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6.xml" ContentType="application/vnd.openxmlformats-officedocument.spreadsheetml.table+xml"/>
  <Override PartName="/xl/pivotTables/pivotTable7.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drawings/drawing6.xml" ContentType="application/vnd.openxmlformats-officedocument.drawing+xml"/>
  <Override PartName="/xl/slicers/slicer4.xml" ContentType="application/vnd.ms-excel.slicer+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https://d.docs.live.net/af215883b5102874/Desktop/"/>
    </mc:Choice>
  </mc:AlternateContent>
  <xr:revisionPtr revIDLastSave="0" documentId="8_{A269AF61-2417-4DFB-AA12-A5DAA48E816B}" xr6:coauthVersionLast="47" xr6:coauthVersionMax="47" xr10:uidLastSave="{00000000-0000-0000-0000-000000000000}"/>
  <bookViews>
    <workbookView xWindow="-108" yWindow="-108" windowWidth="23256" windowHeight="12456" firstSheet="8" activeTab="11" xr2:uid="{26D4546B-D2A1-4444-8EAF-A6228F96F0C1}"/>
  </bookViews>
  <sheets>
    <sheet name="Data" sheetId="1" r:id="rId1"/>
    <sheet name="1. Quick Analytics" sheetId="2" r:id="rId2"/>
    <sheet name="2. Exploratory Data Analytics" sheetId="3" r:id="rId3"/>
    <sheet name="3. Sales by country" sheetId="4" r:id="rId4"/>
    <sheet name="4Sales by country (pivot table)" sheetId="5" r:id="rId5"/>
    <sheet name="5 Top 5 products by $ per unit" sheetId="6" r:id="rId6"/>
    <sheet name="6. Anomalies detection in Datas" sheetId="8" r:id="rId7"/>
    <sheet name="7 Best Sales person by country" sheetId="11" r:id="rId8"/>
    <sheet name="8 Profits by products" sheetId="9" r:id="rId9"/>
    <sheet name="9 Dynamic countrylevel report" sheetId="13" r:id="rId10"/>
    <sheet name="10 Which Products to discontinu" sheetId="15" r:id="rId11"/>
    <sheet name="Dashboard" sheetId="16" r:id="rId12"/>
  </sheets>
  <definedNames>
    <definedName name="_xlnm._FilterDatabase" localSheetId="3" hidden="1">'3. Sales by country'!$C$6:$F$12</definedName>
    <definedName name="_xlnm._FilterDatabase" localSheetId="0" hidden="1">Data!$C$11:$G$11</definedName>
    <definedName name="_xlchart.v1.0" hidden="1">'6. Anomalies detection in Datas'!$C$8:$C$307</definedName>
    <definedName name="_xlchart.v1.1" hidden="1">'6. Anomalies detection in Datas'!$E$8:$E$307</definedName>
    <definedName name="_xlchart.v1.2" hidden="1">'6. Anomalies detection in Datas'!$E$8:$E$307</definedName>
    <definedName name="_xlchart.v5.3" hidden="1">'3. Sales by country'!$C$6</definedName>
    <definedName name="_xlchart.v5.4" hidden="1">'3. Sales by country'!$C$7:$C$12</definedName>
    <definedName name="_xlchart.v5.5" hidden="1">'3. Sales by country'!$D$7:$D$12</definedName>
    <definedName name="_xlchart.v5.6" hidden="1">'3. Sales by country'!$C$6</definedName>
    <definedName name="_xlchart.v5.7" hidden="1">'3. Sales by country'!$C$7:$C$12</definedName>
    <definedName name="_xlchart.v5.8" hidden="1">'3. Sales by country'!$D$7:$D$12</definedName>
    <definedName name="_xlcn.WorksheetConnection_beginnerDAcourseblank.xlsxTable21" hidden="1">Table2[]</definedName>
    <definedName name="Slicer_Geography2">#N/A</definedName>
    <definedName name="Slicer_Sales_Person">#N/A</definedName>
  </definedNames>
  <calcPr calcId="191029"/>
  <pivotCaches>
    <pivotCache cacheId="0" r:id="rId13"/>
    <pivotCache cacheId="74" r:id="rId14"/>
    <pivotCache cacheId="77" r:id="rId15"/>
    <pivotCache cacheId="80" r:id="rId16"/>
  </pivotCaches>
  <extLst>
    <ext xmlns:x14="http://schemas.microsoft.com/office/spreadsheetml/2009/9/main" uri="{876F7934-8845-4945-9796-88D515C7AA90}">
      <x14:pivotCaches>
        <pivotCache cacheId="4"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beginner-DA-course-blank.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2" l="1"/>
  <c r="C13" i="2"/>
  <c r="I11" i="13"/>
  <c r="H11" i="13"/>
  <c r="H12" i="13"/>
  <c r="H13" i="13"/>
  <c r="H14" i="13"/>
  <c r="H15" i="13"/>
  <c r="H16" i="13"/>
  <c r="H17" i="13"/>
  <c r="H18" i="13"/>
  <c r="H19" i="13"/>
  <c r="H20" i="13"/>
  <c r="H21" i="13"/>
  <c r="R315" i="13"/>
  <c r="S315" i="13" s="1"/>
  <c r="R314" i="13"/>
  <c r="S314" i="13" s="1"/>
  <c r="R313" i="13"/>
  <c r="S313" i="13" s="1"/>
  <c r="R312" i="13"/>
  <c r="S312" i="13" s="1"/>
  <c r="R311" i="13"/>
  <c r="S311" i="13" s="1"/>
  <c r="R310" i="13"/>
  <c r="S310" i="13" s="1"/>
  <c r="R309" i="13"/>
  <c r="S309" i="13" s="1"/>
  <c r="R308" i="13"/>
  <c r="S308" i="13" s="1"/>
  <c r="R307" i="13"/>
  <c r="S307" i="13" s="1"/>
  <c r="R306" i="13"/>
  <c r="S306" i="13" s="1"/>
  <c r="R305" i="13"/>
  <c r="S305" i="13" s="1"/>
  <c r="R304" i="13"/>
  <c r="S304" i="13" s="1"/>
  <c r="R303" i="13"/>
  <c r="S303" i="13" s="1"/>
  <c r="R302" i="13"/>
  <c r="S302" i="13" s="1"/>
  <c r="S301" i="13"/>
  <c r="R301" i="13"/>
  <c r="R300" i="13"/>
  <c r="S300" i="13" s="1"/>
  <c r="R299" i="13"/>
  <c r="S299" i="13" s="1"/>
  <c r="R298" i="13"/>
  <c r="S298" i="13" s="1"/>
  <c r="R297" i="13"/>
  <c r="S297" i="13" s="1"/>
  <c r="R296" i="13"/>
  <c r="S296" i="13" s="1"/>
  <c r="R295" i="13"/>
  <c r="S295" i="13" s="1"/>
  <c r="S294" i="13"/>
  <c r="R294" i="13"/>
  <c r="R293" i="13"/>
  <c r="S293" i="13" s="1"/>
  <c r="R292" i="13"/>
  <c r="S292" i="13" s="1"/>
  <c r="R291" i="13"/>
  <c r="S291" i="13" s="1"/>
  <c r="R290" i="13"/>
  <c r="S290" i="13" s="1"/>
  <c r="R289" i="13"/>
  <c r="S289" i="13" s="1"/>
  <c r="R288" i="13"/>
  <c r="S288" i="13" s="1"/>
  <c r="S287" i="13"/>
  <c r="R287" i="13"/>
  <c r="R286" i="13"/>
  <c r="S286" i="13" s="1"/>
  <c r="R285" i="13"/>
  <c r="S285" i="13" s="1"/>
  <c r="R284" i="13"/>
  <c r="S284" i="13" s="1"/>
  <c r="R283" i="13"/>
  <c r="S283" i="13" s="1"/>
  <c r="R282" i="13"/>
  <c r="S282" i="13" s="1"/>
  <c r="R281" i="13"/>
  <c r="S281" i="13" s="1"/>
  <c r="S280" i="13"/>
  <c r="R280" i="13"/>
  <c r="R279" i="13"/>
  <c r="S279" i="13" s="1"/>
  <c r="R278" i="13"/>
  <c r="S278" i="13" s="1"/>
  <c r="R277" i="13"/>
  <c r="S277" i="13" s="1"/>
  <c r="R276" i="13"/>
  <c r="S276" i="13" s="1"/>
  <c r="R275" i="13"/>
  <c r="S275" i="13" s="1"/>
  <c r="R274" i="13"/>
  <c r="S274" i="13" s="1"/>
  <c r="R273" i="13"/>
  <c r="S273" i="13" s="1"/>
  <c r="R272" i="13"/>
  <c r="S272" i="13" s="1"/>
  <c r="R271" i="13"/>
  <c r="S271" i="13" s="1"/>
  <c r="R270" i="13"/>
  <c r="S270" i="13" s="1"/>
  <c r="R269" i="13"/>
  <c r="S269" i="13" s="1"/>
  <c r="R268" i="13"/>
  <c r="S268" i="13" s="1"/>
  <c r="R267" i="13"/>
  <c r="S267" i="13" s="1"/>
  <c r="R266" i="13"/>
  <c r="S266" i="13" s="1"/>
  <c r="S265" i="13"/>
  <c r="R265" i="13"/>
  <c r="R264" i="13"/>
  <c r="S264" i="13" s="1"/>
  <c r="R263" i="13"/>
  <c r="S263" i="13" s="1"/>
  <c r="R262" i="13"/>
  <c r="S262" i="13" s="1"/>
  <c r="R261" i="13"/>
  <c r="S261" i="13" s="1"/>
  <c r="R260" i="13"/>
  <c r="S260" i="13" s="1"/>
  <c r="R259" i="13"/>
  <c r="S259" i="13" s="1"/>
  <c r="S258" i="13"/>
  <c r="R258" i="13"/>
  <c r="R257" i="13"/>
  <c r="S257" i="13" s="1"/>
  <c r="R256" i="13"/>
  <c r="S256" i="13" s="1"/>
  <c r="R255" i="13"/>
  <c r="S255" i="13" s="1"/>
  <c r="R254" i="13"/>
  <c r="S254" i="13" s="1"/>
  <c r="R253" i="13"/>
  <c r="S253" i="13" s="1"/>
  <c r="R252" i="13"/>
  <c r="S252" i="13" s="1"/>
  <c r="S251" i="13"/>
  <c r="R251" i="13"/>
  <c r="R250" i="13"/>
  <c r="S250" i="13" s="1"/>
  <c r="R249" i="13"/>
  <c r="S249" i="13" s="1"/>
  <c r="R248" i="13"/>
  <c r="S248" i="13" s="1"/>
  <c r="R247" i="13"/>
  <c r="S247" i="13" s="1"/>
  <c r="R246" i="13"/>
  <c r="S246" i="13" s="1"/>
  <c r="S245" i="13"/>
  <c r="R245" i="13"/>
  <c r="S244" i="13"/>
  <c r="R244" i="13"/>
  <c r="R243" i="13"/>
  <c r="S243" i="13" s="1"/>
  <c r="R242" i="13"/>
  <c r="S242" i="13" s="1"/>
  <c r="R241" i="13"/>
  <c r="S241" i="13" s="1"/>
  <c r="R240" i="13"/>
  <c r="S240" i="13" s="1"/>
  <c r="R239" i="13"/>
  <c r="S239" i="13" s="1"/>
  <c r="R238" i="13"/>
  <c r="S238" i="13" s="1"/>
  <c r="R237" i="13"/>
  <c r="S237" i="13" s="1"/>
  <c r="R236" i="13"/>
  <c r="S236" i="13" s="1"/>
  <c r="R235" i="13"/>
  <c r="S235" i="13" s="1"/>
  <c r="R234" i="13"/>
  <c r="S234" i="13" s="1"/>
  <c r="R233" i="13"/>
  <c r="S233" i="13" s="1"/>
  <c r="R232" i="13"/>
  <c r="S232" i="13" s="1"/>
  <c r="R231" i="13"/>
  <c r="S231" i="13" s="1"/>
  <c r="R230" i="13"/>
  <c r="S230" i="13" s="1"/>
  <c r="S229" i="13"/>
  <c r="R229" i="13"/>
  <c r="R228" i="13"/>
  <c r="S228" i="13" s="1"/>
  <c r="R227" i="13"/>
  <c r="S227" i="13" s="1"/>
  <c r="R226" i="13"/>
  <c r="S226" i="13" s="1"/>
  <c r="R225" i="13"/>
  <c r="S225" i="13" s="1"/>
  <c r="R224" i="13"/>
  <c r="S224" i="13" s="1"/>
  <c r="R223" i="13"/>
  <c r="S223" i="13" s="1"/>
  <c r="S222" i="13"/>
  <c r="R222" i="13"/>
  <c r="R221" i="13"/>
  <c r="S221" i="13" s="1"/>
  <c r="R220" i="13"/>
  <c r="S220" i="13" s="1"/>
  <c r="R219" i="13"/>
  <c r="S219" i="13" s="1"/>
  <c r="R218" i="13"/>
  <c r="S218" i="13" s="1"/>
  <c r="R217" i="13"/>
  <c r="S217" i="13" s="1"/>
  <c r="R216" i="13"/>
  <c r="S216" i="13" s="1"/>
  <c r="S215" i="13"/>
  <c r="R215" i="13"/>
  <c r="R214" i="13"/>
  <c r="S214" i="13" s="1"/>
  <c r="R213" i="13"/>
  <c r="S213" i="13" s="1"/>
  <c r="R212" i="13"/>
  <c r="S212" i="13" s="1"/>
  <c r="S211" i="13"/>
  <c r="R211" i="13"/>
  <c r="R210" i="13"/>
  <c r="S210" i="13" s="1"/>
  <c r="R209" i="13"/>
  <c r="S209" i="13" s="1"/>
  <c r="S208" i="13"/>
  <c r="R208" i="13"/>
  <c r="R207" i="13"/>
  <c r="S207" i="13" s="1"/>
  <c r="R206" i="13"/>
  <c r="S206" i="13" s="1"/>
  <c r="R205" i="13"/>
  <c r="S205" i="13" s="1"/>
  <c r="R204" i="13"/>
  <c r="S204" i="13" s="1"/>
  <c r="R203" i="13"/>
  <c r="S203" i="13" s="1"/>
  <c r="R202" i="13"/>
  <c r="S202" i="13" s="1"/>
  <c r="R201" i="13"/>
  <c r="S201" i="13" s="1"/>
  <c r="R200" i="13"/>
  <c r="S200" i="13" s="1"/>
  <c r="R199" i="13"/>
  <c r="S199" i="13" s="1"/>
  <c r="R198" i="13"/>
  <c r="S198" i="13" s="1"/>
  <c r="R197" i="13"/>
  <c r="S197" i="13" s="1"/>
  <c r="R196" i="13"/>
  <c r="S196" i="13" s="1"/>
  <c r="R195" i="13"/>
  <c r="S195" i="13" s="1"/>
  <c r="R194" i="13"/>
  <c r="S194" i="13" s="1"/>
  <c r="S193" i="13"/>
  <c r="R193" i="13"/>
  <c r="R192" i="13"/>
  <c r="S192" i="13" s="1"/>
  <c r="R191" i="13"/>
  <c r="S191" i="13" s="1"/>
  <c r="R190" i="13"/>
  <c r="S190" i="13" s="1"/>
  <c r="R189" i="13"/>
  <c r="S189" i="13" s="1"/>
  <c r="R188" i="13"/>
  <c r="S188" i="13" s="1"/>
  <c r="R187" i="13"/>
  <c r="S187" i="13" s="1"/>
  <c r="S186" i="13"/>
  <c r="R186" i="13"/>
  <c r="R185" i="13"/>
  <c r="S185" i="13" s="1"/>
  <c r="R184" i="13"/>
  <c r="S184" i="13" s="1"/>
  <c r="R183" i="13"/>
  <c r="S183" i="13" s="1"/>
  <c r="R182" i="13"/>
  <c r="S182" i="13" s="1"/>
  <c r="R181" i="13"/>
  <c r="S181" i="13" s="1"/>
  <c r="R180" i="13"/>
  <c r="S180" i="13" s="1"/>
  <c r="S179" i="13"/>
  <c r="R179" i="13"/>
  <c r="R178" i="13"/>
  <c r="S178" i="13" s="1"/>
  <c r="R177" i="13"/>
  <c r="S177" i="13" s="1"/>
  <c r="R176" i="13"/>
  <c r="S176" i="13" s="1"/>
  <c r="R175" i="13"/>
  <c r="S175" i="13" s="1"/>
  <c r="R174" i="13"/>
  <c r="S174" i="13" s="1"/>
  <c r="R173" i="13"/>
  <c r="S173" i="13" s="1"/>
  <c r="S172" i="13"/>
  <c r="R172" i="13"/>
  <c r="R171" i="13"/>
  <c r="S171" i="13" s="1"/>
  <c r="R170" i="13"/>
  <c r="S170" i="13" s="1"/>
  <c r="R169" i="13"/>
  <c r="S169" i="13" s="1"/>
  <c r="R168" i="13"/>
  <c r="S168" i="13" s="1"/>
  <c r="R167" i="13"/>
  <c r="S167" i="13" s="1"/>
  <c r="R166" i="13"/>
  <c r="S166" i="13" s="1"/>
  <c r="R165" i="13"/>
  <c r="S165" i="13" s="1"/>
  <c r="R164" i="13"/>
  <c r="S164" i="13" s="1"/>
  <c r="R163" i="13"/>
  <c r="S163" i="13" s="1"/>
  <c r="R162" i="13"/>
  <c r="S162" i="13" s="1"/>
  <c r="R161" i="13"/>
  <c r="S161" i="13" s="1"/>
  <c r="R160" i="13"/>
  <c r="S160" i="13" s="1"/>
  <c r="R159" i="13"/>
  <c r="S159" i="13" s="1"/>
  <c r="R158" i="13"/>
  <c r="S158" i="13" s="1"/>
  <c r="S157" i="13"/>
  <c r="R157" i="13"/>
  <c r="R156" i="13"/>
  <c r="S156" i="13" s="1"/>
  <c r="R155" i="13"/>
  <c r="S155" i="13" s="1"/>
  <c r="R154" i="13"/>
  <c r="S154" i="13" s="1"/>
  <c r="R153" i="13"/>
  <c r="S153" i="13" s="1"/>
  <c r="R152" i="13"/>
  <c r="S152" i="13" s="1"/>
  <c r="R151" i="13"/>
  <c r="S151" i="13" s="1"/>
  <c r="S150" i="13"/>
  <c r="R150" i="13"/>
  <c r="R149" i="13"/>
  <c r="S149" i="13" s="1"/>
  <c r="R148" i="13"/>
  <c r="S148" i="13" s="1"/>
  <c r="R147" i="13"/>
  <c r="S147" i="13" s="1"/>
  <c r="R146" i="13"/>
  <c r="S146" i="13" s="1"/>
  <c r="R145" i="13"/>
  <c r="S145" i="13" s="1"/>
  <c r="R144" i="13"/>
  <c r="S144" i="13" s="1"/>
  <c r="S143" i="13"/>
  <c r="R143" i="13"/>
  <c r="R142" i="13"/>
  <c r="S142" i="13" s="1"/>
  <c r="R141" i="13"/>
  <c r="S141" i="13" s="1"/>
  <c r="R140" i="13"/>
  <c r="S140" i="13" s="1"/>
  <c r="R139" i="13"/>
  <c r="S139" i="13" s="1"/>
  <c r="R138" i="13"/>
  <c r="S138" i="13" s="1"/>
  <c r="S137" i="13"/>
  <c r="R137" i="13"/>
  <c r="S136" i="13"/>
  <c r="R136" i="13"/>
  <c r="R135" i="13"/>
  <c r="S135" i="13" s="1"/>
  <c r="R134" i="13"/>
  <c r="S134" i="13" s="1"/>
  <c r="R133" i="13"/>
  <c r="S133" i="13" s="1"/>
  <c r="R132" i="13"/>
  <c r="S132" i="13" s="1"/>
  <c r="R131" i="13"/>
  <c r="S131" i="13" s="1"/>
  <c r="R130" i="13"/>
  <c r="S130" i="13" s="1"/>
  <c r="R129" i="13"/>
  <c r="S129" i="13" s="1"/>
  <c r="R128" i="13"/>
  <c r="S128" i="13" s="1"/>
  <c r="R127" i="13"/>
  <c r="S127" i="13" s="1"/>
  <c r="R126" i="13"/>
  <c r="S126" i="13" s="1"/>
  <c r="R125" i="13"/>
  <c r="S125" i="13" s="1"/>
  <c r="R124" i="13"/>
  <c r="S124" i="13" s="1"/>
  <c r="R123" i="13"/>
  <c r="S123" i="13" s="1"/>
  <c r="R122" i="13"/>
  <c r="S122" i="13" s="1"/>
  <c r="S121" i="13"/>
  <c r="R121" i="13"/>
  <c r="R120" i="13"/>
  <c r="S120" i="13" s="1"/>
  <c r="R119" i="13"/>
  <c r="S119" i="13" s="1"/>
  <c r="R118" i="13"/>
  <c r="S118" i="13" s="1"/>
  <c r="R117" i="13"/>
  <c r="S117" i="13" s="1"/>
  <c r="R116" i="13"/>
  <c r="S116" i="13" s="1"/>
  <c r="R115" i="13"/>
  <c r="S115" i="13" s="1"/>
  <c r="S114" i="13"/>
  <c r="R114" i="13"/>
  <c r="R113" i="13"/>
  <c r="S113" i="13" s="1"/>
  <c r="R112" i="13"/>
  <c r="S112" i="13" s="1"/>
  <c r="R111" i="13"/>
  <c r="S111" i="13" s="1"/>
  <c r="R110" i="13"/>
  <c r="S110" i="13" s="1"/>
  <c r="R109" i="13"/>
  <c r="S109" i="13" s="1"/>
  <c r="R108" i="13"/>
  <c r="S108" i="13" s="1"/>
  <c r="S107" i="13"/>
  <c r="R107" i="13"/>
  <c r="R106" i="13"/>
  <c r="S106" i="13" s="1"/>
  <c r="R105" i="13"/>
  <c r="S105" i="13" s="1"/>
  <c r="R104" i="13"/>
  <c r="S104" i="13" s="1"/>
  <c r="S103" i="13"/>
  <c r="R103" i="13"/>
  <c r="R102" i="13"/>
  <c r="S102" i="13" s="1"/>
  <c r="R101" i="13"/>
  <c r="S101" i="13" s="1"/>
  <c r="R100" i="13"/>
  <c r="S100" i="13" s="1"/>
  <c r="R99" i="13"/>
  <c r="S99" i="13" s="1"/>
  <c r="R98" i="13"/>
  <c r="S98" i="13" s="1"/>
  <c r="R97" i="13"/>
  <c r="S97" i="13" s="1"/>
  <c r="S96" i="13"/>
  <c r="R96" i="13"/>
  <c r="R95" i="13"/>
  <c r="S95" i="13" s="1"/>
  <c r="S94" i="13"/>
  <c r="R94" i="13"/>
  <c r="R93" i="13"/>
  <c r="S93" i="13" s="1"/>
  <c r="R92" i="13"/>
  <c r="S92" i="13" s="1"/>
  <c r="R91" i="13"/>
  <c r="S91" i="13" s="1"/>
  <c r="R90" i="13"/>
  <c r="S90" i="13" s="1"/>
  <c r="R89" i="13"/>
  <c r="S89" i="13" s="1"/>
  <c r="S88" i="13"/>
  <c r="R88" i="13"/>
  <c r="R87" i="13"/>
  <c r="S87" i="13" s="1"/>
  <c r="R86" i="13"/>
  <c r="S86" i="13" s="1"/>
  <c r="R85" i="13"/>
  <c r="S85" i="13" s="1"/>
  <c r="R84" i="13"/>
  <c r="S84" i="13" s="1"/>
  <c r="R83" i="13"/>
  <c r="S83" i="13" s="1"/>
  <c r="R82" i="13"/>
  <c r="S82" i="13" s="1"/>
  <c r="R81" i="13"/>
  <c r="S81" i="13" s="1"/>
  <c r="R80" i="13"/>
  <c r="S80" i="13" s="1"/>
  <c r="R79" i="13"/>
  <c r="S79" i="13" s="1"/>
  <c r="R78" i="13"/>
  <c r="S78" i="13" s="1"/>
  <c r="R77" i="13"/>
  <c r="S77" i="13" s="1"/>
  <c r="R76" i="13"/>
  <c r="S76" i="13" s="1"/>
  <c r="R75" i="13"/>
  <c r="S75" i="13" s="1"/>
  <c r="S74" i="13"/>
  <c r="R74" i="13"/>
  <c r="R73" i="13"/>
  <c r="S73" i="13" s="1"/>
  <c r="R72" i="13"/>
  <c r="S72" i="13" s="1"/>
  <c r="S71" i="13"/>
  <c r="R71" i="13"/>
  <c r="R70" i="13"/>
  <c r="S70" i="13" s="1"/>
  <c r="R69" i="13"/>
  <c r="S69" i="13" s="1"/>
  <c r="R68" i="13"/>
  <c r="S68" i="13" s="1"/>
  <c r="R67" i="13"/>
  <c r="S67" i="13" s="1"/>
  <c r="R66" i="13"/>
  <c r="S66" i="13" s="1"/>
  <c r="R65" i="13"/>
  <c r="S65" i="13" s="1"/>
  <c r="R64" i="13"/>
  <c r="S64" i="13" s="1"/>
  <c r="R63" i="13"/>
  <c r="S63" i="13" s="1"/>
  <c r="R62" i="13"/>
  <c r="S62" i="13" s="1"/>
  <c r="S61" i="13"/>
  <c r="R61" i="13"/>
  <c r="R60" i="13"/>
  <c r="S60" i="13" s="1"/>
  <c r="R59" i="13"/>
  <c r="S59" i="13" s="1"/>
  <c r="R58" i="13"/>
  <c r="S58" i="13" s="1"/>
  <c r="R57" i="13"/>
  <c r="S57" i="13" s="1"/>
  <c r="R56" i="13"/>
  <c r="S56" i="13" s="1"/>
  <c r="S55" i="13"/>
  <c r="R55" i="13"/>
  <c r="R54" i="13"/>
  <c r="S54" i="13" s="1"/>
  <c r="R53" i="13"/>
  <c r="S53" i="13" s="1"/>
  <c r="R52" i="13"/>
  <c r="S52" i="13" s="1"/>
  <c r="R51" i="13"/>
  <c r="S51" i="13" s="1"/>
  <c r="R50" i="13"/>
  <c r="S50" i="13" s="1"/>
  <c r="R49" i="13"/>
  <c r="S49" i="13" s="1"/>
  <c r="S48" i="13"/>
  <c r="R48" i="13"/>
  <c r="R47" i="13"/>
  <c r="S47" i="13" s="1"/>
  <c r="R46" i="13"/>
  <c r="S46" i="13" s="1"/>
  <c r="R45" i="13"/>
  <c r="S45" i="13" s="1"/>
  <c r="R44" i="13"/>
  <c r="S44" i="13" s="1"/>
  <c r="R43" i="13"/>
  <c r="S43" i="13" s="1"/>
  <c r="R42" i="13"/>
  <c r="S42" i="13" s="1"/>
  <c r="R41" i="13"/>
  <c r="S41" i="13" s="1"/>
  <c r="R40" i="13"/>
  <c r="S40" i="13" s="1"/>
  <c r="R39" i="13"/>
  <c r="S39" i="13" s="1"/>
  <c r="S38" i="13"/>
  <c r="R38" i="13"/>
  <c r="R37" i="13"/>
  <c r="S37" i="13" s="1"/>
  <c r="R36" i="13"/>
  <c r="S36" i="13" s="1"/>
  <c r="S35" i="13"/>
  <c r="R35" i="13"/>
  <c r="R34" i="13"/>
  <c r="S34" i="13" s="1"/>
  <c r="R33" i="13"/>
  <c r="S33" i="13" s="1"/>
  <c r="R32" i="13"/>
  <c r="S32" i="13" s="1"/>
  <c r="R31" i="13"/>
  <c r="S31" i="13" s="1"/>
  <c r="R30" i="13"/>
  <c r="S30" i="13" s="1"/>
  <c r="R29" i="13"/>
  <c r="S29" i="13" s="1"/>
  <c r="R28" i="13"/>
  <c r="S28" i="13" s="1"/>
  <c r="R27" i="13"/>
  <c r="S27" i="13" s="1"/>
  <c r="R26" i="13"/>
  <c r="S26" i="13" s="1"/>
  <c r="R25" i="13"/>
  <c r="S25" i="13" s="1"/>
  <c r="R24" i="13"/>
  <c r="S24" i="13" s="1"/>
  <c r="S23" i="13"/>
  <c r="R23" i="13"/>
  <c r="S22" i="13"/>
  <c r="R22" i="13"/>
  <c r="R21" i="13"/>
  <c r="S21" i="13" s="1"/>
  <c r="R20" i="13"/>
  <c r="S20" i="13" s="1"/>
  <c r="R19" i="13"/>
  <c r="S19" i="13" s="1"/>
  <c r="R18" i="13"/>
  <c r="S18" i="13" s="1"/>
  <c r="R17" i="13"/>
  <c r="S17" i="13" s="1"/>
  <c r="R16" i="13"/>
  <c r="S16" i="13" s="1"/>
  <c r="E16" i="13"/>
  <c r="D16" i="13"/>
  <c r="E15" i="13"/>
  <c r="D15" i="13"/>
  <c r="D14" i="13"/>
  <c r="E14" i="13"/>
  <c r="E11" i="13"/>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C7" i="4" a="1"/>
  <c r="C7" i="4" s="1"/>
  <c r="D13" i="2"/>
  <c r="D12" i="2"/>
  <c r="C12" i="2"/>
  <c r="D10" i="2"/>
  <c r="C10" i="2"/>
  <c r="D9" i="2"/>
  <c r="C9" i="2"/>
  <c r="D8" i="2"/>
  <c r="C8" i="2"/>
  <c r="C7" i="2"/>
  <c r="D7" i="2"/>
  <c r="F12" i="4" l="1"/>
  <c r="F11" i="4"/>
  <c r="F10" i="4"/>
  <c r="F9" i="4"/>
  <c r="F8" i="4"/>
  <c r="F7" i="4"/>
  <c r="C11" i="2"/>
  <c r="D1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C661EA-CBCD-4EA0-AA01-9BB883531F1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1DACB52-1D0F-4986-B055-46DBF6DA4FE1}" name="WorksheetConnection_beginner-DA-course-blank.xlsx!Table2" type="102" refreshedVersion="8" minRefreshableVersion="5">
    <extLst>
      <ext xmlns:x15="http://schemas.microsoft.com/office/spreadsheetml/2010/11/main" uri="{DE250136-89BD-433C-8126-D09CA5730AF9}">
        <x15:connection id="Table2" autoDelete="1">
          <x15:rangePr sourceName="_xlcn.WorksheetConnection_beginnerDAcourseblank.xlsxTable2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<sst xmlns="http://schemas.openxmlformats.org/spreadsheetml/2006/main" count="3819" uniqueCount="99">
  <si>
    <t>Product</t>
  </si>
  <si>
    <t>Amount</t>
  </si>
  <si>
    <t>Barr Faughny</t>
  </si>
  <si>
    <t>Gunar Cockshoot</t>
  </si>
  <si>
    <t>Almond Choco</t>
  </si>
  <si>
    <t>Gigi Bohling</t>
  </si>
  <si>
    <t>Curtice Advani</t>
  </si>
  <si>
    <t>Ches Bonnell</t>
  </si>
  <si>
    <t>Brien Boise</t>
  </si>
  <si>
    <t>Husein Augar</t>
  </si>
  <si>
    <t>Oby Sorrel</t>
  </si>
  <si>
    <t>Sales Person</t>
  </si>
  <si>
    <t>Geography</t>
  </si>
  <si>
    <t>Milk Bars</t>
  </si>
  <si>
    <t>50% Dark Bites</t>
  </si>
  <si>
    <t>Raspberry Choco</t>
  </si>
  <si>
    <t>Mint Chip Choco</t>
  </si>
  <si>
    <t>Eclairs</t>
  </si>
  <si>
    <t>Drinking Coco</t>
  </si>
  <si>
    <t>99% Dark &amp; Pure</t>
  </si>
  <si>
    <t>Orange Choco</t>
  </si>
  <si>
    <t>Spicy Special Slims</t>
  </si>
  <si>
    <t>After Nines</t>
  </si>
  <si>
    <t>Fruit &amp; Nut Bars</t>
  </si>
  <si>
    <t>85% Dark Bars</t>
  </si>
  <si>
    <t>White Choc</t>
  </si>
  <si>
    <t>Baker's Choco Chips</t>
  </si>
  <si>
    <t>Organic Choco Syrup</t>
  </si>
  <si>
    <t>Caramel Stuffed Bars</t>
  </si>
  <si>
    <t>Manuka Honey Choco</t>
  </si>
  <si>
    <t>70% Dark Bites</t>
  </si>
  <si>
    <t>Smooth Sliky Salty</t>
  </si>
  <si>
    <t>Choco Coated Almonds</t>
  </si>
  <si>
    <t>Peanut Butter Cubes</t>
  </si>
  <si>
    <t>India</t>
  </si>
  <si>
    <t>USA</t>
  </si>
  <si>
    <t>Canada</t>
  </si>
  <si>
    <t>New Zealand</t>
  </si>
  <si>
    <t>Australia</t>
  </si>
  <si>
    <t>UK</t>
  </si>
  <si>
    <t>Ram Mahesh</t>
  </si>
  <si>
    <t>Carla Molina</t>
  </si>
  <si>
    <t>Questions</t>
  </si>
  <si>
    <t>Quick statistics</t>
  </si>
  <si>
    <t>Sales by country (with formulas)</t>
  </si>
  <si>
    <t>Sales by country (with pivots)</t>
  </si>
  <si>
    <t>Dynamic country-level Sales Report</t>
  </si>
  <si>
    <t>Which products to discontinue?</t>
  </si>
  <si>
    <t>Best Sales person by country</t>
  </si>
  <si>
    <t>Units</t>
  </si>
  <si>
    <t>Cost per unit</t>
  </si>
  <si>
    <t>Profits by product (using products table) - See column Y</t>
  </si>
  <si>
    <t>Exploratory Data Analysis (EDA) with CF</t>
  </si>
  <si>
    <t>Top 5 products by $ per unit</t>
  </si>
  <si>
    <t>Are there any anomalies in the data?</t>
  </si>
  <si>
    <t>Mean</t>
  </si>
  <si>
    <t>Median</t>
  </si>
  <si>
    <t>Max</t>
  </si>
  <si>
    <t>Range</t>
  </si>
  <si>
    <t>First Q</t>
  </si>
  <si>
    <t>Third Q</t>
  </si>
  <si>
    <t>Distinct cunt of products</t>
  </si>
  <si>
    <t>Min</t>
  </si>
  <si>
    <t>1. Quick Analytics</t>
  </si>
  <si>
    <t>2. Exploratory data analytics</t>
  </si>
  <si>
    <t>Quantity</t>
  </si>
  <si>
    <t>Value</t>
  </si>
  <si>
    <t>Country</t>
  </si>
  <si>
    <t>Average</t>
  </si>
  <si>
    <t>3. Sales Analysis (with formula)</t>
  </si>
  <si>
    <t xml:space="preserve">  </t>
  </si>
  <si>
    <t>Row Labels</t>
  </si>
  <si>
    <t>Grand Total</t>
  </si>
  <si>
    <t>Sum of Amount</t>
  </si>
  <si>
    <t>Sum of Units</t>
  </si>
  <si>
    <t xml:space="preserve"> </t>
  </si>
  <si>
    <t>5 Top 5 products by $ per unit</t>
  </si>
  <si>
    <t>4  Sales by Country</t>
  </si>
  <si>
    <t>Sales per unit</t>
  </si>
  <si>
    <t>6. Anomalies detection in Dataset</t>
  </si>
  <si>
    <t>Outliers</t>
  </si>
  <si>
    <t>Cost</t>
  </si>
  <si>
    <t>7 Best Sales person by country</t>
  </si>
  <si>
    <t>8 Profits by products</t>
  </si>
  <si>
    <t>Total profit</t>
  </si>
  <si>
    <t xml:space="preserve"> Products</t>
  </si>
  <si>
    <t>9. Dynamic country level Sales report</t>
  </si>
  <si>
    <t>Quick Summery</t>
  </si>
  <si>
    <t>Number of transactions</t>
  </si>
  <si>
    <t>Total</t>
  </si>
  <si>
    <t>Sales</t>
  </si>
  <si>
    <t>Profit</t>
  </si>
  <si>
    <t>By Sales Person</t>
  </si>
  <si>
    <t>10 Which Products to discontinue</t>
  </si>
  <si>
    <t>Profit%</t>
  </si>
  <si>
    <t>Best Performer</t>
  </si>
  <si>
    <t>Least Performer</t>
  </si>
  <si>
    <t xml:space="preserve">                                                         Amount by Geography</t>
  </si>
  <si>
    <t>AWESOME CHOCOLATES ANALYSIS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</si>
</sst>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quot;#,##0_);[Red]\(&quot;$&quot;#,##0\)"/>
    <numFmt numFmtId="165" formatCode="&quot;$&quot;#,##0.00_);[Red]\(&quot;$&quot;#,##0.00\)"/>
    <numFmt numFmtId="166" formatCode="[$$-C09]#,##0.00"/>
    <numFmt numFmtId="167" formatCode="_-[$$-409]* #,##0_ ;_-[$$-409]* \-#,##0\ ;_-[$$-409]* &quot;-&quot;??_ ;_-@_ "/>
    <numFmt numFmtId="168" formatCode="\$#,##0.00;\(\$#,##0.00\);\$#,##0.00"/>
    <numFmt numFmtId="169" formatCode="0.0%;\-0.0%;0.0%"/>
    <numFmt numFmtId="170" formatCode="\$#,##0;\(\$#,##0\);\$#,##0"/>
  </numFmts>
  <fonts count="11">
    <font>
      <sz val="11"/>
      <color theme="1"/>
      <name val="Calibri"/>
      <family val="2"/>
      <scheme val="minor"/>
    </font>
    <font>
      <sz val="28"/>
      <color theme="1"/>
      <name val="Segoe UI Light"/>
      <family val="2"/>
    </font>
    <font>
      <b/>
      <sz val="11"/>
      <color theme="1"/>
      <name val="Calibri"/>
      <family val="2"/>
      <scheme val="minor"/>
    </font>
    <font>
      <sz val="30"/>
      <color theme="1"/>
      <name val="Calibri"/>
      <family val="2"/>
      <scheme val="minor"/>
    </font>
    <font>
      <b/>
      <sz val="30"/>
      <color theme="1"/>
      <name val="Calibri Light"/>
      <family val="2"/>
      <scheme val="major"/>
    </font>
    <font>
      <b/>
      <sz val="30"/>
      <color theme="3" tint="-0.249977111117893"/>
      <name val="Calibri"/>
      <family val="2"/>
      <scheme val="minor"/>
    </font>
    <font>
      <b/>
      <sz val="30"/>
      <color theme="1"/>
      <name val="Calibri "/>
    </font>
    <font>
      <b/>
      <sz val="12"/>
      <color theme="1"/>
      <name val="Calibri"/>
      <family val="2"/>
      <scheme val="minor"/>
    </font>
    <font>
      <sz val="12"/>
      <color theme="1"/>
      <name val="Calibri"/>
      <family val="2"/>
      <scheme val="minor"/>
    </font>
    <font>
      <sz val="12"/>
      <color theme="8" tint="-0.249977111117893"/>
      <name val="Calibri"/>
      <family val="2"/>
      <scheme val="minor"/>
    </font>
    <font>
      <sz val="16"/>
      <color theme="1"/>
      <name val="Calibri"/>
      <family val="2"/>
      <scheme val="minor"/>
    </font>
  </fonts>
  <fills count="14">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4" tint="0.79998168889431442"/>
        <bgColor theme="4" tint="0.79998168889431442"/>
      </patternFill>
    </fill>
    <fill>
      <patternFill patternType="solid">
        <fgColor theme="3"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rgb="FFFFFF00"/>
        <bgColor indexed="64"/>
      </patternFill>
    </fill>
    <fill>
      <patternFill patternType="solid">
        <fgColor theme="0" tint="-4.9989318521683403E-2"/>
        <bgColor indexed="64"/>
      </patternFill>
    </fill>
  </fills>
  <borders count="13">
    <border>
      <left/>
      <right/>
      <top/>
      <bottom/>
      <diagonal/>
    </border>
    <border>
      <left/>
      <right/>
      <top style="dotted">
        <color theme="0" tint="-0.24994659260841701"/>
      </top>
      <bottom style="dotted">
        <color theme="0" tint="-0.2499465926084170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64">
    <xf numFmtId="0" fontId="0" fillId="0" borderId="0" xfId="0"/>
    <xf numFmtId="0" fontId="0" fillId="2" borderId="0" xfId="0" applyFill="1"/>
    <xf numFmtId="0" fontId="0" fillId="3" borderId="0" xfId="0" applyFill="1"/>
    <xf numFmtId="0" fontId="1" fillId="3" borderId="0" xfId="0" applyFont="1" applyFill="1" applyAlignment="1">
      <alignment vertical="center"/>
    </xf>
    <xf numFmtId="164" fontId="0" fillId="0" borderId="0" xfId="0" applyNumberFormat="1"/>
    <xf numFmtId="3" fontId="0" fillId="0" borderId="0" xfId="0" applyNumberFormat="1"/>
    <xf numFmtId="0" fontId="2" fillId="0" borderId="0" xfId="0" applyFont="1"/>
    <xf numFmtId="0" fontId="2" fillId="0" borderId="1" xfId="0" applyFont="1" applyBorder="1"/>
    <xf numFmtId="0" fontId="0" fillId="0" borderId="1" xfId="0" applyBorder="1"/>
    <xf numFmtId="0" fontId="2" fillId="3" borderId="0" xfId="0" applyFont="1" applyFill="1"/>
    <xf numFmtId="0" fontId="2" fillId="0" borderId="0" xfId="0" applyFont="1" applyAlignment="1">
      <alignment horizontal="right"/>
    </xf>
    <xf numFmtId="165" fontId="0" fillId="0" borderId="0" xfId="0" applyNumberFormat="1"/>
    <xf numFmtId="0" fontId="0" fillId="4" borderId="2" xfId="0" applyFill="1" applyBorder="1"/>
    <xf numFmtId="0" fontId="0" fillId="4" borderId="3" xfId="0" applyFill="1" applyBorder="1"/>
    <xf numFmtId="0" fontId="0" fillId="0" borderId="2" xfId="0" applyBorder="1"/>
    <xf numFmtId="0" fontId="0" fillId="0" borderId="3" xfId="0" applyBorder="1"/>
    <xf numFmtId="0" fontId="0" fillId="0" borderId="0" xfId="0" applyAlignment="1">
      <alignment horizontal="center"/>
    </xf>
    <xf numFmtId="0" fontId="0" fillId="5" borderId="0" xfId="0" applyFill="1"/>
    <xf numFmtId="0" fontId="7" fillId="0" borderId="0" xfId="0" applyFont="1"/>
    <xf numFmtId="0" fontId="0" fillId="6" borderId="0" xfId="0" applyFill="1"/>
    <xf numFmtId="0" fontId="0" fillId="7" borderId="0" xfId="0" applyFill="1"/>
    <xf numFmtId="0" fontId="8" fillId="0" borderId="0" xfId="0" applyFont="1"/>
    <xf numFmtId="0" fontId="7" fillId="6" borderId="0" xfId="0" applyFont="1" applyFill="1"/>
    <xf numFmtId="0" fontId="7" fillId="6" borderId="0" xfId="0" applyFont="1" applyFill="1" applyAlignment="1">
      <alignment horizontal="right"/>
    </xf>
    <xf numFmtId="166" fontId="8" fillId="0" borderId="0" xfId="0" applyNumberFormat="1" applyFont="1"/>
    <xf numFmtId="3" fontId="9" fillId="0" borderId="0" xfId="0" applyNumberFormat="1"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0" xfId="0" pivotButton="1"/>
    <xf numFmtId="0" fontId="0" fillId="0" borderId="0" xfId="0" applyAlignment="1">
      <alignment horizontal="left"/>
    </xf>
    <xf numFmtId="0" fontId="10" fillId="0" borderId="0" xfId="0" pivotButton="1" applyFont="1"/>
    <xf numFmtId="0" fontId="10" fillId="0" borderId="0" xfId="0" applyFont="1"/>
    <xf numFmtId="0" fontId="10" fillId="0" borderId="0" xfId="0" applyFont="1" applyAlignment="1">
      <alignment horizontal="left"/>
    </xf>
    <xf numFmtId="167" fontId="10" fillId="0" borderId="0" xfId="0" applyNumberFormat="1" applyFont="1"/>
    <xf numFmtId="167" fontId="0" fillId="0" borderId="0" xfId="0" applyNumberFormat="1"/>
    <xf numFmtId="0" fontId="0" fillId="8" borderId="0" xfId="0" applyFill="1"/>
    <xf numFmtId="168" fontId="10" fillId="0" borderId="0" xfId="0" applyNumberFormat="1" applyFont="1"/>
    <xf numFmtId="0" fontId="0" fillId="9" borderId="0" xfId="0" applyFill="1"/>
    <xf numFmtId="0" fontId="0" fillId="0" borderId="0" xfId="0" applyAlignment="1">
      <alignment horizontal="left" indent="1"/>
    </xf>
    <xf numFmtId="0" fontId="0" fillId="10" borderId="0" xfId="0" applyFill="1"/>
    <xf numFmtId="0" fontId="0" fillId="11" borderId="0" xfId="0" applyFill="1"/>
    <xf numFmtId="169" fontId="0" fillId="0" borderId="0" xfId="0" applyNumberFormat="1"/>
    <xf numFmtId="170" fontId="0" fillId="0" borderId="0" xfId="0" applyNumberFormat="1"/>
    <xf numFmtId="0" fontId="6" fillId="5" borderId="0" xfId="0" applyFont="1" applyFill="1" applyAlignment="1">
      <alignment horizontal="center" vertical="center"/>
    </xf>
    <xf numFmtId="0" fontId="4" fillId="5" borderId="0" xfId="0" applyFont="1" applyFill="1" applyAlignment="1">
      <alignment horizontal="center" vertical="center"/>
    </xf>
    <xf numFmtId="0" fontId="5" fillId="6" borderId="0" xfId="0" applyFont="1" applyFill="1" applyAlignment="1">
      <alignment horizontal="center" vertical="center"/>
    </xf>
    <xf numFmtId="0" fontId="3" fillId="7" borderId="0" xfId="0" applyFont="1" applyFill="1" applyAlignment="1">
      <alignment horizontal="center" vertical="center"/>
    </xf>
    <xf numFmtId="0" fontId="7" fillId="6" borderId="0" xfId="0" applyFont="1" applyFill="1" applyAlignment="1">
      <alignment horizontal="center"/>
    </xf>
    <xf numFmtId="0" fontId="3" fillId="5"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0" fillId="10" borderId="0" xfId="0" applyFill="1" applyAlignment="1">
      <alignment horizontal="center" vertical="center"/>
    </xf>
    <xf numFmtId="0" fontId="3" fillId="11" borderId="0" xfId="0" applyFont="1" applyFill="1" applyAlignment="1">
      <alignment horizontal="center" vertical="center"/>
    </xf>
    <xf numFmtId="0" fontId="2" fillId="12" borderId="0" xfId="0" applyFont="1" applyFill="1"/>
    <xf numFmtId="0" fontId="0" fillId="13" borderId="0" xfId="0" applyFill="1"/>
    <xf numFmtId="0" fontId="0" fillId="0" borderId="0" xfId="0" applyNumberFormat="1"/>
  </cellXfs>
  <cellStyles count="1">
    <cellStyle name="Normal" xfId="0" builtinId="0"/>
  </cellStyles>
  <dxfs count="93">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numFmt numFmtId="0" formatCode="General"/>
    </dxf>
    <dxf>
      <numFmt numFmtId="0" formatCode="General"/>
    </dxf>
    <dxf>
      <numFmt numFmtId="3" formatCode="#,##0"/>
    </dxf>
    <dxf>
      <numFmt numFmtId="164" formatCode="&quot;$&quot;#,##0_);[Red]\(&quot;$&quot;#,##0\)"/>
    </dxf>
    <dxf>
      <font>
        <b/>
        <i val="0"/>
        <strike val="0"/>
        <condense val="0"/>
        <extend val="0"/>
        <outline val="0"/>
        <shadow val="0"/>
        <u val="none"/>
        <vertAlign val="baseline"/>
        <sz val="11"/>
        <color theme="1"/>
        <name val="Calibri"/>
        <family val="2"/>
        <scheme val="minor"/>
      </font>
    </dxf>
    <dxf>
      <numFmt numFmtId="3" formatCode="#,##0"/>
    </dxf>
    <dxf>
      <numFmt numFmtId="164" formatCode="&quot;$&quot;#,##0_);[Red]\(&quot;$&quot;#,##0\)"/>
    </dxf>
    <dxf>
      <font>
        <b/>
        <i val="0"/>
        <strike val="0"/>
        <condense val="0"/>
        <extend val="0"/>
        <outline val="0"/>
        <shadow val="0"/>
        <u val="none"/>
        <vertAlign val="baseline"/>
        <sz val="11"/>
        <color theme="1"/>
        <name val="Calibri"/>
        <family val="2"/>
        <scheme val="minor"/>
      </font>
    </dxf>
    <dxf>
      <numFmt numFmtId="167" formatCode="_-[$$-409]* #,##0_ ;_-[$$-409]* \-#,##0\ ;_-[$$-409]* &quot;-&quot;??_ ;_-@_ "/>
    </dxf>
    <dxf>
      <numFmt numFmtId="171" formatCode="&quot;₹&quot;\ #,##0"/>
    </dxf>
    <dxf>
      <font>
        <sz val="16"/>
      </font>
    </dxf>
    <dxf>
      <font>
        <sz val="16"/>
      </font>
    </dxf>
    <dxf>
      <font>
        <sz val="16"/>
      </font>
    </dxf>
    <dxf>
      <font>
        <sz val="16"/>
      </font>
    </dxf>
    <dxf>
      <font>
        <sz val="16"/>
      </font>
    </dxf>
    <dxf>
      <font>
        <sz val="16"/>
      </font>
    </dxf>
    <dxf>
      <numFmt numFmtId="3" formatCode="#,##0"/>
    </dxf>
    <dxf>
      <numFmt numFmtId="164" formatCode="&quot;$&quot;#,##0_);[Red]\(&quot;$&quot;#,##0\)"/>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2"/>
        <color theme="1"/>
        <name val="Calibri"/>
        <family val="2"/>
        <scheme val="minor"/>
      </font>
    </dxf>
    <dxf>
      <alignment horizontal="center" vertical="bottom" textRotation="0" wrapText="0" indent="0" justifyLastLine="0" shrinkToFit="0" readingOrder="0"/>
    </dxf>
    <dxf>
      <numFmt numFmtId="0" formatCode="General"/>
    </dxf>
    <dxf>
      <numFmt numFmtId="0" formatCode="General"/>
    </dxf>
    <dxf>
      <numFmt numFmtId="3" formatCode="#,##0"/>
    </dxf>
    <dxf>
      <numFmt numFmtId="164" formatCode="&quot;$&quot;#,##0_);[Red]\(&quot;$&quot;#,##0\)"/>
    </dxf>
    <dxf>
      <font>
        <b/>
        <i val="0"/>
        <strike val="0"/>
        <condense val="0"/>
        <extend val="0"/>
        <outline val="0"/>
        <shadow val="0"/>
        <u val="none"/>
        <vertAlign val="baseline"/>
        <sz val="11"/>
        <color theme="1"/>
        <name val="Calibri"/>
        <family val="2"/>
        <scheme val="minor"/>
      </font>
    </dxf>
    <dxf>
      <numFmt numFmtId="165" formatCode="&quot;$&quot;#,##0.00_);[Red]\(&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[AWESOME CHOCOLATES ANALYSIS REPORT.xlsx]5 Top 5 products by $ per unit!PivotTable4</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products by $ per unit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 Top 5 products by $ per unit'!$E$7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'5 Top 5 products by $ per unit'!$D$8:$D$13</c:f>
              <c:strCache>
                <c:ptCount val="5"/>
                <c:pt idx="0">
                  <c:v>Raspberry Choco</c:v>
                </c:pt>
                <c:pt idx="1">
                  <c:v>Peanut Butter Cubes</c:v>
                </c:pt>
                <c:pt idx="2">
                  <c:v>85% Dark Bars</c:v>
                </c:pt>
                <c:pt idx="3">
                  <c:v>Baker's Choco Chips</c:v>
                </c:pt>
                <c:pt idx="4">
                  <c:v>After Nines</c:v>
                </c:pt>
              </c:strCache>
            </c:strRef>
          </c:cat>
          <c:val>
            <c:numRef>
              <c:f>'5 Top 5 products by $ per unit'!$E$8:$E$13</c:f>
              <c:numCache>
                <c:formatCode>\$#,##0.00;\(\$#,##0.00\);\$#,##0.00</c:formatCode>
                <c:ptCount val="5"/>
                <c:pt idx="0">
                  <c:v>44.990867579908674</c:v>
                </c:pt>
                <c:pt idx="1">
                  <c:v>37.303128371089535</c:v>
                </c:pt>
                <c:pt idx="2">
                  <c:v>33.88697318007663</c:v>
                </c:pt>
                <c:pt idx="3">
                  <c:v>32.807189542483663</c:v>
                </c:pt>
                <c:pt idx="4">
                  <c:v>32.301656920077974</c:v>
                </c:pt>
              </c:numCache>
            </c:numRef>
          </c:val>
          <c:extLst>
            <c:ext xmlns:c16="http://schemas.microsoft.com/office/drawing/2014/chart" uri="{C3380CC4-5D6E-409C-BE32-E72D297353CC}">
              <c16:uniqueId val="{00000000-CDEB-4BF8-A262-F9ECD66BDFFD}"/>
            </c:ext>
          </c:extLst>
        </c:ser>
        <c:dLbls>
          <c:dLblPos val="inEnd"/>
          <c:showLegendKey val="0"/>
          <c:showVal val="1"/>
          <c:showCatName val="0"/>
          <c:showSerName val="0"/>
          <c:showPercent val="0"/>
          <c:showBubbleSize val="0"/>
        </c:dLbls>
        <c:gapWidth val="65"/>
        <c:axId val="1660303184"/>
        <c:axId val="1660295024"/>
      </c:barChart>
      <c:catAx>
        <c:axId val="16603031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60295024"/>
        <c:crosses val="autoZero"/>
        <c:auto val="1"/>
        <c:lblAlgn val="ctr"/>
        <c:lblOffset val="100"/>
        <c:noMultiLvlLbl val="0"/>
      </c:catAx>
      <c:valAx>
        <c:axId val="16602950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0.00\);\$#,##0.00" sourceLinked="1"/>
        <c:majorTickMark val="none"/>
        <c:minorTickMark val="none"/>
        <c:tickLblPos val="nextTo"/>
        <c:crossAx val="16603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[AWESOME CHOCOLATES ANALYSIS REPORT.xlsx]7 Best Sales person by country!PivotTable5</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Best Sales person by country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 Best Sales person by country'!$B$6</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'7 Best Sales person by country'!$A$7:$A$19</c:f>
              <c:multiLvlStrCache>
                <c:ptCount val="6"/>
                <c:lvl>
                  <c:pt idx="0">
                    <c:v>Gigi Bohling</c:v>
                  </c:pt>
                  <c:pt idx="1">
                    <c:v>Gigi Bohling</c:v>
                  </c:pt>
                  <c:pt idx="2">
                    <c:v>Gigi Bohling</c:v>
                  </c:pt>
                  <c:pt idx="3">
                    <c:v>Ches Bonnell</c:v>
                  </c:pt>
                  <c:pt idx="4">
                    <c:v>Barr Faughny</c:v>
                  </c:pt>
                  <c:pt idx="5">
                    <c:v>Ram Mahesh</c:v>
                  </c:pt>
                </c:lvl>
                <c:lvl>
                  <c:pt idx="0">
                    <c:v>Australia</c:v>
                  </c:pt>
                  <c:pt idx="1">
                    <c:v>Canada</c:v>
                  </c:pt>
                  <c:pt idx="2">
                    <c:v>India</c:v>
                  </c:pt>
                  <c:pt idx="3">
                    <c:v>New Zealand</c:v>
                  </c:pt>
                  <c:pt idx="4">
                    <c:v>UK</c:v>
                  </c:pt>
                  <c:pt idx="5">
                    <c:v>USA</c:v>
                  </c:pt>
                </c:lvl>
              </c:multiLvlStrCache>
            </c:multiLvlStrRef>
          </c:cat>
          <c:val>
            <c:numRef>
              <c:f>'7 Best Sales person by country'!$B$7:$B$19</c:f>
              <c:numCache>
                <c:formatCode>General</c:formatCode>
                <c:ptCount val="6"/>
                <c:pt idx="0">
                  <c:v>25221</c:v>
                </c:pt>
                <c:pt idx="1">
                  <c:v>39620</c:v>
                </c:pt>
                <c:pt idx="2">
                  <c:v>41559</c:v>
                </c:pt>
                <c:pt idx="3">
                  <c:v>43568</c:v>
                </c:pt>
                <c:pt idx="4">
                  <c:v>45752</c:v>
                </c:pt>
                <c:pt idx="5">
                  <c:v>38325</c:v>
                </c:pt>
              </c:numCache>
            </c:numRef>
          </c:val>
          <c:extLst>
            <c:ext xmlns:c16="http://schemas.microsoft.com/office/drawing/2014/chart" uri="{C3380CC4-5D6E-409C-BE32-E72D297353CC}">
              <c16:uniqueId val="{00000000-1F19-485D-AFEF-BE2C75E64AC2}"/>
            </c:ext>
          </c:extLst>
        </c:ser>
        <c:dLbls>
          <c:dLblPos val="inEnd"/>
          <c:showLegendKey val="0"/>
          <c:showVal val="1"/>
          <c:showCatName val="0"/>
          <c:showSerName val="0"/>
          <c:showPercent val="0"/>
          <c:showBubbleSize val="0"/>
        </c:dLbls>
        <c:gapWidth val="41"/>
        <c:axId val="1660302224"/>
        <c:axId val="1660307024"/>
      </c:barChart>
      <c:catAx>
        <c:axId val="1660302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60307024"/>
        <c:crosses val="autoZero"/>
        <c:auto val="1"/>
        <c:lblAlgn val="ctr"/>
        <c:lblOffset val="100"/>
        <c:noMultiLvlLbl val="0"/>
      </c:catAx>
      <c:valAx>
        <c:axId val="1660307024"/>
        <c:scaling>
          <c:orientation val="minMax"/>
        </c:scaling>
        <c:delete val="1"/>
        <c:axPos val="l"/>
        <c:numFmt formatCode="General" sourceLinked="1"/>
        <c:majorTickMark val="none"/>
        <c:minorTickMark val="none"/>
        <c:tickLblPos val="nextTo"/>
        <c:crossAx val="166030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[AWESOME CHOCOLATES ANALYSIS REPORT.xlsx]8 Profits by products!PivotTable7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by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'8 Profits by products'!$C$6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'8 Profits by products'!$B$7:$B$29</c:f>
              <c:strCache>
                <c:ptCount val="22"/>
                <c:pt idx="0">
                  <c:v>Baker's Choco Chips</c:v>
                </c:pt>
                <c:pt idx="1">
                  <c:v>Eclairs</c:v>
                </c:pt>
                <c:pt idx="2">
                  <c:v>Choco Coated Almonds</c:v>
                </c:pt>
                <c:pt idx="3">
                  <c:v>Raspberry Choco</c:v>
                </c:pt>
                <c:pt idx="4">
                  <c:v>After Nines</c:v>
                </c:pt>
                <c:pt idx="5">
                  <c:v>Peanut Butter Cubes</c:v>
                </c:pt>
                <c:pt idx="6">
                  <c:v>Fruit &amp; Nut Bars</c:v>
                </c:pt>
                <c:pt idx="7">
                  <c:v>Mint Chip Choco</c:v>
                </c:pt>
                <c:pt idx="8">
                  <c:v>Drinking Coco</c:v>
                </c:pt>
                <c:pt idx="9">
                  <c:v>Caramel Stuffed Bars</c:v>
                </c:pt>
                <c:pt idx="10">
                  <c:v>Manuka Honey Choco</c:v>
                </c:pt>
                <c:pt idx="11">
                  <c:v>Orange Choco</c:v>
                </c:pt>
                <c:pt idx="12">
                  <c:v>85% Dark Bars</c:v>
                </c:pt>
                <c:pt idx="13">
                  <c:v>99% Dark &amp; Pure</c:v>
                </c:pt>
                <c:pt idx="14">
                  <c:v>Milk Bars</c:v>
                </c:pt>
                <c:pt idx="15">
                  <c:v>White Choc</c:v>
                </c:pt>
                <c:pt idx="16">
                  <c:v>Smooth Sliky Salty</c:v>
                </c:pt>
                <c:pt idx="17">
                  <c:v>Spicy Special Slims</c:v>
                </c:pt>
                <c:pt idx="18">
                  <c:v>70% Dark Bites</c:v>
                </c:pt>
                <c:pt idx="19">
                  <c:v>Organic Choco Syrup</c:v>
                </c:pt>
                <c:pt idx="20">
                  <c:v>50% Dark Bites</c:v>
                </c:pt>
                <c:pt idx="21">
                  <c:v>Almond Choco</c:v>
                </c:pt>
              </c:strCache>
            </c:strRef>
          </c:cat>
          <c:val>
            <c:numRef>
              <c:f>'8 Profits by products'!$C$7:$C$29</c:f>
              <c:numCache>
                <c:formatCode>\$#,##0;\(\$#,##0\);\$#,##0</c:formatCode>
                <c:ptCount val="22"/>
                <c:pt idx="0">
                  <c:v>58277.8</c:v>
                </c:pt>
                <c:pt idx="1">
                  <c:v>56471.590000000004</c:v>
                </c:pt>
                <c:pt idx="2">
                  <c:v>52063.35</c:v>
                </c:pt>
                <c:pt idx="3">
                  <c:v>50988.91</c:v>
                </c:pt>
                <c:pt idx="4">
                  <c:v>46234.960000000006</c:v>
                </c:pt>
                <c:pt idx="5">
                  <c:v>46226.020000000004</c:v>
                </c:pt>
                <c:pt idx="6">
                  <c:v>44884.12</c:v>
                </c:pt>
                <c:pt idx="7">
                  <c:v>43177.340000000004</c:v>
                </c:pt>
                <c:pt idx="8">
                  <c:v>40814.559999999998</c:v>
                </c:pt>
                <c:pt idx="9">
                  <c:v>39084.340000000004</c:v>
                </c:pt>
                <c:pt idx="10">
                  <c:v>36700.840000000004</c:v>
                </c:pt>
                <c:pt idx="11">
                  <c:v>31390.480000000003</c:v>
                </c:pt>
                <c:pt idx="12">
                  <c:v>30189.32</c:v>
                </c:pt>
                <c:pt idx="13">
                  <c:v>29800.160000000003</c:v>
                </c:pt>
                <c:pt idx="14">
                  <c:v>29721.27</c:v>
                </c:pt>
                <c:pt idx="15">
                  <c:v>29678.099999999995</c:v>
                </c:pt>
                <c:pt idx="16">
                  <c:v>29518.43</c:v>
                </c:pt>
                <c:pt idx="17">
                  <c:v>26000</c:v>
                </c:pt>
                <c:pt idx="18">
                  <c:v>25899.020000000011</c:v>
                </c:pt>
                <c:pt idx="19">
                  <c:v>19572.14</c:v>
                </c:pt>
                <c:pt idx="20">
                  <c:v>19525.600000000002</c:v>
                </c:pt>
                <c:pt idx="21">
                  <c:v>14946.919999999998</c:v>
                </c:pt>
              </c:numCache>
            </c:numRef>
          </c:val>
          <c:smooth val="0"/>
          <c:extLst>
            <c:ext xmlns:c16="http://schemas.microsoft.com/office/drawing/2014/chart" uri="{C3380CC4-5D6E-409C-BE32-E72D297353CC}">
              <c16:uniqueId val="{00000000-807C-4698-AE41-441A7FB57B61}"/>
            </c:ext>
          </c:extLst>
        </c:ser>
        <c:dLbls>
          <c:showLegendKey val="0"/>
          <c:showVal val="0"/>
          <c:showCatName val="0"/>
          <c:showSerName val="0"/>
          <c:showPercent val="0"/>
          <c:showBubbleSize val="0"/>
        </c:dLbls>
        <c:marker val="1"/>
        <c:smooth val="0"/>
        <c:axId val="1739924928"/>
        <c:axId val="1739925408"/>
      </c:lineChart>
      <c:catAx>
        <c:axId val="17399249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9925408"/>
        <c:crosses val="autoZero"/>
        <c:auto val="1"/>
        <c:lblAlgn val="ctr"/>
        <c:lblOffset val="100"/>
        <c:noMultiLvlLbl val="0"/>
      </c:catAx>
      <c:valAx>
        <c:axId val="173992540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992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Product amount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Product amount</a:t>
          </a:r>
        </a:p>
      </cx:txPr>
    </cx:title>
    <cx:plotArea>
      <cx:plotAreaRegion>
        <cx:series layoutId="boxWhisker" uniqueId="{8F750025-BD52-4756-A7FE-9ACFF51E849F}">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Areawise Amount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Areawise Amount</a:t>
          </a:r>
        </a:p>
      </cx:txPr>
    </cx:title>
    <cx:plotArea>
      <cx:plotAreaRegion>
        <cx:series layoutId="boxWhisker" uniqueId="{045CDABB-C52D-448C-8A95-7E8AB46E017D}">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_xlchart.v5.8</cx:f>
      </cx:numDim>
    </cx:data>
  </cx:chartData>
  <cx:chart>
    <cx:title pos="t" align="ctr" overlay="0">
      <cx:tx>
        <cx:txData>
          <cx:v>Sales by Country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Sales by Country</a:t>
          </a:r>
        </a:p>
      </cx:txPr>
    </cx:title>
    <cx:plotArea>
      <cx:plotAreaRegion>
        <cx:series layoutId="regionMap" uniqueId="{F24750A2-47E2-4AFC-8B26-10BEF1879021}">
          <cx:dataId val="0"/>
          <cx:layoutPr>
            <cx:geography cultureLanguage="en-US" cultureRegion="IN" attribution="Powered by Bing">
              <cx:geoCache provider="{E9337A44-BEBE-4D9F-B70C-5C5E7DAFC167}">
                <cx:binary>7HxJc9xIku5fkdV5oIp9aetuswaQXCWK2pcLjJKowBoAAksA+PXPQUlVTDCbOaXXZjOH4UFVJDLT
I3z3z93z71+mv30pb2/ck6kqbfe3L9M/fkv7vvnb7793X9Lb6qZ7WmVfXN3V3/qnX+rq9/rbt+zL
7e9f3Y3PrPmdIMx+/5LeuP52+u2ff4dPM7f1s/rLTZ/V9uVw6+ZXt91Q9t0jzw4+evKlHmy/vt3A
J/3jt6tb/+TT7U15Y7/+9uTW9lk/v5mb23/8tve63578vv20B5SflHC4fvgK7w0YfsoRQopqAv+B
H/Lbk7K25sdzLMlTRRnDWMCD71Svbip453/zOHeHufn61d123ZMf/928ee/8m2dZV0ff2RDV63mv
Pt1d8Pd9Nv/z75s/wJU3f7kniS1/jj3aCuLcfs1ufjLj/18EhDylnHAkBPsuAbwnAamfUkGFlFp9
fyx+kv4uh6OnOSyBH2/b8P7HX7dcP7/6n+d6dGNvvv4H2S7IUy6pVgKt+g8/+4ofaPFUIIWR4n8a
xn39P36ew4z/+b4N53/+ecv66F//86x/+xoO8Z/yOFSDw6FcIg6KfM/TBFo/RRh8DUZc3/3In0S/
K/pbm/W3X5+87m/62+7no0Pmd5jvm7dv2L95upXC29f/C6Tw373/X4sA/yePh7H6YITYhoG3l48p
4V8TAqdPNaOKEvpd9bXatw3wVRwMhv30Vauzuu+MfqjvJSQkX+vq57O/bBx/vP+wdfzxeGsep+H/
GvP444z/KX/1f6LpD5rD96z24KOtpfxr6Hp3U/4nk6aA8KeSKMQUxT9MZs9iMGVPmUZYUvo9q4Kk
6r7B/LeOdDiQ3HvrxkzuPdlayL/e/ics5N/ntH/k+PFNf7O7Kw7upbWPP/0pw81bH4v431l5/vUf
vxHC7m72PSFfP2KPzz8c07/czecnuypz92P3H2+/ven6f/zGxVOqEJVKEooZ4xRE5m/vnkCNAiky
kwoRSRmV/LcntnZ9CuTFUyQ0J4pLLTHWGE7T1cPdI/JUUCywYlpLzhXXf5Rn13U5m9r+wZYfvz+x
Q3VdZ7bv/vEbfE7z/VXrMSXQlJRAFQReGFIXJMFBN19uXoHDhRfj/xK6qtqS5CSGs4wnBdP2PEus
+O4YvzPnABV9gAqjDGKBllRhDCy4T0VRn9HGDSQmiLsoqD39FAxDfZb2KHuGpQzCdhQuXvqUvit9
Xl/fk80B8sDH7SUZBapQ9WkIRnJDvlyyqk7EzGJPEdoFFaqjBqc0pq5RR2668mvDTyDFOAcyhCKy
IUXLMiUkmFhctvqEVcsbL0oeVXndhovssnAM7BD2JPv4+A0PiBH4y5kEIcL/ULrPYDe6gJdVADdM
8ySsEh2cNEkynj5OBTLZB5fjCqSICRJc6M3lCkLFohLOYxSk2bN5Ku2nAOiGOKvYM1QUw5fH6d3p
xYabYC9IKy4Uk0xttFM3bY0HL2ms+3GKMO+r8yDn2ERLQmoX92WQDJEoKnkyECK++aX6lKHanjQW
N989179VYbyy8OFZGCNYcMX4Vom6bJYSp4bF1Tg2IREynqfsRVKJ2CRjEtFlmaM66Z5zOPM5uPdw
yGrxyeTexAEa2uhx1hxQaeDMn6eBxGnPoqoOZZoFNOYBqeKFdzcoMegC1R1Kj6j0Ad3iUL5opBnT
BMx3n1TPit6bya3W0+nzqS1el01HIIv8A7G5/s7H+37o4H2AK4DIgEsUAoqk+/cp5YwHawlIGiz1
giJKo0nm6VmxJM0RLT5GaqNULOnVJHJGYyTTNDIy1aEcmue96Yrd45c6yDkNMJMG96oFW93iPedK
kVlYBx4pbqbO7WqJ2ktPB/WXVUEpCCIM/JpCmIv1vveoFPnYs0aqOuYJRee2WubzsSir82QYul8g
xUD5kaaSaUhG9kmlIKbEMtnEla/6d1VugrNFVeSd6RL3/K/yTkFoYwwiE1WSb31NP9R56zRq4tnL
5jSt3RiK0k1HJLSq1b5Rg2gAIyR3oQFiw/6FZqEnRGvcxBC98a3oaP6sW4SOkOjQqScCf87JmJw9
frWHCrhPdPU09wQ2TLKtZOKbWCRYvVNBO0YiR7IPcanFEWV/qIKrqDBnoIac3GU192nVbTsx7kQH
EkvKqJ90e9GyPnn2+I0eBgZNNb/TPg1hAaP9G1GsyioZeRdbHOAz2jXyDEEcCamvgI044N+BuH/r
jA+IjWOihSJScqK3ysHLSabU4SFeupbUoV1qHyVyai4nbeeLNhfDTiemPuIID8hNgMcFJkqFKSEb
xyHr1FBdpUNcaMojYV11UUI6F6scuyMXPMBQIaAAACLgeKEg2GdomrbjZKYRLoiG8UXN3fAaLZmK
62ZqT1iq1XTkbgdCLURZDpkm5C2A/fPN5TpTdBNpMxcXKKch6XpbQ5BreRuWnsowyVqSh6J2/KaR
rKgi1w/9S419+zLTrRqPOJqV2sYuIe9dUzUlqWBy4zmz3hayKnsX85ImKpz6Etsd7vtiDlNr2ldd
PlcynCeBlyjPcc6OsOOAgoFfBp8t9JrI8Y1fGG1HsE+B/qD75ITaoIlL3/Vx2eGbIdfpeTv4/sid
H6iXgDJAYrL6PUQE5PV7bsErj5e+74aYYJvvujGzYVGrIJpre/u4uT4UNpBSignI/gm4Brwh1fTU
KNFVQ+wtdmVcSZKcKpTocyd6imLfenY610m+W+aOyYgkqTxXng0XsvRtFj9+mgP3pgjErBVWcPu1
1Lnvorwtl34gQRf3leOhDGT7ipc4fdPyOj8SVB6YlUAUamcChdOq5mTjeRer5iTgVR83qE53Lstl
1ARmepukyXRi5kF9ePxqD7wv0CMQVZgSGjJmuTFjEYy5dAl4DJdq/aWYFnyiexecP07ljkN71gJk
KAeBIgylB9mKMx+TJFu4h2s1RXKJO11kYV3UZdwHGcEXM3NuV0xDF+YTTU/m1uQ7WUzZhW9Uf10F
hWnDaTDs2aL6bPf42Q5xgDNIHYUkUMqqDccFKcdAWAqGjCi6GCmdTpa6TI9kjw/chUDgmNcUCEgI
QNr3VSgbksCUfOniMcsyF7FCVK+ypTBJ3LQDOdWBtm9wWZlznmkdHNHfh5XBSp1KCSJYPbbeOAvT
4gLXydjFJi3IDkuRxG1i68jXhF8OZduHVZl2JjRqkm9BPfV154dqp4quiMni8FmDeH4kIq8WvFEJ
wBoweE65pu1bZ2JITWRhBzCqpM6aHWsQlAmzR72MII4VZ7TuprMk6dwJsb3ezQ0OkiP+7IEPBbYI
iNJrSwSSxhVQuW/XrlQ8mOSqlTluXzTAjVAUc3E+KKS/LYGaQD0XfMTC8UOqdMWUAWSgFK9V+D5V
MaApMHXp40TS98xd2bp/rpIgtgELBQ0izMQ5FSaa0vkyX05GW5xT+XXsdNz5NOSmjyqzvHjcCA6c
SSjI+cDLKSkBAto/U6rxlCIn5pg7OjwrfEeuuga31wuD7CHIF/dCzrL5/DjRh74OVFIzDGkEpghA
xX2ic2v9oESNYtvJ/HL+VnQ7NjXVDqJa9VejpQDnTTkGpB+6veDn9klVntlBLcUS8zxzL2mVDztq
rX1dlI6fJWWmni2UkYvH73cgiK1UASEDuANiB10ZcC+NxixNbKuAq5kCNqbE5hdm6bqzvvSTDVGR
pGe0T9xJk1ZFWBKXfCr1MF/1pFmOOOCHEQwOwCBrguhCAarYsNo0gud9kS0xckMSpVAuXyay7j56
V5IjpB7607WVIgQBoQKv75hy79JN3qxJ2TLHU8mTr5VNsnd2oB8fZ+3D+wC4DBAPGCKnVOmNPBs/
GGMUEPFocK9bzJtdUKf0S+HcMXDhoZYCKSgFEGKAvUGqty9EP6duwmk+x3hw5bnoWIPDAGfguLuS
Rmk2a/WXI9IaJhGCyQ8IGEpuKcK96gH1c5xAl/yMujZ4TvzIjzi/h3JaqdzVXExCs30TkTwybqBN
CSYfFFOMc95GS14VJ48L6iAVSJK1wIBLEbxRvGUYMz9l3RyXGBKYqsvF5ZCb6YjOHZARhjiCwJus
yIzcGFoxoBEgNgXZIpnIeV234rwKkvYVY2kaY4TpEd4dUD+sAJQGmJGt+Pgma5qKIa8yDvQqlQUX
NA8CHTpWWhlW03QsUB66nGJYrlKCnFttdL0re4Ceu2CIg6RP4zxFpzky3xDKr0F77BFHeUBeUFxB
ObG6rDVK7Ws7NsqJdlZ93LpWQ+HUs6hP2+Hsca04wL/VljAShEESgDb8q4cRcMqAD3HOzG2VZOyM
Z/RjDy7p9FcIQRsCilRAabdKHgzOUdzQIR6H1r5qvTURKP7yLFmGv+6RQBsoFWtEF4AT7jMuUNWY
qQQNMdK4uaY1p7tABs3rqZnoERmRlT37qdMKcP9Ji+zTWlhKjJJQe7eNNM9G15QuonLJpiizOHlJ
+24UJ1WAcReN2i0WEqpm6k9bKyEFpHNX60gmtOrCntfjEs2e9H1k8ajGcLJusm98YJtbx0dCwrmo
ZhlXS13I+HHZ3GEu22sQAWkX6Bs0dtCWZS7N0zGox5jPBu3SlHbPh6nvP8wwnLfjutI7mSRBHlZs
CZ6RLkvOZsmaX1DFlZkwBKAAQpObzGeYoaqdiRvjmuH21BDIeBskhlPAkPgRUgcMec341oGy1bPz
jdbPfVNzAZ48bsu2eG6hgZpEswmaZ45UPmxS2oojfuogRegrcKhbESjMRlG4lYKNRT/GDLCT84yK
4cxpw8rQDAl+TosmvX5cpgfcB0MMQZMH0iVo2m3dx9IpEPjs41TXdaz0XIeGiPyI5hy4FoOIBSK7
SwL0+vxeitGXLJlHz3zc5g2Kc18OF22Ru7MFZe5F0C3DEXqHNJVhQD0Ag4XiiG9zmionuSB1P8Vm
9mNo5nY4WQyxJ2Oe12/mtgxuKurzIFbQR3yZOa0/qwGSoCN2jw/dG/qPAiKdAuyJr9y/d280yqJz
bprimQ0JDylLh2cTK9MX1KrxciYpiWpRi7DPJxT5YGEhCoh73gdmiA2W7blipnpu7MQB2O3TEyjY
hyOFxAHPvvaf0DovozBM8O0fcYaiBRV14ONGzRkKrQimM115fG2t91/+urKBcoP1agqZrdpot/Ym
QKiqphilLtmlddOG7cTNyS9QAbtV0NxDgm0jog+0WkhjJ0COm+Ss7PL6otFjekTFVsPY+EJwhEJD
ugctc6k3fMsWXPqGah9382yvS9RSGUFrPs/DXPrpVLixetVOU+Ij6KboI+DEmkE8IA6pOuQXjFC+
rVOmjLOprIGRgFIs53OTVc9K4/LILEly6kvShQNu2OfH+XpQUyR0TmHqEAm8jhbcV+ZWEz7Wup7i
qi/eu0GRCKHWh0Yv1e5xSqtZPLjePUobd9EBRJmjGijZ0brYznn5PF1KfwTPOHwfGNiGvjOF4dZN
NKsIswD2OrgPz5rQmQFVYdYvYyhliT78wo2UAjsDfYSW50Zb8iIZ2sCDPyp8gU/mGgHBDjVHbnSI
byvuKQWYF/iCTeLZygl8Pe+mmHk/7PCcDmHRTPNfj1FQWP1JZRMyCoy6FtMG+AYl2Ouh5mM8JVSE
zazleWNwNRxzo6sktvpAV5wVFE8DAzfc85jNKDe9B1UYfGyYGvMwsJ2/GE2l3nun8cVElfswNah8
SwoePEv6Ibtk1azEEbM/ABGswByMF4IdQCtRbHRzFJCGB6zz8UxwCT57ynYVSt9PWLrTVNhvI81i
O2TmIuu7JRRTZk5mlR0RwUFBA+yjITdRMMyyEXQ+JCmalsnHTrfNGR9xH9ZtVx0p0vDqj7d8h+YU
FmuyBdD2hu+yYaqWNbC8c0ZeLpUpXhaQe15BrOxUTBLRX2Sdkbt8LuznQPVVlGCpPhAA527mEcCd
I4pwyGLvn2djsawppGeT97FK1BIODhgATYlmVxNRHCF1iMNMg2sHnJ3ApMKGw0UBaQX0M3yMZ9qH
PmFzXDWFOeLoDgURCAorugjVItd036W6wauR+9THOeTcQ5gtVcFCvzaQXjJUVDYeddk8Q3OHaEiT
vC5+QY+gWUMAz4UEEMLJPn1ovBq5GO7jOtXVRTvmLmqKyr163PkdEhu4WLRieRymzPQ+FVeoxvLE
TLEeLD4H6Mbh0NBCXc/LVI1HWHqQGEy/QblPOXrQUR3H3HQeOhfxAujdyaJqFNWpJOepIv4I9w6g
9OABYAYMcDr4Yds2E2nTYugVgDGOzulNSbjJYrkMwZt51PwS11NXRVM+dlewtZR+sYtJXs0wChVc
LD0O3nvSsTbsBqOzI3HgUHoASrLOOUjA6+lGrG3RoqkYkQd0BdGzyqA5RL6X14tS1ZmoeR0yVvE3
j0v5UK67Jrpshagw7ILsS9mYISNFBU56rstsl6Xd9RDUeTQI/hH3wbvHiR0yTwkshw4JpPkMbbww
qQcxoRnsH9rY5IK2qg9RzocjfDx0JWAgeEAC/wq2Mc/Zph4BoARxp0779xXhxZuk7k0kTNpeTBiN
v3IrCoO60N+QMOu36va9cmHEBZdVBnKjk9iZ3lbXSz+614+z7pDPkYKsHUQYOtBsoxwZm0uoNqBV
0vZoqcMcV8HO+KKEdobrPyUB07s8oV2okce/wk8Y5tBCamgXb5FZ6FOOeQ2jUjE1gQEk1qUXbRPg
dFeJAqdhhari7eOXPagnUgDuDJA+zKxsIkZbk2GUMJETe691zGnB4mDM8pPHqRzyOXAjGCjkAPgB
ELwvtyx1RPkMT3GSVPiKdpO+gLZUf476Yjricw5Jb90yBA8HIBnM2e6TKh0TAcfFHCtD/VWhCXub
yN6eTc4Euwrkfm6CzH+wJKG/wEoAndEKDEPiwTYm1yDZQaM4gLSPTtm7rG5oVFWWHSlHDwkMUB1A
5KBAlFB+799vKXORjSUFl9qldVxpX9HQk1r/SuRTEoagJQwZMZgK26fTQBpjRTNP8aInvNNez6di
btr4ccU4fJs/qWwM2phalNQAFSR6vFOoKnd40e4XqkFoE0PWD+NSIJqNZFoDeu8YoAycJf75kCVl
uvMDBoQbaSdiN1dBnKDSHxkoOgiyaEgbgLSE7uhWFxvbmx5hKAT8wJAPuW3lddLP3Vvw+eIsGafx
vIN529OlzscXXqdQJi/t963Vfzu2dTAf15BKAn4FiBkAWfuCZAvuajyB7dmlzSATrabzUaDmJu+S
7HReLPuKyEI/WqK7aCq7PgtN3vNrU+bLL6SM90+ycay5FaIp0gWqL9EMl9im5CTXrj0i7AMqBQP6
EPIAsIEWyjZl403PTMZrKIOWsUjD0dClDKeywUeke4AO1BZQ5UAiBVnOttXeVJg0VdfjmKdd9WzK
6/HUQRftCM/W1G9TYUBbfd3lgqQBWpDrKe5FvNTXnM0w6xAXikBG36f8xVDI9EQTPEUFsSQaktld
tDLlUUFpcExmBzz3Hv2NgVpkW8dpimOmAhdPsuYXrFvoBYGJltPHfcFBUtCkgZUNGIiTeEPKpS4t
UmNwrPGAriuoUnfSuvm19MG3xykdSP+gKLzbyIX2GmjJPlOVxosp1QJDV52aL/ugSXeDJl1EyIwj
5OUUi177I0n+AX2BqSQF8Q8irYIJ0X2imc8bn2QKA9RZVOEkhY9InSbx41dbXdlWX6DAhokWAbAX
gG/7VJTjiXOc4di0EqbGtOjS9/MwNcMpTKfMyaWxtrBHQu6BWShIye4R3dQvouhSYFhG4qEsBoBU
0pScjoz0uyXTyRjVFbOndPDVjgWyg6UMNeFTnQj2jmTBpUr6XZ2pNjLMdF8e58ZBnmu0TjVCIg9V
6j43vB2XvAYEPJ4o0C2L0uxc7u0RnhP9UHWhhoCBHygSYR4B6tR9OkgOXgcdYNI2WKQ/k/PSflgo
CRlePtLZRkWpXHHKRwXNRzu16ZtaNnURdzjVMGc9JPbKBNCtivo6ocGZW3DP3wyZC8wLcEH2+TQs
xkM5PzIRjq1R6KKtdNqHs5qUODeU5M1J5pw0sTAma07qotWfkqnJXFi5pOZhH8z8EoYzpvlsWYYZ
EJe+I+ZZlaYzDHdqCPOht3OQwcuDuTitEphZi+VsYHEocxPM6aAcsI4YE9PBKFGHRTg51ekd9mW2
hNiyUu30nJhnM2+Wt75ecoA97QL0J9XqPFQj82anvEv6i8LPTR9lsMRioUNUBAl8St2XIfESAE00
FN6E85BUJG51UX90bhnImeU0sycdBtwzSpucy13nbKJDFsz9cjIZPuaR1KmB26RzIk9Gn8vTMoWR
+QvStMrHzFCa71xKzXA50HbUETS0liXMYfohQoPI6rAcgiKLHKALQVgrnfloEWIqIhIErH23bvvg
0zxvgVW4EAQccre8JNzPDmbIp4WGUFQG7Uk6ZH4O4bVyCrOMZO8JQEOwf0XH9nndBs0HzjtqQiLd
RTPDpgV8WtbUUelT+toC0FTASsHcBhfBCFlTqLthOWtYwnGYm1nPIQwdKMDRDc3Hy5IMRobZ2HWv
Op6xPsaqgI6B6aF9f1oOosijKknks1xIB6xKFjKddtmE3hNT5TO0Sgt6lZk5zUOdkrQ9B5gup5Hs
SUciMaVl+6yFLS5yUsEmRRUndGgvNU1gpLFIyyUFsEICdoCTUbZno0LN8IJIG7xLmnH84OZiKCLp
cTlcqsGKzzOo8I1Q1r9w2DaXqloqaPYjT0KoqpA4Kcbcv0Gs0lBwMecvZK1gqQZmm3AfYVP3vYbJ
42rKQOeNukJ9p4Mzn2kzfRyU6nmYz4Quoe/7MYB/yyqPyxHRb5NlQRoGiOanY+CCb3UGAFkI20y5
P/GtBRVGtpxfgc8s9W6xS/WeV7YMQmsA2ooAw00/5XmjzmmWVbd157Jrj6cxf5EYyd4XWZv3YQnz
YCT0aZqiWDGaOFCeCoajK93TNvKmK7vzSs6dC0s+Z+/tiFwBcyk+qa8nsgRFrAbot0WLztxXLtO6
DovS2iZMZDN+6rPUN2dtr6piJ3PD36dB6cdTTERCImja0RdFOmkObeUpPUlheinY9aVeujCFrAGc
ha2qYccK3aCddLI0oMyLflGYMlBhkMBBMi65CUsQWhkGesZfHZRVV1bT8bNxKAgi4nmWhVwV7H0G
CxQmVLJZPKhAnhXxBBM/bgczalid66DoUZxpBWmd1YGgUdct2TUB4zZRa2AAKBoT2O6IVDLZIMR5
ac81yxgLs8ZSvHNuaEzoBOnTsJxaPYbE5GX3cggItOunNBtY3KLCNrFXYO7PBQk8j7LFaRGqIHUD
nH90Jmw7mroYyiT7gXjU6XAYqzo/nbUD6yQoVRVM2o9JcQaWPriwJdlQxtBGgcWdzCY9DNRpal9O
k+Kvg9S35KQtF1fBSIHwOFzSIvNxNXStDRMYe57Dbh36DmExIniJeV3400m42YS2TcRyUY2dxXlc
tV7DmPXAOwljccEUJLj7DOOJdgpeosAvYgl7RLOgfFtPhRIZ3D8hXRr9l21htVHBTFo8dpm9AqRS
v+Z1n7/hxAUAfra624lMlBd5W+ahwT4DxxK0kWsleTunOIfHunNvZWIb0KiyDuyRpO0BxKdgsga6
e7CgAQAmjCtt6lEDQ6WjnTSLc2FeA7sqGCVL5rBwqIzrMUlDYl0b06T4CmGqiIY8kFENM9ChZuBs
mqF7exfyf6wrX3/Pdb5v236pm9llJv3xfUh//PrP5z+/ZOnum3v+/Pv6jUp//vaiubWve3d72z+/
abavXOn98VIg94P+upS898uD/eh/swG9v+L+S+vR8IUm97KfB+vRB75EaV03vnvX963oACD5pzCG
B/0ZGPW4GxD5uRYNLb6nUMbARCfMVAJmyCCT+rEWHRD9FCBpAmgihtFETCD5+bEWHXDYi14HXdZB
E9hGWqdsf95/T1LwNVY/fr+/j3iX4f+ZvELNBquIsEsLqCw0AiW06PbTqKxs6140Y/8RcT8tUTr7
jEXNIvDrqc1At0dXVjaExcn+49gyL2KWNOBjZSK5C6VsxVdhsyYPbc6bd3k3T19tAsjIkXRv0/VZ
jwmFGLQEIKEExohtJh+Ihi3lNLCPDNLOMmZ80O9JAIB20uf1O8CdexnS1E5TyGCf4iMOPLvq+Bh8
rAUe53CieXmkoLmbQrnPOQDZFUB4UN4DDgvw4QZgG1NSGqpG8nmuA5OemKKW32adsxqyxlR1J4Ub
Fhk5OulrZSuMwnTG6P0IPvwmhf3CT6br+z6UOW2uArB18MMDXobQQjUzncFeEPR/h3mRz5OpLIpw
TI18IxZenaUAQK99L/PKFXR41dshuFnasX+mUZt/XFxRTTuBJKTcs67qDzD2aq+gO0mvZpighpXG
3EKjd1hQu4RBIVR6VnI8vqj8xF9MSZO/naFHe4W9U+cweuZ5nKW8prEsRXE9j05+SR1352YY2ed+
8MEtEap9PswcMsMA8u7XsGizvFTZOlho8tTt2nZ20JOE9VO/gxHHNA2NmPr3NSuwg6nKZiFhi9pa
n8Na/fjRelpckkL2r+qxq5eo7II2gPWcAWJNngqIc/fs9YD+k/3iDaBRiNsUMHuQJrSCAMTY1/8U
90o5GqDPyFL0UhXUplE7z/gaxlEh1GDXjlWY+3F+tmQUXy+8SHhEnWLgdF2lutAsubuCPEG9nOeA
wu5YiYw9myebvXPZiM8Z7qGjYnhPL6q54+dVT+ty14zEXcDaIHklxcCvZphEOm9xOtw+fr1NqAAX
su6jwP3W5UgCi/Ob6/XTBON3w1J9DNJ164jlTarCWQf1p6JoZR1mMKn32qu5+JIJmYrIFzBUGVaD
nT5xw5KXojaSQspv+mNBbG29/Gk+cDLYFYLqEKAHSdZu5sZ8ShTUw7Q0xaeprZq3dT5gyIlFhj6U
Y9XiMDG5rCNamfrlAuPxr1AbkClazCRV2CrmgKUpKo99rcFddbp/Khh3ZdBFvduJg7npfXWQAqgG
VNlPvhT4qkaF7gBDrPU7Mhe4Cns2CBLC2JRqQy6C7NMIK8lXqRrrmx73XQKjqAF5B7/D+VSTsHel
W2CCq1z+H3vf0SQ5jmb5X/Y8bKMWV9JVuIfWERdYqAQBKoBQJH79PK+x3unKNuu0ve+1LCvTnQ5+
4iko+zVkY3/Ts5CaOkz7vP8DavUb6Hh+oCDfYU+Aog3cUPi7FGaI0ToyGF/fSxEEH2PGsvs2y6cP
ZSnv6nKQFMXTZ58mg/+3LiMNTQTQOglWBUvMn5yFvwEUf30cmCzjs1sC7BvMSn9/kjAg0UHIVL1L
X4kHUU0GB29ksDNOpfRPEXSDdENsb7LaRzn4nkWfj8A8lcv3BDARM3nhskvTxVXfCOlt+IcH9lfP
+PtvDbVEDmMgcJsz9nU+of+C863JkJw3V/eONBBxx6Ooe8EuHrIdi51s6zIeRLXDPO43prXLVOtZ
5EdUovwZhhxydLkvvrDaM+yTEA6PNZ0L9ZAwWtyYuHJvNllDrNW2IqfC2KVvkF4x/SqC0C671qng
aTHSvnFVFFAMQGx3SQ2iSViXdTc0zVEncyuDF4K9K6lXVc7B1i6i/VWNQ3CTwob13CUD1ijr6R8H
zL9jOOffrgzPpgiwUAhniX/HVlwUgvHrQg9AA16vOqsK91zxbLqZprj9PGMKj1R30XsMO11Zl4nq
schCjlprX0TnF0aRBwmR2Fy75fMPFe3fPhsYJlQzGEihJsJM8Nvw2ysTl2NKyTsA4hkQBiRvqi5T
vGh1oRHOgePFh0fs6ct1z8HxVtAMZg3YgB4bgsr0TQVjzKdoVf5jUr74P00qf8el8OzOxAOMHniE
yEXBQ/z7qZI5ES23dPwguVovzKAiUwP1GG6F4PQ+hq70E5U3M00Ai+mNBhTxTkJavUyRAneWjesV
Snkx1IbPoWmSx//8+OBIw7//r6ceYC+KRAxKHOPLefT7++crXLUEqujTD5+Oga0D0F5kVxRL3DZD
QufXalUEs4QfgrnBsh4lu3Hk8NQvADSzi5LzVG0DwUO/F9hg09ryNGeHHEODOIEmTtQuHMJRNExi
3W7IaqA40rPSD2C00x9RMtL0JWYU2Ndn8ToMgj/2rWDkiGSe5ct22XmAKlU4XHiberZLKlpWOy0K
/S46I7PGZiHonWDO+m8LSe09BLcdcJgpd6dqnLr+kgHtPgq0RVXLKlRm68FEhZgBu4Tdceix8CqL
yn/GazJd+NxN3yjlU/kaBisftxhOIgpbqTZfucg7DziB0fCQLuGIVXssh5PBwIsa7pCXVLeAEy5Q
VQGsZayLyxribEKxclUzVnW55s89Gfu4ntog0Q0odvOU55DObOOQl+UJTWVmdV4JLq/KYpbrCQEY
xF3OA9r1Plb5kt7kGMCGfYpVP25UbMw3JX11FzJAHrXHlnugdOiDzcoAHjZudDjnMk/WO17p6FEv
E8AyaWW71AtkRaQpi0HcV0U73694gfRlm+fTfdjp+VkGnr5ixPLDQbksuo6GmaaYeCiKoVfw9uwM
prwQ40MvL7if4m5Dlzj54JVL6Na5tv8xQywHwK0L2L4sEeMxSAl5QGXIYiwVWfG6QiEyQGprcr3T
cckuaJv7Z5yEQG6QH1VGexuO5a2i2fAaFUH0ls4D5XU2FOPnSMnyZcywTo0fluB9pshoCcmUG5A0
ENPWzq9DX/dAZwCptWwq6oBCpnGQwxSVm2yhBR6Nhnw9KZlOr7Sm6c0Y0azddq2lYKyYHO+c6Yfv
eNFQb82YGtc3PkocCOGEQwkP20xuJoPah+F3PCtOLWt8aMh3iln9Mm1Vepn4caI147mrgNwEqII+
qWZeJ6sxv4qR0HYjhmFC9y3YeTSU5fjpoKe7mrsiV7WiJLWNxZ97COYyurF9Ja4WDtSoLnXbkibm
uj0qbSoCLrro2jdjVlUdAQ0quovTuV9hI6Lli57hVKn9WBUvzKjgrgVLCzVpJMbbYIzVdRZaHz0M
MNHgXc7xlg+YxG376vJlvQdqO97O8Vy9kT6YLudWlkGt3LLamkO7n9VT1AL5QRBWO9RpmyXvLl27
n3GCDwxIBEmHxrpwPMyF1PQ4KSD4x7Fg7XvspSkveBUwfwORoGG7cCkL+DNQoZMHFVH6Cp20TYFk
rjjhVeajpY58EeT1YAN56nuWorb6/tmNaXIPMdr6S4+6HZuqw/lgqJ7X0KxYvq2oXx+CdXL4JSfG
PlcNQ0qth7x4FAufjxkG7hJ4eG7gbMgUMKo1VG8w7od3YUaDD5MS+RZBq99BrE/UDcqgHvFoi+I9
kJO473O4ZWoS0faWM4iigU7Fs2jGSEZ4tiV+5jWz80cScfo5o6Sf5iEyHaD7Mb4cBpbO6EcF/nKk
EpSnwnH/3OGdmutZL0OAlyiWB5Wy8Xud2yI/ALlOXRNWAh+UVCR+A0IZyk07YYzf9IaJG6B45xCD
tGhtLRMdVw2OQdptutGWDzRN+1spHRh5tE9gqGWgwrmORWhPS5/T19nYuINgCTjZLpmCaLnEMO6n
LZnMhE4ARP+6AIkMiw9w64+hsOxzIOsggZ2TwDRUrqpoWg/Wv1FpxKutRszDC5E8Yls3OzbgRyT2
bgYl/jImJLimhPcgvhWwjvPaoS5QW6F2LiBfyzFcx+VLNo7Tc5jL8LJUbXENm9E01E7J/oMz4P5b
n8g2rSHZoGgx3ZpdAXSfbaN4hU9MVdleUerovcbP2jYV98kKzLpaSN0tVQ5hOsnbshlSnd/G5bly
sNyzbxwofQxpmP24eGFPyRBJsD5kLD7KQlXPlOFP1cQUwyPaaPVGNTPPsWvze8HX/n1uMfhuKc0J
2eVsDcs7I8Y5xK/p7OuggHs2MKQqWCeGfIlx4hjYoIV3aKTzLIp7GvHlzYdtdSPRwIBlG1bdQugl
oc1mYXKPfZiCvgPMwpdcf7UyhTGLmSTldZQr/ZyQSq17Fs7jE10oVKkLj1G9ynCE2W9K08dpVmKq
JY3No475gL7usGnX8xpCawkUdtzOaXovu1Q37UDZDsb94RiJMKV1EdL4q+KhHmoo16ubnATLL6dA
rywK9kVEDKHvdW47pFl7Vakc/w4r+hFG8NF/QvowvKDjzssB2084bpNYBx+ppfRhWkBl1NWYFRfR
1DJVp3TOdxNA2bRZfQTGCPEOGvj36Ku21q4Kf9LUI48Nvrz5poLeGhNWvzADydgo7LZSEfa1Nh4e
ptWrawDyNt/GHRluMQ0U98x1xQ3sDz3oK5gF+RYO1/hhTgaMiTP28vvQTvkjvnbvNx0bFabayY/P
I4/8VVbJ9ALcgQuvy3bI2h0W7OAxR4YJ2/QoNGwzE0lu2wyVrsmzc73JOMGzs9gfD6Fp2V2RWpMg
tieuHnzkUl2zhKtj10F22syeGLRPrIyX6+BgWqMFipsMaHG5tq58BKvD+7ry3fpMqj4d68XP4WM+
Zvmrjwf/GbipE7VksM3UrE0Ma2w0lvSlMF3I7s4rb3q7OM0SWQetAA+CclDmeLlnjTNi86xtQiio
H5Hjl6T1uMLJUpPQ+REIQCvZXRZN/UHLohouwS9Px34V0M7V4VKkFxB9GF0vbhBiq4pz1hQ4JjI8
pswn+GpeSmvBYa5zTl6SuZ/sFcMkijXL4S+sRR6Htmkjrz7WfMn0FvFeMasFV9WKXDmHuiMA4lS/
IF6i1XPHOwVPaSH0S9UCRT3Npi2iHWWq8k3ChtHWwDx7frPO44BILU5Fti1nEl8nTtn0a/ElZvMs
sVdZ7+b4aGBRWLcM0/kMANHM6RayGXoDpZCKL1Km4i0QmvjZLn7a0bYqFqDoUUYbxlvIFTMIs99Q
ALu8hqIn5wcdL+u0oWObLAc3tPRelXy6MW3FO7QaXshayKVFoNMaTvYBBOtKjpNfEY0VMDnBsIAj
km4h0Z7BYKFtX/KM4uGWVKjxVHVa9BfaJl28AfoQvONkiKt07POlgRVmdQ2HphlUzszHZW8RNif2
iQDf0yiq53Bvqt5d8CDp032nSHbrx7msNjIrC3OQkxLsQrKVupNSUzGcqcnYNLMaZ3qC13YNNwZ8
34OBG9Nv2aDW/tC16UB3c1hM6y5GbCHfJsFQyUPBMZBcSMy76Zag9WR7pNF51Ywl7/M6Eit5Lalb
P/qy5NWA+gdH8nYE5Jpct1x2bA+loh2P2SwFu+umiIodQRBTewIuLW9AyawALKNhE69UUuxLJXtb
WQsxFYtJdxrGanotprPELQ9XRH/QAkQt1n0OpJWIoayL1JsDoG5ArzwkzjRp1pUvBaj2B4AlwQ2n
A2MbmYLTTCvdvZE2QWQUlIjmqHkCNJT5EXtaJZlvdNnrE2Tq7WEKlhJsWtl1xX5YQ/1cKepelcKm
dpGCMlsx7i9Rhv3BOFP3E9pNIwKx7B0ASHRbB/4GQG3+ooCoI9CBBMNUB30+vmXMLNE9z5Xtr6oM
2nFYT0L55dts/sTKKSFCCCN/T5J14dv/UvD38KAlIDTh6eONHEzSNdhOrav/i6wMw4yY7DvEZ8mB
Wv2RRobvoFLj1/+FeJ2xFSoDSJi3xR2YsYRslZuWagPq6U8pTb9BsLDAnkNTYOHKIa9EoOjvGzN4
T1HIWVfvoV+DQ2IgPY8qyCZmDTY+F3FwBLOf1sL4dDcXWQBirhBPKZnVIQKydkAW6TnLicS7ORPL
Dhsm3cokHa8UihmaulKnOBDFdqTRutUzqLEwGued6jKyDXpZvqw9kln/8579m7v6/KXOijgQt1iq
4KYof4MBfGUBHaIPf3ieYJ/wHPagSBT+Rbd+mGtKpXkHS0ufKWjG597M8jVLFlR3167qI7I8P6D6
mM9cVO52nnzwZckZHxNxz9F7SvMFUp/j22K/fvrPn/0v/vB/IYK/PnuFoA9wGwhlw+LxGyeEoEWW
rV0xfsgC/8hGmt6aBs5iciG5HZ7w/2UgfMIw3vulIkBl1zlC6kpXDfedHcQHNKXFHXKilrYmMrP3
01D4K80L0tclXyB56WxmLixMzC8i1RRb0ixCNDsyhl3tlzjYdn5g8GHGFYQ8AIrjI5BGF9YoRey5
SqLRo2uKSteYfe0TZCNYEXSZ+/dgRVOu0THzE1hj8TxjNZc1W2Zmmmp2020QCyx60KCrZzU6NTbE
usw2w8hAs4OjaPld7goHMYaCuKjObD5dl2wlOZQ0tn/FAuB1jcI6xc0CHuVWkyr6CMG5dgBLhsTW
Z53KJWQEMVT5DtlyYR/LL8dKc5VZCAm9g2C/Id4vV7xMJcPwv+qrHvEg36To9es8MwLt0cr6hncF
kp50kUX9vvCl/QlUjh0MiEo+786RVlvMfgND4RuzyyJTUIERG+in1mSZqyeaqUPoefXFqKp2iejs
SzmN7DqP1xhfARz8x+zhN25shxepMNFw0xvnFxS4zOs/0Cy/ocE4UhB9J3ATgb+D9g986N9RJx2P
UOZCFfBR4of9HhbdvuEWm/EhMSb+wl7eQu+gy/ZG9SVWUjMU4Q4gi71BKff3iJbK7wZSRJeOTUny
B8QuPyOG/3rc4f5FRhqs9PBtnNO7fkMU1ToHJO9I+lHqkU7bCV//Cbm7C925NY9uVKHGfC/xXr4J
2Sd3QDDig0dWCNtMUWYOThNzEitVWLt9GqPxIp15D8tCeSMNGIR6SoW6ADyQvy1zN1l09EQDoJT2
Majaap/JHIQcn3oMbahswdQgDYZHKARyOs6Qytye0SlECcRzAfkBU2WNxWl5G/oBI0Qn2/x6DcWs
mpZaDok68l3rVi+e1xobsWxgehujuvSJva5aFj/HqdU4XYWdH4s2hBDDJyn4AYgxrpNSypu5pf2w
mUvM1chtwJxRE8e66xVjzwq1XCoufJguatPnWidNCqOjAKiQ6TuBda3DborScXBgw58nx8wfDtJf
0at/+7HKvAChANayhPDv37wGSSZDoSsSfYfhFH528IPsRTy5bYRs24ueKnkoSdtfp7wTTTulwbPs
Kr1f82E+Rogt23NbjG2Nogn5z5oGm1YZt/N6XbYhH5ZLH875lothSmpeRtPOIThrAwwpw3IUTRu8
fOfIzbjfQlfNr7Rq5WYxDEOVAPmTKamPqApiC8IAOcIiiw//uTT/W6+MKwSQ4LanEv5qKE/OwoB/
5Sx84eHAkQn57Ditki1BgtGtUqAPdhzpHD+ic/Mr1AXZa4KUC1djXBphoon66B57SJA2HUjWKzJg
0UYu0MLDHenCUDZ6jeRdKItzoF6gxA1Jy/aO4/heBuPQ/Qr6IPrUfahvR6bC47k3qB2Qr/gPpCB0
DL+/i3CrnGUtILPOwt3fsyZUXBnP08V8pJXj70Dt2yN66wyFEODDF4dQmWsbQWDQ8Nh02aZSiiVb
TCb9ZWR1Dg4mWvJHpEpYe/CLdbKel265HXhUvmX4vx+h8kTO5phhHtvBuJs+Yb/unvJ06o4GsBrm
+jQ1T1MC5KQuVr3eZ3QyhyzhiLoPzLpjpTA7YWjcYBtp6UFXvdHbEKTvl8agB7sDjWTyCMBjkACt
hbvFEFvyLZ9N9QihxRJdlYFf5hoR9OHwZfA1f9JlSH4FztK8sSYrXNMXizvEALeXZiWrEjUsNRbS
uGDIT5ON2G2mWNZvoS1sb0VbJFdStdGrqQZ9gnBnvBeyWiFcYiMQKCgafyYO0DLMaYcCtqAThZgb
rxAgHtzOq0hPXQHhE7RzafHiXJdgLQEUccnGZMS8XFDxwxZiv4EnjW9mRWR/HSgQXvWK6CrI3bB/
n1w/8Z/Ez6XfmWSCd8W3hRANhWhi3s0jxGT7cR0wcieLLNdHbAfOQ1soZtoADMjIZdZl5sZ2xCW1
zJbk0Q/n+PW8YDq+IdAq2DuNEMD4EjUcQu8dxQKgaNMpXYx7w0Eg07qaEuwipM+qn3iYHT3yaMK7
3PMgfMMhQauFmsIe084s+4ksfAFzv4z5ds3lcBP5lT9CKWbWZlHdfFdEtnti7cJvRQHBXT3leBwb
v0S630Hflqkm7ck8NeXiYt5gB466U6+JvfYIiDnvDBaLIurLIvdjNJX9HpUoKvcGEgQITC0t31yV
TaQh0DjwzRLAEVpPK6RnCNkd7A1KXH4qAsDIx5iNY3pspzHuX4a0kkihN20/7BA2GFypvo1sVjMJ
kUU9LlzdtBkVPfJUmQHeXE3sE1o5gJTMmXXdgiprrwHyVF9x7trLReXFwSeKJjuIP8orUVEt9x1P
226f9hapgVi1i4PRlNzmkBPPtUWk8gSdo1TkIhOiCvdkbQPVyJJwu1113q/bZZqhmzBUcNekpEAE
oUWUHKsdVsJPwFPdY+ht7iGeBmbW6RUgRYzspmkXA2x5wtHyy4F3kEHXIqH9SdvVLYCiJkxtQT6Q
nVNOzDXOP3iOGWF8yB9Cr76cM+glTwK5TNtcF/EDiA/T1kmwgGxVsnqAiHG69jCl55scqbCPpVwg
7CgjGt/nCJAMaq2YBTrQ6Tu6yPmhjNriGKnzpmaQCcKRwpBXvlZlNiFMfTknxAG3bq9DbIVArPp4
uCJdm2A4jpJjGLpC7yxKBIJ9kStDtXcjklaW+A4VzI6NZal9jbsWOvFS49MsPTic8xvlL1tBxQJ4
BtHmoKym4dqDWKJ7ktshBOLl+uve+uKhbXV8xfjSJQ/FMIkT8DCP+KMVQB7g9wWKSdsP4qVavPPb
HnPASfpsEnVFxuGbhca6bZ/bcml0LDtd6967m2hhIFSgajr2EC8wBD71ITsQ5IV80NEV13FrMEbb
qnh2iJNzdTtAX3jh04m5LSUeFouOVsKhJvT6B5IUfTHzCgKxRE4fLTIZn0mk0Xxtq1QJoKmf5028
+KqqweHwRxpUYPcw3oxXvV7aL7PkA2TmnYOWvdfwkOW075u+GsEJthyy6nIIfnLMVgg7qGaWN0tU
8vdwsMNzMaWZqNUYUOzIYu7GOyYySUDRkeHOQiD9qudJb1v44O5XZqDGnXNNn2H9nq5GCVBms8yE
uLqU2I63YRes40VkCvlT4GiZTZuCDWvGrI2qFxR2llw7yZEAPhDwEHUPxn+4TYN5AUKlQafuSJkZ
emVsmwcNrnIgqKBdHE9NB/XvsGuRaRMDAw5Ef0igA8rQc/N4OYuepgfbiSV+c1G7aFBlskJ254gb
GvguUYpcB93Ypwg7ycy91Mg7wFSn3Z0aRpzOrlfJQwiNg9vFSSsDnPWot8fEoAFISooPEAzsclIA
dGtGqiTZghSFnjvPdD40sg0ieQmsSh3nCJtLLSLNAdekVXubIMdluIsLScgPZHlnEAHF0OxWz4rx
Ai3Es0/IAJKuhkKOP2XJkHao8KN1B0m7BTL+zqXvxhS4V4IWXf8o4rCHr1LOfbsJvOK/cq7S6np2
QVogNAaM1g7bHGQOzoziOrNdnL4K3nXPErJGvss1z1jTGtki+X2YgrBRIsA1KxHx9NBrKNxrzGQu
fwL8IPkhXEixXrnORfH1UMxBd0ExVSOZES8PA9Y74JGSUhG3YUmb7Z1MyqcwVAumD5PvErwZADh5
ZilykRg1u6UkJgCNMGfgqdJJZHXHzPgYlIl8iNjq71W4GqC2tJDRFigY6Y4BCSGWGMrFwAKxOBhy
hWHBUsOp3n8VhQbJpsQa3yLgOHtLoAzHS4NsLnFCyBg4H1iYoGksLBlE3SIU5N6VMQgzmCPEA1xQ
032CQo1dYSzW59ytwwNU5OvcSISFIZes7PJiGyrWHfEThZdT2IfZaYD3tETKlh2TnTnPzU0Ztz5/
sQWhgCwmbLJp73vcZOP0UTDP4q3NWta+CIJ0lL2d0KVrVHQhXgTW5yd+lvQ1hcTbvCXcu24zQyBw
CzB5/u4y7FG1g9ksr8G2tq/GluwJFRAq7BghmdFVJOL2iIi56C6bDCWokWn6i3ZM23ruAkivA9z5
GoZtJ+uzXAs/AabdOhxBlENwAxlIbZxG3UgS4QFSM3TXDmHgXROKqNrBNYWIIIF7N1awmFS+53rh
QPLZAKA4sBOgIT/aGEr+KoCDqTf0qTALf0OQS/Qke5s/6zGW+tRBPnmVBAHp95kLVlX3hcjZNgNz
o5u06mTYAAfQ170WMtlQLfx1BXr+uc8kqB/FA70JcRzEFl6/NtshCjIPdpg27LH1LVyNWdwtuh5H
j6i1yHH+VA1ZuWcgbYItkvEBycF9c5kArXnG2QDbjZ9yuhLBunZQ0g0ZvkHSt4/l5MwDDdv1KlsK
FtauCPiyhTkivfOjW5+XdXzhFFRRVa4R+uCIBPQ6CY0ozgZ1dx8sLrufR7E4EHtYymo+2+lKD5pD
j5/OeMygBfCfwUKzxxCCoT1TORTAkyDrj8qGASmCrk/LBz76mW172tnNjNiQ67E3ycmGsKduY5No
/NaAtXY+EfR7TNbc/Q8k9/9V6v8HzsN/WSP/XaXO6M/8z/vT/tKnn//8/+jTo+wf55hdZGT8lRqG
5fKf8vTwHwjeqyAAg9AciAXiHwAD/vParuQfgFzh9E3h20wwc8f/V58eRf/4K+WjipMCV22VuArx
/0GeXvwlR/rffR+IDHDhc2JpWIGCSbLwt4WXQRPDqAQNTfvYngbITpJmDn0HSTFcst+4x4fzRhkS
FodArFY2E5bw8JjgJqxgjxhjXJzQdnbtbgmsKv2RwMKZfreIlZO3rkyC6xAMTrcnXIweCVWSvPSi
LF295Mv4lQGm+lQLL68qPUYlzCS9AK2nZALCaJ7op4sjQS+DOPLHMtbTHtQu2fUj7FmnFXKhHnzF
ECIQpBrmwmfbKux4dbHOqZivVuROKASWKv00j3MOVGgmCKyOoTbxW69aXD2RgUDyv1Yv1uIyt2tU
x13HxaGEt4xvBRASusUFP/CybHjfpuF+RWY8tD5ZZsMfrBKVHHfgemyKfddMJcS+GEKr9IAkTo1m
zzHXvZc6RrgiTFJJcp1PJomAhxqkHdRD3oLN8nZOElxVgAhmXGNmXiSSltZagg3HZliO4c5Ya1Xj
sB3cY1N0KLByTSkcha697YzKxk1iEE05TSlu3ICgQWKqh2CSbHSIAtOQSUWoBSK+FwgE2AEOT08k
DzF66rV/RTXCjRxTUPFrvQZl2KAoDF+TTTvX6GVsHyolknpYugpFbY4tsr8y/g4RG+wIDhnYDKIw
NhA0/3m+IDKAMgmLNHZ8pAsCKkCWfXrdIbFewEGF6L5Nys1b5JxG3mnpb1Tcui0CM5Y9m+JkN7dx
fs9EKr5ScHxQlEiEa9RdNL6uOmoPHu/XuBmWwj/7fsi+x6yrogZZLfm0ZWUY9LskpZFpIk66LXaL
+GFIDNJw6mCaPDm4mOJZ5Y7oboMrEOj02FudiE0GvNK8UwkU4xJSaFdejimySqDfz/I1IXsPz1zy
4fg4VFENL4ny1wJ+qXU3ay1og6kYP2wQIxfw/F50E5bXdHr0a8ZPqZwRPtLll3Zarnylf2HNGWtQ
DhNIMvTntoc4y/ZrMwaEQXyAnN1QVnoLAOGyVy5Et+/HT57Njyto+G1JKahBEVYUPuvyy83IrUgW
UGuV5FMdWZsdOudLUDQL8lGxwbVtbw8IcfZgFoJngEvPXUoSLMpa7TAvgPlaRb8PJcIpRbWBzarb
aXznw9oLCOOKZxImW+DZBwWJFSDXrKq7FfxIEOLypM6H32oZX/2af8q8P+GGsq1fcrpLXVr++D79
Dnr4UEtyG6w+foBAo2hSh1WSwU1WL2TYEhHHmwQ4bLPytselKMU3DSFNyFcS1W2My86Q9bM5TzL7
0kQ3Xi4wyRKswshXguZKO/Zp8XufFlLt84FeVkri0LgsfsFS/6Kx2EMf/Z7K4sFh324c69+rTONC
hXQoNzYw1wKWgjdEut/FcXkB9ig54PqXuQFRdPRFLxotghvakgOkmS9IQYZ+ivpxAz4HXToOyRPU
6vm9EuIpE+4tGPSN890ZMDkhtK4/YKy6Wsg0PMF1JJvS6AkzdxTsJjfBrwip2YRfcVmPTuT33MGV
0ls7bVu65MgkxPCEocg2c5/GW6gFFyzHQNRqi6t7QOQjC5gsNoaWome7czJ/PcZGHHiv3xM22x3P
8u+Sz92V9GEP2+N8S7EabCKbwKFI8upSzRZPpPhv9s6jOW4ka9d/5cbsoQASLrH8CijDoidFkdQG
IRrBJEzCm19/nxrXak5LunPXX0xEL6bZqAIqkXnOe14jaIjdDuFp5eEANlCDdNZjMZkgnTZ0kdRR
t33QH/KccQZOyWediUnQHD+nnvNSAZSEOg/MqHDmx36Oyaagpdslq+luPbtLL6tMhTS+8dZl5MkA
lKw7w7Uj5nAQwzTkApHZl3aGL0pCIhDkOgOiVir01lPjOZEW9/7Q3WgjZwvRWRoN/vrq2vKupMU4
emPR7pkiPYFRlPdtbc9ojecGm/miiYC0xMGK+4OwxvlKtgWloZ9BMDShl9rNRT87216U9bZTRv6c
TfYeLPKlBAr9jFvtdVF2UU1qGKlFLNO8sYJDmZKYlPYjpntT+9DNw1vp1ZdKZeeVXnK26+ELePZz
Jw0ZstkYV3O/+BuWHO2SoW+LjMYlE/NDbwKWwBs+wvi4rE8b/cTkaUD1anVLuNI2bFLeKMrceI+G
dK8Gqz54abfr63EMHbve124QFYvB6myMm3EY32pYRUznr2yrOetW0zgbK+eW/a28gjqXMLNjWp9n
Ar6Xq9+Wan5wzeq76Jaj56TbpUEhMNf1xchAZN9aS7FbK+O2MGm9/BOhElXnWdk4Rz12/UsKoqHj
cg7LekpCJHU5GF1xoqQ1r3W93JSFrMNEw5kyafZgaRXnTpvRFk8NfOBO7JSZ3K1DgNSp8wg/DN6M
eb3usQm+BT89MhW8XAEYIIhg9FdWB452xMgbZgFsd5Xp9s13E/75575mMUKwKmrT2eSjyS8AP9aB
U7cy3aVQNurX2Zp7ZtlAt12IqcBqfXHSctmhcEZFskktwZradXXfzK++3a7kaRa9sNoKJnOp142N
JmfQUbDK7HSOTbKQ/mc50FZf9GWTnzFEKA03ZODmZt6tkGUdNAgZOHHq7wIcoy7P4DfkYt0ORZB6
JjBkPlphliZTjhGy7XRUTqKbxHlmTcn61TGbfva3cVvNEHRnRDGF2NsV4rB8H9u1mKs9WrbZ2KdJ
Vx2C1hlRwjaMZcYrnKlJa2R2dDMvzXwLXG++NCbvUaQ5K0RI/eCm8z1jfVW7B99IkdeU5WjvmrbB
BPAR7ljhhTawAbKkChsU87YQvIfGlr6PmJczJ68Z+vB2QwzYemQP5Bq+kKOT8ileBCFPsq5p/OlA
jGvG8Vln4aagzOe5QtRNnEbey3Dl4HMFk906YiTgNPNFnk+yDG3SwFLnDi/KOMoyt4TYqoykyfe6
UG4CuphM3V5ALFRpiFVHMURFbLfLZSnMocHv1ipc+JHAcL7k8UILdpmlpdqHklLbUEdcVRKw1snC
Z19QKwfNVYosvrvpYrNlk4WXI2+Xcln8EC+Ncj/3qLNB1WWXPRNo9bXnIMgerASizv1s5X1yxmxF
1y8Z87N8Swl10xrQYqJxFbHf7mJYXpdpZ9gnD6t2nKBdZut0Sg3JU51W474be0SBGagNDMwKW5Ph
HQ7vggBfybl/AhqZiVscAVAiACXOxnnmoTtOhizdqDFk+CwTPLp2Y2dM+fUq7WKRW0wypL+DtTeC
XDEo36sJCSKGxGM+P1al6O7i0sVTIek8q916jYYtn43w7K4Q3TDgzOjfp301FwxJ+yDvoRoWBk5O
kND9fRqbucnrjflKSslcEnobcICuVoBodQRsDqeUiibiTS/LSOOS2iMG90SQoA2our4p6V5hMi/X
CMgrfxebpSrOYEgL50s69UO8qaYW1xBdrvgWkMZXE3eUjRJGsL02m6nOCvbXte/DFsTpCWEwEMaM
u0MnVXEssXWAM7/0+3bW6yP2Z/p5KPKBWg0NYBtk27lzxX5SeUwrbSRdpGfCyuwT2Bfk3QkM7Y2L
OfDrM89TzoUah+mwYjZ6BvW0uasLdjt3MVBQdZiC9jzuo7fCQl9nKQ5+4aZHU7JtcZcABinuqH6L
mGBDeqs6eE3MObYm6lwWcA7hZkD7zbz6c1cYfdiZsghlrZ1LY9TFN7gbwzFPjfxLPvvmhTEk7fdq
aagSfWr89yI2ve+tXmf4w74wXiQkfSALY/QfcRvxtzV0v6hOZGPtGIYMlDyZ2KV+me8ajNBeZaZ0
gCttDA8rbm89mxKrsMoXTpQXjQR30w1FTJpyI28ay1MvdKvpVrcG9I9a5Yd5rlMnBM5IzqDIzjs3
XV6M2p3OUMIuB7cN8gzrkzUJDUCcbZawJRqJwsMFPytCwkYZDqJ64sApQoeZ1JOzjMk2UMYUljpO
v2gTS+sTuysYCMazC4gqvdI0Jv7gEXOGgUK5qUZ7fAwIBwXlyvwInaoK5eI5h7np3zvZJLvOTevb
aWpuoCaWFyhKfLox3LmV5BRXOMyFVukrWrEyEBHyM+cBPutDPDnpGXR7YytBUZzEr3iMkFkTbVpH
K8GbJG+y7LVkDrKPGQNclpUFwRyeUARyW9w3Ca6mYnLwT3FG/cidUJwuwTDu63Jc6CFz78yPrfVq
Kjt9NsStz42P894W2MNxJ/0/g1z+F4P5m8Rb6t9BwP8Bwey/vdTVjxDM6c//icA4n4j2pDdDuekT
inYa+f8jN11+8vGKxTtPAM9AnTnFf/4LgPl0shj1Aghm1skR7eRa+S+DAPsTOg4sBCFISEIb0PX/
NwjMiZjzI/6CQhLbQxt3TAGti6v9mXDQOYyRggKCbhzU926h5OVYi+Y3vm4nEOePD5Emij6TJ2CB
8hCNQODpnz+k1/4Sl8tJlKqZOjVVvJk5s7aa03D7w2O/+cc1f/Q7+PPt/POTEKWQ78MzgkHx50+S
WdqUM8cwGoY4Ejn063Zmrf/6Q/7idk4sVWSzSJsxP/wgfU1cSRfhB4ybsOlJghoi8dL2OxD1Ov8N
zxAM+OOzO/l9W4IgCxYDEmAW1o+MEM6UdEhctbVjdH/MKvsmvgyaMlPbZmaMF8UuOZ7Mujtm4clo
D+eAejGnH7TsESWzV1bhOs69iHR1KqQkM+AitKcWjgJM43q9B0ih1Y6Ry45MuishrpK0U9dqskW7
x0MleW2sOEi2rjsATBiYcz8G+CmVYUI+mXVlIFFLtiJpvO9ZteacVWZajpTDo/udOQLWJFzCyalz
OE9CKzOsNwcD82SLzBk6kTFNLjZ7ugjkMc59T7Nb2+10hSuN9zD0I9e2gQMZbFoElm/atvdf/aDy
i3AUMXgA6FARhJBxl+e5M8enlKDPHDFIzIisZcgNq7qqgNl73y6PMPSaaRf7ZvdeUabE28Kclxdi
J+dHiO3l95Je6ZJDB18Mw06HO9jza75TiUgQUtZOaoRwPt0nCm4crlCBGS/d0PgPiKHUQ9yf2NyZ
QxbyRgxWQkcakCD3BH5ZCJPpU9k/lXIaqJvYnCFJK/3V8UV1h5kVo24EEPkFaTySksY56Y6wY4Iu
yBv5UnWIm3hrhm/pEsDMBCPFCSiuhR43pi26bwzjTnQni1/GNBKaFtrSMomkvYB2iL6Zngl7tNx9
KZelC1ffls+JXdlXgiD027aFVsbDtJEIwFlTjzNimWZjq/l61VOKFm/o1X01tKIJK1U6X2hrDTp5
VBIvdFn94xwXEywsA95N5i0ZbTLdMwkvotjBfZxQvaEq28wzHJqNQuB/IQOgGvAAWt1Nqmfz3Zym
/HUk7TAPBf7ScKcxHboViWiGaHCqzti0rhw5AtFoHBt8re1N0GfGRSGoTEJoBdoKZwJu62hChH/b
mwFzbByG7Jh+fxE+UCAQBBS5tVxvGZgnN/h1jF8VphU4MiEbvJN44jzhWOanCAjTqsLtR8o0pPaa
qEIGE5uiBhrCuh0b5aH26AFzGela+hXcx0YgnvnDE1NTRH/Cn0iYq/tqChsPU6+NF+NOx/qrEcGZ
uaGuDPguzgZblu40HVzLu8qW6UWsCGwK0Wujj7UlM17wK7V8xU/EATxuKD2hC7iqYKcueMsKPhFj
17jVb1baoddDMJvTQg04o5xIb/VDm4/rg2LHDyKUGukb+jsEiylKq+fSbugbW2Lsw5puPz99GbXS
EgTtLVpHV5wvMRacFEKW0ttiNln/psbvIdKIPSZ8hkr3ueuM7FV2Xnmz6CGntao16waSlEHCFDng
J125XYrQ9uIUiSQqoKe1xLmKAZXZ0SIPy52di6c6IOA9RI47XXXWvLxDO2MlDU0MChynFemvsBzl
ViV1NURS4y0G/SUfDLJJZ+dLy5b5tY0NIH13sCfgF8Nvy7PAi6tvWUl3uumoN1lRydLmuwTBAqYT
sV1l4JMaQWSMHZKzIaNvuazLhvkjxdh0zX9XPthGzh9YZj6Xpz1tLqMkSe3vq8VSmQMcZ6AkMSuI
5iw27E1Fp91taWaKWwFXo9gKp57uEm5A7Uak9qEEOYtQtKOqdeKk8XcoBqaYMNUalreNmwPKwkUq
uR87N59D2GH2tMGX2DvHfGF6tiq47xSRjAdxDpNoVbXuBZtZUasbN7YM5yDMWm2DTJsycoo5gZvs
ou3qiwJBdFZbLTh4RjrH3MyqDwub/ZnkrGi0m7NlkK29HS2/mk4aUDPYWEvj3rS4fCGAZKr3iogO
lAJyRIAQKiUmPcrVYONDmRABu0mHIH0udJItx7lyk/fMWlxnm7j5eOPgGzdG9LVahNLs5/vBcwok
NZCjl22ZS4poVQXBDHWsDijk7aVPQ2WN3WsMIT4NYbDaJWU5IHLYGb11CKpEBBCeqqyJtN86j5VT
QfnGZmGM0sww34e4bpzNgsyz3IwIK225pN6G+gd+jbP29sFYRXOmnEoGIf1GSjRaCgnIjp3zhQnQ
Z1MVwYvRuO1XS2LeCy0Jym00nZprF0OYq942tQ1dN6nHbS2zxg7dNEVIUrZF9mD42nyhbZzvHCx2
6Luwzlb7GhUGnUGc1bQgon2Fxmk9JumIR2Q/GXHOVKYhxAf2PfZxg+c3L9DKi20xSLuKBhHXL8yV
p9u6Ne3IKVvrhmPBJ3u1BQ02ZrEThu+/TlwfQ5suBZudvH5oD0pO8hqTtdM6T9qTbjx3UaxNsDs/
x12Z3jFwnpklMOp7A5wXXmhpbFFoI8XKseuzf2G3qdujkTEkDBPmgUlI+C6nD+Sddg0JZfHOehbf
S8PT6ENsvOFxjaTMHXyRncZMSUsySdC516pa6NaZyE0n/wiLV7LEQfA+KKT32q5Nd0sjB9Afr+N0
qRGuxxvDEb27tfu8POME7valJwVqgSxfH1mh1jdAL8dATmBxjOQDTGZArZFFZVZloXFnyfvndVGJ
ihYmjMYGaBoGd5wP83Wzaqu4qBGCJ0DZa2mh8Lbzb5nWtto1UFdvqS7rt9TRGYyGmZ23Xuncw1i4
zZNShUu6FzXTUykQ9qBmHJav1ZCbAxw4x/y2+qX9XARBfOULe/D3cdxDczOg7EVGa09OOEMyLTZm
MHJaTIxoH4CZkGOalT84TEUcrK7Kdh70zl8GvN9y/KU7/lCkAf4bSXuxtPZYb0rDzpDLdohueMY9
MfZqO/YoKK1NMkGorAqs826tBqbfeWc1jbIBBV3nxOuZpo0pOn5Lmz2ro7BLGAOx4zcvo8K40FgN
+OQSQBb9YTHWkRpTUgMnU8DAoxWevDNmQ4iJcRe1mDQCmNzkCYSnPb4OtnE+LwGmIjM8hD6kN8bZ
kB6n/QyrZJzhwVu2BBnT/U0/lVVK5yvbA4DMrLZziZaHoUAOftQODmvAsdT8AhApvGiRwoQY0kDV
m4CCMoYd7mRf27nfCQ4WQ9yKTvTJrh5zHBE62B/iphdYn226ZuEsM1chL1oc5fFg6b3ci/LE9ACh
/FO66TJ3FHrIr7ziqmy8+RsEhkZgi8Z0KVKMKYnUzOX41gqHUYOEfi83To8GG7Ik5GMO/dN3HhYw
kE0VjB4UwrWHjDrX3duwjgtkD6+uYAUnhlWG2FVwACVdix9mG5ijDpF+eFiF9+zJZr2YZ1NRYA1d
Tj4OSEbKFOp2neeuu4Stj/IaJMIOdso1xwNmSilytNTQo8Ke08MHw8Lx9AWb0M5neNMqtHlFgPCR
GqrL7eusLwRjY2aGZ+UyKl6R1ONEWrO+OtoB6h0i1gckwDumuJnFFgTz6BB7SR/rqEuCagh9O1lL
OErd4H2zUtqBDSu8iTmnMcbyXjrt2zPjRV9yPIwJhPRL/JwMvldc6CcrzhNri2A7N7/E8Lr1tyzL
g+ZGOV3j32jhgAiaOuFMps7z1PvfG7f/hSf+Rp/7c3Tif5C1FN9+hCf483+gE8L5ZMqTiT/95Slc
yvs3P+RE9AAT8Cg4YWeANfBv/olOGM4nGyZ28PeU+H8YH/4BT1jyk3mKXDTJbYVyiCfifwNPeB97
bbQQQUAq5SleDPfCj5lIdWr2OCv6O17n3tzjPRcAPZaQDIZiDwBt3pTx6N4vXZa7EW4//dmMayAW
q1Dk3xLD8weG9LL81sCAgGvYqfmpXVMqPLwDcYJ1RA0al06Pbe43gIx9Pl1R6qTyHNo/x7fDu4wD
AbZRryMSaVpmAx38Zihx0wgbA6MgxGJMrENMuoP73J0HTBOFNOdQOvUybkeJ/eM+niQGQGZmEP27
Wgz6aldBnHdUGsN6M5MyUkk5n/jbwxRwqBbZl2XJIcVkRsYn4BSYf/ZdGLphYLguUGtBTccYexjy
aGzNGYY5ylYndOmomfZqXD5OGa/9F2fKkvmoJ1WV267zM8XcihkeroTzNCWXhmoZAJoVDIEIMw69
4r5giBy+rbbz6vsPS+7/AZmRuJNh6gBbMDgJJoMTcvODG9ek9SoWzzvLOOeuFf6Fj7TdgQ5//Skf
l0twEg4JWEuOjTOZ+R/4T6MHe2nEdaNBpiOvWGV5bOuhSw9Dlip5/+tPI/3wz+gM/kqsTVYlH+gG
9DOnf//DXVXlqtgnkXF6QVtEja2KJ/xYym90xl19AP6o02MAqNJsmTpSvggvDRpU8ms7bdM50+d1
MtsVhIJ0es5xHUwhH5/ED+9FP6BPekpwqK6YR1nJDXnSFAx9gi3IXvYLniL2YmGbwJlJHYl7MWsv
mYOW1K6GUQEFzzwf8WNAHBaXBTOLqkz0ZWClRn9j91b9KJ0lA5ODiEJwFZLJ7bomjhUWRoMQeFgn
t6SSyCz5GdmG9hlXOXa5RaFktztT6jZyhoxjZdb4ph0KKpvl6GfeyHhOl7a1c/N6eDPLFE8g1pYK
3ZbhKop4Z0wPTAm9w7CiTjk0mWvIvesW7jv6QPc4wWdIowmrawgcymBS1G+bbl7nJRKNnlHOh7XA
xynMU8u9RoqA3LRFKdNtNKJSrLfWFcY0vG5Ko9kzCLW1YYLuEeO4N3OF4dWRupTOyl55BAzGlHrp
E+y8dt7oZYwKha/MCE0mwjo68ZIBMBAL5xyZruHAwMEKPaPNaBlTIy53BaRscbeugIShLFIfcomu
h6uO2GT3wutLyFPmOMXHjigyeu9iUMF5KwpiLNfAGR5TO2A6t7S+rsJa8j2PjrbXPHR5+y8Y3RXl
Wc6I73Nd41awgf88iN1aKPtxHQUyQUjZxoJdkPTgupeYMoTKOWkG81RiMzN3DVze3pA8Cs8N5nud
xAIedaIZYpkDvOnNQiTsvJ8tJ3M305jHJ6VHM+EhxLTMP9qYlF5gI08kXGrbzOLTXuUpGSA60/uc
5kCHaO3MLMynBsMPphLMTpo6s74oGNfvU4JfUOpIiMMQXgglN+rVa44c7uVZK5hqMRzptBex9a2H
nnAqgKEM8TqWF0XYre6VyEVVQUZuc2sn7VwdYeE4kL8XlGK2XOeHyZD6WJpTvyW4enqfaU8fM56i
iHwH1lkIjJ5h04DlqMCiEdVpqF0HezOYhi2KF7XIcCpWLFEm4j4FkJYksbUXrrzG28Z59XjGjwAZ
9Z2bJu16GBnRg1C1lpLhgl+EAT2rTY2N2wy9G8bocOWmEJn0I8y7WgxdRDXdU+qUKMpsWdJLKcQI
IUT3imicYYLtA08R2tPky7PeW5vvBbsMuE9dTRZJWW77sEoDtVUFEvsZdeP87g6gspvJ9rozd7aM
ZB+4fuuGGMEW7/yUykfBSDcBsov/x1YuY43B9+LFtzWi1PyQrxqqf1CuJyLTAvaEV2vWt9Eoavki
xVBcQi6erfNh1fJ7KjLnGiPL6R0PDN1ujcaGw2a2lKa8YC2DxmIqqjWEgqYe0nVoL3Exn78PJTvf
ZjbK+EmXtLUb1gj8lcTS7FU4ooj7wOn03aIX/ow36WTcD6pADZ5p/zoxlUiiIplaf1f0SKR2ctHJ
a5U4+tGG+HYC0tZeMY4VBW4F0u6n0B1jFiE7PWQxGwnQrjbr4C6Gv8jkDkY0D2ycEQvRWkGur+Dm
P8SckWDPNL3v3up6uLoKG5YKZg3mAq1klBe9sBllvlZzBVhy6jrooVmz/M3UlfICtmB9i2hAAyQ1
6IkOQVGCVKD7Ry6zt+tKifU8FivsgxT2FdxM0zXGY4OrCKCfIRojYmoEhZs9wvc3mPT756pYVhpa
p9W3YtFTFdrsBSN2TiK7Xn130qGHE/HJKoz4S82Q6KtKzFIejKWo3jMvsd0dIXHLA9odJCiWxAQs
TEE2D33VdciTCC84zRdzIdt91WFLHCzj4EdeV2VmgUPQYu0LlegS5m3t6WMKuR4VaarqJCJlZcWC
I5Xml6nrrXdccOSbW7o81X5J0msMCY0nTPwFizw2su8EKyA1ib2iGUjrzBwv1DxIGEcAm+jB5OBC
lbRP1vKC4sZhDyDmd7uiuESkYGJOuFF2itSrQIo2bGSGcdtmXGMYfPCs4KNZhedAf489bNHHIOAM
QIhRfUZbZbyiSXKeA2b211zPf6zb1nyt4jgGm4QLSu1jYw7DiypPnj6dNRGG0JqjG+kEciu4wVR1
od/G+WPuk1IRElfpZpEzjhPIIfZZuBTUpdtsYUjZL6lXCtpEsswp5BaBpYFh9tcxm3AVJgX0NazT
csc8d8va/ZKYfXbfs+BbbBNdddsqwe6vCzO+Fvi5FXAmHDeOljTjd0IfNj3rZHSLcDBWYsmWKSYg
wil1eXRnXq+NhCKXRByF6mbKUTlTVQQ1nAKV9jfWSkVJUo1VvJY2CimaQtv83oxD9aTGJH6DIQOy
5eFq/CTHgV/fqgzTi9K4ZG4h/Np7K1LUzugf9YJYAHq02BYK6e3aFt63PhmS57LnrcPhrOdkMhWk
7J0LVwNv+mSFgksWCfGhGVGAaTSOFd5YVew99S179w50AKhnJTuGCda5mnDeA6DMEpJGoTbX30tr
8S2Osk5czbxmX2s6yld0s/0KaGvEZCV7a5pEOSi2ikqQsPFCS79oOdmntL3pZJA/4eSDl5vO4A9U
FTkSF0ar4iX0x7RS4dyMsCH8eFAF83AJobGLkTxv05ihTAgOUgDjA1dYF1h2rP7e7+FMnBMBofXj
kgAUhphcGOPdnNLrMwabqnvXYD53NRnd3BxaY+1ZkZUj5paeA0qeA57rOj1pNNprXeulihuGLoAw
yeLia0eRSXnmNUvlDnvV5ARBbQaMDBx98m9LVlIxKCyPjavLhdFpJxNCuKpkcqcdRkA0DZtStYiy
MoBI57AkRNmFdR3H7gURXZ6YqPwAKKDjJUiKbgxvmfQSGsQ4Ac4XrptW8D2hnkOIoHY17NArMmEQ
lDqs6kKCFWB4OZvdmr4J5lHGjgC+3L9RoKbeW9Wf7kfGVZY522Jhazwz5WjiloukTWFweuKki5DJ
Zp3tdCwAoetm5i7cTC40NCobEQ93/tBkD3g7pW4R5Y3Mhy/r0qz1QzakhKUUnTLjz0NeYqXPxrBm
HrkcnInMXru8GXCPbKW4xRCL/BmwJreFyb3SguDflM5U4BuSazhGjYpvG80KOhdzzNiruwfGtvj7
hGQtmWyQCUlDW8tMnO7SSOu0uiCoCziy8xu/rzfakIoRTjrT/p4hjGnM66HBUiiEE2pPt1oTxXEv
OhgtlxhrFmSJoPb7EjDt4fXDfsKDwFxS5MhpBQKK8Up6nNJ5+d5ZLZGtpmpHLIuyRhSHKrFxFLL0
AHt1DsbzhrEaLBnk0xQpdstxWMnO+GxQYc8Y85urt0X4CAyFto8IIvQDHYx5mgxiaAM17UtL2ORC
yEk8pauAuN12g2Md4L4VK1S11dVn+A0FuLDgvmSiDczaeuvbPHzWF9YZG937Ha0rHhfZBj5wPVw3
fWGn2x5ZsNouLYV5lJWGo485jt4k4gU6+V5DVgYfkxVhRXXVtXemW2brAY/0Umyd2KTAX6yivwFf
5ZvV5/lYJg5nN4SVDYU7IUjV5FAMNzE61IiBQXE34cfxKvLAflvpfpMnw2yypwKZ+S3ToRjSVj2i
dYX/22JaM87TmzBHkd/EyEWbrStSjLlY4sPCrdcDAaDQEZBVMw1uWRIpjKY5O8h2XUckthLGszaX
gv5bui0Bf6k/PMyO3X/BmolClzwqQLxixFd9U2fddAsRscs3zuyZYp92diFDg54XYbRZuddW7isZ
wZ5PPputVz7jK916TDGD3sDCT9vFDkVmyiuEWefL6ucSwvApLmhTwxVk9zDnzDmD8ypfm9hPbmMP
zX6Ua5ziNh48KLqzwDY5lPLSx/7Qhn+6+3ur+7/Q2d/+blbzc/DsgE/N/zk//eP+f+5+xND+/t/9
k+NjOZ8cx+N/jFNPcin0Uv/g+HCufoJnZiGkItKFvEoAi39xfMQnl2x54BAGJpSXP4ishPhkucR1
nBA2zz/9d/8NhvZnTAR1EkQYpEEmX+pHbMJMyOpK29E8T/AzUOsxqDCnNP4rLswfF/8AfIxs9VWD
Z9M5CpiNN3RfdJacjYHY/hph+TOf54/Lf6DYoPFcfKU68xz/WYoquvDfpUD+2Sf7X1d2/wMhMjXW
IulgnjOZoBOcNyPYAZSK/TJfCpDDbHz//7kFF6Hcnx5/BScecyM+qJWXVnvhYwX86wv/9e+KOfuf
L1wPYhWZoKochLGZBVIGIwA+WI+/vvxfP3r3I1krI/ME6/LTAyKzUT/4GmT536/PXwCBp5fhBzbY
H0/+dD8/YGVGnsUYGWnr3HLWHWXwMWBGPZbGjjnSwVUjKZzzhto2tOfkQIt0g2F2KEkpC1wNS9a9
TqyToZs8R7Z/mVO1MBDC3Po0atK/8eE5PcI/CGt/fMUPICXibjn6NX6Ts5s/LdT6GsBjVd8hPBwt
d9z/+kn87Amj1vzxQSDTtyCr8ISt6quNzgHa6q8v/LOV8eGNT8h9IxqNN943vyxIrLx5V8rLX1/7
Z+/Nhxc+mWs8s02+ND6DW21v/bUOc+vVT6/NVhzi+je34P9slXx485O+pv/A6+Lctd+9uTtviozx
WLZdCtgSblzuyVk72rWP+K841qa7Q4b1UKpqu6ggTGS3nfCwTIwJp9Z4j5/AzvDXa8CqqIXFjn3K
riS0OsM9MMcBQEq6l3hqD0yU4UAV21EbO0ErtjrGvk2C0B6LKG3RUD/qod+lM4FE+rJaEnz1T91K
ijVXdU3mPFYS664WRajIJZhmxTdxN7Z7JFBhhz36Fj7Y1lctwZSogISHmKkOOzVdGcNXHHbghbzV
wtwghNk61AWx/4a/VwQzB7YWnZ5zh7nxprfb21//lj9ZJ6fRzo8LsJpyapg1N8/J82nar05+YdW/
dUg8reK/eIfkh30vh8RQDgXvkHfyQKCVd3p8oJllhlg/HObljKDMLcbzGbq4QaQ7XTHlX2Q0Zem5
hmLuYuMsC+Mzhe5B9sNRBRUao7SMjAS13jD+ZqGd7vWvvuaHXbTqkmbQLesZadiWyhjEDAzkK44O
Yd0+ravEwsn/3Y59ekn+6sM+EGB5LefVMnrz3Jbx4wKe2ckbrwMHoEleA+NsKd6pEHm13Ose2Jjo
OtJmPf/czvooTk6EswRpoPmIQ0qyoTXZJCx4jDvOtQelEwd6VeiDH5c0Wg7mMysYuQzz/BjgBOw7
zy5rKx2MC4sUSld/t7gIjU2IQByMvUH1wpSsRN6MWLP3ZJiY95P1pa4vY4wpvPizVO+kV5zcK34z
rfnJBvjRPBO61gBtiGcvBh9vVuCC+DdXFj+79McdHMdQ3NUtftbEDdGghkMlcPLZpi33aW2hLgL3
cO7DJLG+yuXgI5uEKxSJYQlbGBYe7BI/4/9yOV6sizy7rbA4GixvW51SFH/9/v3sS344ALw6txsm
r8t51i+HxOE0M15/feWfHGDywwkQZPkQQ6bgaEkvGFdtAbAy+61sDlZp/aY++Nnm8eEg0FOSZ8HE
IdMbnNhfxumbbbz/+tv/7Ll82PsVgLHqFtYFnkHNeFjc3xy4P3kq/of9The6yrXFdT22EcamsKTm
TdOeyT49OO39r7/8T56L/2Hf84qqG62OD5nim9q7yptXL7/+9aV/8lw+csCJPvHWOlnMc1I4K/vQ
u9FvrvuTfcn/sC81QYPhxzib59oiHiYHFyY52luwFIQDSLd55mfPLQZ1on3I8rPOimGIO5+nvo98
5OeZ0UWWU4TGKSKpVYdxzHZwvY6ZU4Jut7sktnfj2uyNEi6sQlf9fzl7r+XWkW3b9osQAW/uIwF6
iqK8pl4Q00jw3uPrT4P2uTdU2KIYlxFrVqyqVSsJJDJHmtFHbyXp3+YEL/euxW0KJ9cq+V2p6VIY
tmRQ8jrfogu3xFXuvaheeGFPd67zpu/1ddvZGj3XZgabolJYKcWqBHN7ofu+j+rG9ItfWtZJYZRA
bKdDyn04HKj5uhAfzo3XWXygLiJOICaO+6RCLttFK7AdS1+/61HGGrF46eufefxZrCjqcRRw0iZU
+mtB3pbqhYlw7ulnAaJBo8qMYwMQBfJi9A5j+DIOH4MHxTyRLvTQuY86ixSqmtUaFtfjPvb+NtLe
LS4B2M80POlhvn7THFRNJyes1KW/pA4ZLsPPY+VMdPikTX4ZK13vI4IjIbTXq3yFoNcZUv9W8C7E
5HNPPX2KL61TelRWSkB3JDVawKn6wrKve+5ZhECe4k6UvHGfuQ8ovknvsAvnvv7n1s8MlU/1z5fn
FkUAJuVQstm3qDWMHnvx5KsklFmz5e7fz79xruenPvvyGwGFLViRTb9Rbmr1yYiwgaD+9efGz3X8
bKYGlHk2GDbTPfhoM0cvnfHPtSv/96H9sU0AVNNu85uqCPXS9uhcs7OpmdcmAAKQO/tO3PjD0h2d
67phNh1RnXg9maFxX6vctksPlX5h5Tvz8eakOkHOc62ZGva821a8kziDKReK0870xZwMGmNn1eHG
N+KisEUn4mf3V/WFNpuLuMeEQjh9Ohjiyrihuum6duczMRnx78yn5/XXxj3319c1O/X8l+lBsV5V
FgXNRsFNoNjtuL6u3anbv7QbFWwSy4p2E++uV96K7v26dmczjtrcABMRAlJs/O6jGx/TlOsank05
fJzQSmfEULN3SKxiknpdu7M5F3v+6OLSNO5V/UEeH+pLB9gzsVObzTk/6IbUqOmIML/TsTVtAEf1
GNeIpbntU+O6XlFn66FX+24QZvyKT253EHbYpl8XOufo2rytipaUqrgfSSQNW8RqV/W3Opt/uKVE
/EdhQMcb8uHopa9rdzb/8LkKyffR7sChobFr77pdpDqbgMooFYISES+6ZJeqK/fKQ4M6m4BdDY1s
LKx+n3SOBrFYuDAizlycqLMJaFLSZBYZ/TBav7vyQ0WIOzQVVVWVY5WPqlegrz9d1+WzKQk8UXJB
Uo+ck7lKah6l9M/PDU99+819zKes80twSooO3iTepnuRDKAsimt5YBnQVj+3fmZlUWczM0owr4Cl
Ne6RL9hSrNr+21UNK7PJGCKRzlP0K/sWJw1j415y3z/zwPMi8DrVqcmm1nWPN/9ilG/B+F33wLO5
OCCqktjIEPvyk5Jsm2Z/XbuzuVgqTRIaPt8v9VFqU/8whBdG95mRocxmIy4TlWJN0cPCD9vgYNvI
p9S7FE2l6TLgm4GnzCYl9hmdhyZ83EvhWzX4Jx/4sY+1botgQsKdQXvKJFREUWV7Qoo7O2Ui0n0s
rQcMhvBdkgZxg1Lmwrt+spq/e5rZVA6aAJedkqepWsN2ESOpOfWB0q6pcTFnZtRYazTGfY8y4brv
NpvQbRbwC0k87N3YPxV5dlteCPrnPttske3bUvPzmDcxmnWIR0bm3mL9c+GpzzU+m891ReqqmUZb
jYFiEUcrU3wIBPnCV5CnZ/zmK8izWR1T+lBWpdzv5ZK7FGqkGgxFUr2Bb/HmVoEjTOxpKEny0Oxx
ClgkWuig4XU6GAZYKyA/k1eZFByzVHDiEJmJIe6wGL7weGdiw5yYPuoSJb4dU9gXYaKHW8hnF7r1
XMuz4ICyqojZrBB1BlvKttjz/DzIznyuT8bGl+COY7VbNRHtBtKuz4qFqg8L7HEv9Id8Zt81ZfS/
bmzBGg+pPsW0rgIpGcaraLDFfvIwQOsqj+s+VD6s8EVssatr/6TGoyqvtY7PlOpOWvyLO3Xfqqsh
f1HHqSqDKoUkgnFCQdqo2VasbPPqWRPuf+6LKSB+N7Zm8aYUw8qqumTYoyPDt/oOc/1FImFfLClX
fsVZDCHd01ACLw77jML1MP4Y6uti/Gca+ctnRJiW+xSLDHu05QMHkyuP1p/T8Eu7o5RF3pBza4c7
li1gEDXo5frn3j43omeBIojhf/QhvT1ke4RhaXvhK55pV5pFCAViU1k2EgHI0MksdtQaXHmR9rlQ
femNIk5MSS2yYa+T9CwXzctVPSHN5rZFtVSl4zu7B3Eln7z/fzYv/19+Xpqt+wI53wHc3LDvUkc7
Xt3sbEqDbazbCD+Bffs4Bu2fPK7+/twNZ0LRJzbrS+/mWu7VZU2itS03ofCrN4Olq8TXHRyk2cxr
whzBJzK/vTD54i/K6/Zskvzf+NYObI2zlGZ7VNXyorjyaecrtFtT+5rRrHLQ7qGz/NzB52bGbMZ1
WPTnAG3Zvfsn7JfeYgEAxc9Nfx6kv4mdk3X210Bf6hBvPmcdFBdban9ZLM1abRcZ6N9xK4wDJbze
nRiWk/cGNnPU09TW0jffKzcFpJUvI/dBEKA2Znt8/hi49kCCQ36MyhcdR5ABt4kKi/ohSxfBWGxB
1izT8G9XCltNGsBcbbTmvu52urnJra0bmmCKG0x+wHFhwWgPhbIQ9WVSV4txFKmmpzjRl2zBfyrF
15974EznitMm9svorTUDYW3bTdB6u9Jt7M9+bvdzhH7Xs7PoYFgI+gdP7PceuhrdePB8YD+SiI/8
qyvcicG/OH4Xkoeie9HaN4qOL3zRc+8zix4od2ucrTlpm8IyTTfqcPj5fc61OwsfUYDEU0Xou49+
t9lmuHI1Eaef+9L9htVHnqtNzX5o2a5pL2yPzmwJxFnYYMXDaXX6qpQ46JM7+Hiv63/d7srk/lx2
qCSYVuPzMGUMnhUdR6QLV8HT4Phu0MwCCCQYsCnl2JPaphhEdPmjLNTwXkt/tdjMXPcpZ/EEsI3C
DpxLQKldY3pD0fvP7X6/EPwvX7ICy5u2VKdvmax1EcZCatmqdym59P0ApJD7vyOFQrYmgXBIlyPg
yLZdvv35qZVpTPzvPlfnUkMq9tGU1Q2bO/cgeQp1STsPfyF3eBT9J6pF1qPaORTPrACEnQJJWgjS
UbKEVeD7ixBWn+aXG00ddimJS0xel5TnOmJm3EmC5ggCp5Qcafg77tFl8ChKPiQ73OZJAFFY51Bv
cuGjUp175j1mM19tpdZEA89lNN6/o9ctm1x1THLOXfEvdCU7437Jg5Ol4CHvi+aSAh+cRXwnQveN
BYPWGNue3X5VHtu8Q5KWOqbarAQdODILOxgyGYcfl4KlIVYdqracXE4PenroNRyWJirTVGkiIR//
p8gYeEWvRi48qFK70uTkNov+iPWz0cjLqoe+5WnI3wHRpOUybYPFoP7NgwOFLyhadKyYT77/Eocr
/HNupHZ0etyJTG2bUr/QjndtzENSq5ChuacwAxePJyUH9tj/xtEbFfmvmJowcIKk4kXOlKUtUN7T
G5VtmhT1JU+jdjJAn1INs9YiKoZN1+kA0YlPLrWSyPOXkagddfPZVA5RZi2GwXIs2MtGt8b+y/ZD
8YTlpE3d7bKUpUWWfEBWXPrhm1JHp0ppbKWoroq52CH+d8iPeChlhTZlWRSbDFmbXRor35/GEU7/
t2GSyvj1duy18/wxMw/mv+xAmZqJNdG4yqWNF23d7ML0OjMq57KOAI9hFIWcJN141+JFW/lrvbiY
mfw+XqpzbUcrCU1mmbyIiJ2LXv422GYMH7FyyOPHONtazdZV7urYsy3jb+U9ZHm3i6sHIVolWket
sWG3+LJrBWVzKs7Y2caMiwexaTagaxyc0/AZyOEo3Zde9uyXKywJIGeAgpEle6rGFixcBKI1GrQO
eV2zlNMCcVrnqPLOD58D4y711rWxFvJLusMzMdCYLcK1avTuIIgMCCo7XYEs+N3PQfBcw9M//7IM
u3EZlJ1APyYW5FZMsR5/bvfM159jsUdfl4Jiulgxq0NY7vpwI/QXtLrTJPgubM8eGXl4oQ0JS2Ub
UQwf/Su8GrdwaZH6IMCJ2DARdx0cw59f5PsNhWpNi8fXDlIioPTu0O8j96RVjzj/qzrece2FlznX
/Ow8YkpBPmKVxH4l6BelECzz4a3CKkyHTPTzC5yZKZMP69cXqBogRc20YxHTvYpvt0V9V7Vj6OrR
hXeYOv67DzLbVshpLTTwI8fpqKY0q7hb/vzkZ9qdC3mlOIiVKKfdSFv1/iqpL0TBc+3OgiBF5s0E
qOVqLtr2ou1pm5+f98y3nFxyv/Z0mucAx0tv2HOhis1Yinw6gTp1arhHu/Axz4z9Tz/VL6MRuwSI
OFO6tSue4+JNFY4YUC4UsSLPQ6XqMAmOL20sznXTLOZgUNQIacgVVV9j7dGYa4Rm10Udc/rJL6+B
u2aWqn417M3B9oJ9eCnbeGasm7PJKkVYHcIZ7EmpVTdSN2yzLLApS6d34p0oqM7PH/oT6PvNiJ8L
UfUsqFtqrLmQVw4pfqG9crCMAqO105jV9hBn69z6Uw8AWqbFdQM7cyFWtxr+Dx0e9aGZUliOo72E
bxdgDSFYl4Fl47L+mBdPMHLWYwA2Mn2PkhvKMhdCUEIUsDETX/38/GdueVUqsP7T/z18KMUsmVlp
/Upd6wKcqB3isGIl7TL1/4QJZcSwDDKSDEV+l7u3sX5nmH/KfOLwFXaYoDoeI0eOiv3IvZpgWU4L
hM6LWOXvpOg5GZzEuBSBzywl5iy8UA5ullZNwlGNnK522rUSXnUJq05gsa/D0PSlEA9UPqNX/mn6
xgGHeWGenpk7n/UfXwa4W1MX5xfTAAGvkZ2E7tfPX046IwFXjdmnG2vRb0aLA25JskQus4VX3kfd
WyLdlin3ZIP35pERiPO3Ow2bOQ2zkF2cP0vem1IMVCRQccplhzGKaxW7FG/46LDXEcPXuMMAF391
I4IilTlYfFbFOvRSDCKxpDNae7IrbA11oXvSAq4poKTh3cWlttz74UFM7qUcA8l9nt6I402s7evh
vcb5Tl1Jwi89egjGkwA+A9eLx0pEfS4Kww342nsD35wFZnwvkRpxvtuV+q+hu/WikJLYt7o8lDio
tC9pXATYpVrLMa+Wyfhh1PdqXS5q/2bUAbmqHFBUFO+aXSiGo6h40SjVjQ9IMagfjeExyE9y91h0
AFKw3PVOYvowpofC3YrCMUo3XnLIi9uheAjVva7sxolHM3qO4e9DDD6s7hbTDm6PnyJ1nyv/KniG
urQLBjAyk39F9Q+861JUjVuzqF4Gip58/cXvWvw873h0tfn385c/N6Jms6ClarrIRDZqFJaE9TEQ
rpsDc0momuhWAvSaFUWmGOUG6OjPz/uZQvsmRs41oYBHXd/zexoW3dWEVBAaCw+GOy8RFr72FEuO
Er2GL7/clTYeBOOXoP11qZoeza1lvujBu9Yn93kZ32nCBmjqxjceQEitNE6nGSgs5TphFH7x/40B
rlh3eSChwnBzvGeNvehdmKrTbuK79592CV9CQDEGShhSGbMfY41cO9CRdds/Kf2uFXHVvbS7OzMs
5hpTDFqjpqxq9u8F+XNHlq7bI00W/V+f3tQBdxvYNe2t6BAamC86Pw+LM/fOqj6LuVGsp/8jsGmp
Ti3DdGkZv/12JbOkpELkNNJ97/1VjL/FgDkSWZuqcbpsl6Q4uZYbo6detppcGklOtu5CGv+Uw5Er
jdjEbLbAglt11PQoVEdFp4JoWWPZIrrxMpA/IN1s0uQdU6Vtk6bHHP/NWNpFvWC7gN+9oF2M+VNV
3sbusm5uDO9WU44adh4Ydv/85ue+lPzfHrV0YZASlzN9UdxH0gEXrisbnq0IYdtLEXQNbvXkpf63
CS5sEs497yzgKJquCMl0ByEK8O70V5ebq6t6Yi57Hcw4FxrBJVnyV/CkY2+UF0SvZ3YKc9Fr2vSe
2OGgta/MbJFyUvb1x7ZvL/TzZ3rvmxk91776qa+IvqZyFBQKAILGXu0oporxgQAgtfKUd7wobTft
K+zgQDtGMdsVXJqCAgRkLrM0C29GGrxbgnhd7NZmIWZEuo41LB2Z6PU/BcM19d91X2i29fc6/No1
qRtRri8MUBOXtnJnxpQ2/fMvMdEzMUSCf4Dwm+0sboDv1z3uLKZgxzMOYYQ+RtZfSnF3pShZ1WZT
NlMSvRAyHjfRF725ai7mPqY59N1Imk3ZVgwbwBc8MB4jC8MYIR4/mYmyyNNDZOC/3AIo4mBRYxcj
2Kp/x0WmHapUjvb3qfnXxyHf7QbqfeXbDGu3MX4FHvvQUUZZx3ie909uQkUfsDNTWoh1tqkQveFP
Lx/H7OQV6zjeNNJ6bDmtQ1asXhVP3F73IWYxI5RjUSlyOkx9U/IdNIqrmp3LdHGADMdgpLuE6NZr
12J1Yf6cOS7ORbo+fsNSLSnk8dXbTgM8HeE5beFWFKjYDtf+dbNprtnFog8L+tonLMmp0xr1qjIe
r+uYWQDIMBIUc2OaT/2mqRzjuiyXOlftCpnrjRlWPntJPDSv3aV6h3P9PZv+vaI03mi0qNvLR53a
3jQjR/rUeMuseriuQ2aRAJxfrotew91gndw0FVewzYXt3Jm1RZ3FAq0YJBzteHZd+VWk40JWDhDu
LiwtUwd8Ew/mil2sB1WzmhqHs9wMKwyOfu6Ocw89m49yrgLECdiDauEv3fqISaeUhr/8ufEzDz3X
6wZupvWdzCApqMZ2bcy5r2t3dj1n4FYfGhmqh3ql9ps0X1/X7Gyj31tDLOoNj2u4vz3poHrX5WqU
2RwchbK0Crkh5sVcxC2b4srnnb7pl7USC1BugvCR2guSA45Riy+ISc99ttkkHAwKOxUj5MZ57Z7a
p+s6dzbvgkYrMeqi0fZQLi8Zfpx70tmU6zBbhnb8P0/Ktc/PT/p5x/jNXJubGrtVyhlA6vs9Zrx2
iEsrpl/6nw68daZWO7A9durua+h4YazYESY0QUL2M/XIIp5yzJCAEsCK5YQR3gFmsdP0pkifk/w1
Vr1Nl3pOoI1O4HUwYPolYAJKWrFecBtbq6sRMIm8q7A80IInMziFVJyUW609KjJXKLeZ3K6bXMOf
8SVui22icD0d/kIhYqfiqGwjLOkWkR5LE0yhxrTOWAhevnWjZNtm1Q6EJP4yQ35T1cdOTndmva5d
IE9cqOx9b1NBPZWrBq4nJHOItZ7DxaWTu8Fp7LJ9ICwHvdvIrCiLauiw7By3VtZtLfyZQX+vTeqW
0856tAJdW+S+p28yJbZ//iJnPrM02wxl3hgYuOWTKoocFyc69UIcORP8PnXhXyZQITLKe4PTQFAf
KvlVh9lTi1eKEubyKctrgjxVmJ259q+RH4bk8efOOPPQc1VSlUdiWMcj1RXDqjWlpdq8lgyqnxs/
09PiLARWSdkNGhaWFCXhGugE6oW7nnMPPQuBZTKUeSvR0367ZicOAxcbzEs3HJ/yx28m7Kfs4ct3
LIO4rDFQYp3pMZAFdV+nFpH2ucQMekwheeMTWEmekySy05gfgo41b7iIKneNr+kd9voXxtO53pv+
+ZfnwLVOqkOdQC+ar0L2nFy5Z5lLlgIxkCwPtcNezp8r81Zprvvaymzxl5qqT8KO8KmsvKfhz1VD
aC7nz0RLVHwMjff9yrsZLoyfaZx884XnKnwck62iaf1hb4wWtFs+K1aWcHLR/l2I+tMI/+4XZiMf
OL1SdAWlGYqrr1JskEStd2J2+0H1GA+v1/XNbBoEyErVHqDNPt4WN1fmKOaC/AiovBpNGlCMHp4K
/njXbZU/EwxfhrMAVg2gikC2Uq2XiXKfU1zxcz+cCQfybDNQYP7di1Qg7+ty2/TATtBSJOGlEoUz
03CunEffJ/cS1vD7tEKU8yBShXbdY8/WIdmAFuP1RMfQeCuE8c7EKBfTq+RCr5x77tl0TNyiAuvF
6ChGiJrH/JKmx/p+aM/l88KQ9eAJyaW6pmvnqNRICtkRVTSJG9mCKDqlHCzLS/XfZ9StsLj/GwU9
HH/1tiIrrPjrMbecOnuDqb7QxH7dxdVahf6IleQyLwsuZcnKNKfIvS6gzWX3ip51HbTIYR/dk7K5
EBk+9+nfhIa56r4MEZlZOcEnNb293yxrQMaNqd2m3Ki7cYDDfLlJVW2Zs3cakmwpigI31dscqFWa
puvBNKk5+UULdpeuI/M5EW/HbIdDNRjY59Bsth5VKS4KQldq/3Tt76h6iKqNOG6bol31hgkk6Z9g
XLKW/BTff/c606T8Mq3xjR5SRSvHvSJx17NTUYxnebLssEATm3SPCkeNtkN0S/VCUkl2Jd0F8v3P
E+hMkJ3XA4S+RskzmJp94t803sTW21byS2ztO/PKvOq8KmCAMFszDpCEPI/3/5fv/Lf/f7z37PQ/
nXMer/v/1l2o85qAsoQ2HStmvwcQvEiMZTtcmvOy/Bn0vvkec8Gw2qG5ibOU3S1gtbqx5eyP3h08
8dWs/naoCxNl47W3MMTt1Pjd+h5J9x0aEjxBS5AcxqJtN753AJ+BV9lLZ7yY+q6TXhmxCzER1lBU
HEiV8FRLnLZPUnUwlK3C/6U5wSGG+Gc3Srkes2YtIPDL9A3+rpsKM7Qacgt/Yv2+V91dbuV7qQQ9
2y6CPAJ6AFWlx2tFfc+0aisbj0JpHrMaFaV65Ip9aWrmuhfztRzgApEFTpsN92MvO1G+q91TJ6Vc
PeqOm7qOKLjgDDauwdFKz6n/hn6ppDfg7UBXVEtSzjal8k4Z3idcTCRjbve4l7Ved+/n4koTntP8
PTdAqk9/Z607y4ArAX/SfUi9nRvLe7cLVr1yGscDwmY7LRzsWheGcJNluxbei98pdt1+DMJB9gM7
kzZq6K1KFWiI2y2yLFsW7rvY/e4m5BnQ40EKP3K6SG8b22u6pSAerWQjduGyLLJNJHkUVJU91sl4
e0Iy68dqPYhYGgrvXdKfgLs5RfpRiLuorjaK+dZNytuJi+ivNHJpofyS5Hurew/EbRU8y1loi0nO
RaPvDMKxN9t1FWrPlXsfoeEvy+QeSI0PFSKzSGV73Qo/BOAxuqM1H12WO2mdU7Mor0XtZIXNIlCO
BURWgbC06IYVhPVV7ImOZpS2QjQS3NKePPvb4W8U3qi5tAa5bOdUP0h97pjB6KjGA7dm3BgBlzHX
7lDbTRDbFnk6Wd6XZbRoo3ejCI7qiH0W1ZydcgQ6uzArDSduJNDW77iHGtKBk9TXI6g+o0mWLKSo
QSrRKaylugzVB00+Vdaj1z+24aGNT+2w6vnbevrvmrDykb4H8Wpojln2lEfTX1P+2j5a62Y5FiuS
p6W1tCOQdVydJx3EAxzW5XIhc9Ru2yO8BJLMy1o/JuW+kF/roUBYQyxOP0z5VxX9Vao3Ewyp+2tw
f0nNR8z/ZkjrCPe7wEhs8B83cbgM4xt3fHPlTaghFQYG3Z76+DaPj3K8ZUdtg2G1JQu+qYQg03G7
myS5KYNlJ95bgbjQKWYphKOLnCIEVCIOt1zlrDyh2BSm51TJazvh9EyKpdhglG9JuAVAfONCNYqi
fiXK6aou0FdQ9+IL1sZM+02i3qIJtmvhqLU34C/tul7CF4Td9dvUHtMhc4wqdoayeexxL5O5lsAo
74at0rKWbhOPB6525SjYSfQyZlut7lett28y2dG9YhFouxKAMDQZW4isRU/gESR3YU252WKFi//C
oNwvNBaVGqHKpsu7MII2BphaRmMyggOTK6cw1wom5QHTCpLPjRWcNPXWgGBmIs120KSTFpPwXA/q
30Z5J8n9wVPl+z5GiKKowEqeQ65WR8ROE4SPo7qZPkR1sLFKWLiCssQjNRVIESPEjZv7JP9X9hGU
G20Xwlt1lXCtKEBRErAL5QKOiCOSI+krBbE5kOgEHmfSOFb3aFnDIq/UpVH8wlmc4lYk6Lnn1F7/
FHOf0mSlE0oPWPMuNLVblNZTUyGDYvqZnupYoB8M8xjRAxYQLFgnXmHYYZ5sSPPjh45nMfXMCmwk
xP5Z+QQkdaFUwaaPtxql5yBcKTlAaxU5pfJs6Q+u/NwE5VHGfdKj5BGahC0r+Qp1/TKv3ryWq5e0
egWB9kdC1GdYwk1fsQ6kYzzZZ9qZDrWlbDYhRCFPqbflxLqJKEMQ818ZKvi4LyBos4rE4D/Myb4p
WqnV4wBtxGrcVT80DlwFx0i1VThsq7je5/HK91Y1+A0mcNo/jC2VqeEybfZx9dqpEAGedZka/jsh
feEWVch3Gnse/o3eShaK8Jb6dx0jqHAtTnCTayx8T1T1kYJDfAQI58HLSMvL3kpv136JOf8tRLpO
fg6DB5XJ4qc12fqdK1t78mM21vqOHr31Wb4jXluUnYEt55JORIItLXPxvpXkdcji1ypPinE/Vugt
YyfuKD4rXjIQ1o0V8UtbWHBZmi1VEHgGvmeG3D8Gylta7iSBG1s/dxKBCzkqzBBqYUIrdG9V/k+T
t0rFvi/fZtodjB4JOouF0KnvNmGxqeM/Ur0LeaTMgyuQbfW2ZlO4b2HeuOFjN6yFtnEG9xkRkZRJ
jgXPJc9XIvD2IvjbU2dndXda5XjVg1W8luYq6W8B6DRysK3re+57WEXjofs7qtKiLcOlLAjreGQU
/dLT34A6Fr4EBXQwYL5LizDHUyHcyiGF1TcpQLTByNh/AZDIhkWSgfE6Zg3sqpTo5TuVdJKibJ1i
CFtUI7h4eDOetwy0E/WA29g7jlxix9WmE951bAzR7QBexguZu8/S5qaQw5GGSZ9HjV+aDnaeWIsp
3oxZZbtV/diwzld3SbQavFtVcfroAAgO+ctaVNasx8jHoGLkhHhHlH6L4qaX95r6NDa3Euz1+KTE
DRmyu0JAw0UNc6MuXPm2Nc2VRBoKK4yQFbHzX2rPKdMN2SR8He6D9klg+StNzNTrHAvkseT+lt+g
+gOe8q3nIacOhX1Z//ZagYmpgkwqt3IDYwBtWSYuW4s9WbsxsubGhBxT1rARTbYGY3Erl27MgD7G
CakINi5JFDk4DNtevSU8H4183xCdsjyHfOXZvlWthU6zZaNjt4WzatouZarjm/zBErxV1N6EXbW2
UgGTvGZhBZC/hJPP/ZVfcUNL5jfwP8ThJpL3SfaOW6QgnWJ/VzcPbgIIpPhVj+7Sq05BQQzub/Lg
eQxwxR1Lx4RUy821GvyqkpdQXkUdjnPNqqHExoQPlnms8E24MrBryTrwGeFHGW6oVYKkGDCIDKfi
GDMSAfoXy3qMjc1YHwtgjEWgreNmn1nJUcq7Y+Qh1cIbCELMocBWrEZyLwSsL3pvcDh6p3h5DRX2
Pi8KOwe/HYzx2m/zvzXgmL5ZGry0a5V25haHpOswx71jf0goMFcIbvT4t5xMrJzAGQBHVFm1kuRH
BEDQYCIIWIdW+yNL2wRgS5Mqp8qFkcQcgtGzr+kCnUNGIKz1sMVSep2K+SqN/o6sbwkbmJFtvWJy
DcEgVthkF4q/6iLNkYc/AgucjiFwUx4H73fGflrEpMLwNyO9nBaV7WvjbaOJy1RVpwlg+c3Gq6yb
mlonRftnlNUqAi/oCRSGuem2HsSFUgLfZtyEebaJpbc+zYE11mwEbOlGqpUFDPplWQcrKdCXbbUp
SzjrMfWEwmSHsYuam0hvHkL9Q1dPrn4fJSf2oHVVrcusW47R3vJQmEiFncE8o1RFbyAfjA3xnYKU
5CaWNEcN/UWiazdqFjlVwfYwkzdJPiyqMVlnMQtbEa+rgoowDeJfmEHZ425cpdcamcoqdd1q/zoL
uz/wjHZr5C+KcVT6p3x4Zc+wacXuDR4EP6/sPSmyKU0huHVIuP4O+Vr0tGXIbeyoH/sWYI3Mjr5h
MLIzz4v2FCTg7+S7tKscU8uZGPDH2FA1eo9Ou+NM0K8l4wUmymps0kObaovB73F4Ku5KDCv9Ujqp
GktO1wA+jvayknIcMJZeuAeY7nIdYcWWXbWmXcDq6XWVS+FsYYE8UUvTrgLDNsRtUbJbjGggoVPK
ytGi1WhAIUEmOsB+ydNVHlU3gZHaielvUJJDIddsk0YNJBphjle0PpLnMzdKHh1aPL8VunkUxoOV
IiFTtV8xAbXEYUdiUzTKHzW1frprLKws2VYdbLvYLigi6i02+XjRyFq8VJL+Phq7dcrkNLMWH5Zm
0bKZ7yP/ZEr9zVjjv6Fool2n/3Qju5WDfZn9rhR3qZsgusTO0YdqY1QI9f1jlVHmZO7zSIDl2iwx
0+N4S6lbtsbdeOF+tG7guPVzo1sbsUhXOJjvFWvHe8TSi6/5a39YWf1SUfqli/NQq6yHxHwPW9xy
rHQZGb0DnyqfiqYPTVevsmFVG7eGwoNT2Jd2aNWb5ljkxlLv7mV5WNdcA2WiucCMb9UH8l2ZJwf4
fwtkX4FgcnbMHcCh5MeeAPHsPP3Z8zO7QB/PzjH03KXpwYoFVOW13bY1iw8De/BFVxPajKa6yfMH
DFxA3N01WfAnUf3TQKShEDIt1sEY2CgYkgRr5P6QSi2bOxzBJaJ2UPXpFrzZqlayo2XuNUrF8NhZ
dHpK2RaYZsHcuPl9Vd50nk50fA2sP3jz5YscL88IPKARcAgKalT8RHFsgZVGOnYmVz1j6dlS0a8k
EbZ4qdx02AwYkuIwt9b5+JRSMOmx8GrdA06Ky9zErdzNHjutfxSx8G7iyCbvQ23juoJYByQrB5sX
9cPBErpl2xkrcBFoBeymc5eF34A5e5S82DFkC2wj5wnOkl042h1TsHfhVo7PRsWWIFHtRNc3VihN
cHZhnaKDTAiVUY39ftmfLIXVVZJqp9DcZ8DadqL5x1G1HFncilF0sooPs1ABAGWLSumdkWPaiNy8
7/8PZ+ex3DgSrel3mfUgAt4sZkMA9KREUn6DUKlK8N4kgKefj73qy9sqRWjV0V3VEAQgM8/5z290
t6NZmOz2qE8Ps3ZXiGA3d6qvVqxHY+cEJ5Lt8CrvVoFDIxzWntrpLlEzqyKySKAg3qzUP3WM6THq
r8v7TltaxTFUtthCLxzlVY2fhug0OCQ7dnv2rWv6ZXyoE5CNuocMvTRx1zfl6UGKEjcIVDcts3sm
XdQP5GDZ1cqcnJOWROtgcjbEuR30XCyNUP2dUqGaQ7QX1tM01AysqBicHBRmJiFUWzpE+RWoY4uU
zcOUVqTJb2XYWO0w0ZODMWDdhj+0utA0THhyEo3oJZjzLs1A2gXmUaPTaC3myeKht2Yiauj8SZdd
hdphMNHgXu3sy3GRmY2vOuXCsCs3ZbdTdeUulqKDYGosZE9HDSZR6eQhMiXVk1SyBibzbbQ/nSza
1W26UOJfXRE/Mpi5AxjBv0HZEglH0H1vHW29eWi7YAXjjm7hngynuyo6JeP52pi6OcVw3GkEnB6y
ghmzpR5MMZHt3FGeEV9V7UKzOVZEC07zO86I5KFqC7WQ/Nl+S4AVBasI6AhKbhYxJR/IvGNIXLyV
Gcr1K5gTnbvmPQGxMXWdyowE4fCTAAygrdBtWWtkg+F98z7CjVQZ/JrOR2BFl2tMKQW00dtrs6dV
qbV9lGpeZZJpc1XTNKTBGqvc8YlpXFjis7TMhdRaa6M6Ajq6xFlT7kyr0F5HJFKb2UCudLw0Qd/0
QafBZ02QDNDZyLTH68az0cJ2jWGR0T0HZsMm+zmzcXaoPpMgPObSsA4pWjNiCHolhYRMSGqcfY5V
68JOJ3/gdEVGyP9E2t1dEnVt10fmbghhcDcjubJ+J9B+F8vdSqk5d5Tpvo5y38o+pXlFxuRSDTaZ
ra3GyHGjuVnJfLXEjLn6aKwNqgd6Y0Wb/YgASL4HbVNbNn1tST5guM6z4b5w3goFsARAyjC0RT9Q
q4fykSTDRYfCtSWNIbZe8nkrW89k4GK89qec7oE1JvtieKkv4t+Nau8dgKHUOk6ts0ypqQqRIvR+
U433PNgKwPZmLbpi1erLFjmylB5SKrmhfUmKTQmIofe+IR+CuFt0MGNF9KvASzmJzEXFYiIFdTnP
nyMFC8GGyxE/bq3dp4rwazDiBF8lwgNXQGwwt8VdLqTnBm/LPi2OCft0nZGfkGebiPTKzJkXxPDu
++pUDKOXku9c0pfOo5fTaUP/3odkm1qRts4p4XIzXDjjW971OzIoqzhGjH9XhrYn1b3XOe96q2Oc
FR8Sphcy9xvKJk9/2HR6eicZNZXxZ24PbhcQdF5T/ZWtlw6DN4Qx0T4BiOVjMAdrxyauutmYBPvE
VrbLm6eqCFxnprYqjV1vo6qRAXO7ax9pHOpo2jqtizTAbSzo6WbuShnsEiLyJqjqTqrvq5FN3GkW
ZtT6ZTkCNSnoH0gvpCoYax3QDi4qmSs16ctVrSB9QaxM5dSUf9q+eLJIxjTU5C6cLF822DVMxzPq
wMsrwV/tvSip3UgVe0FoNTKvfTgRQ5mdk3q8J0wbsT2bWCItdSVeDWUADoC8vxDrlK2qsd4s4vJq
KDA6n4sqU4ZIRC6r7Bvmc4c0S5GUU607TwbGLqATjwh1XezeD/XsPKaF2Oitcuj04TAF46qFTSsD
bqvSJs9w3geDvP71RJeoxgvfGhPi56QNx6E6NQRv2pRj4XDopl/j2e60Xdd1r6qAjaLShfaBWIZq
AKpbGkiCpUvUA7E1UNIUwBEjUu/lhozBuZk54LFlsIZ4LabmQ3aqVa7OXi2j2sv1ba5Iflca0krk
bwRb7gwYB5NBeknqq3EaIoJC/y+TS1q+ji286Ho6qoHiFcO+xKdjfNWscZEGD0b4EjbOtq/SHfZ2
r8QSUteLVTNPrpGwQMxneyDxRvmsh+eaiA49svxZIkenC/worfxcFXdtk41kgUZnmhIIAt5Q0Kg7
L1Fnb0VUvI8C9q5ZHqba2Chpg6mELKVkrHZMpRhF0QgJNqI0gQov+L4mX+iSa9V7SRF7reEZT5dw
2tvS3ZjwytZtlEeuHD4mll+alPnkkjuyjV2FWpqebhAo3ZK3WDcnAxu3XiJukyRKdw6O5zqePyt9
VTVEDJoS6FtLn+E03VLQ90fOo9ycraQ8ETJMGqm6LdoJCLtetjj7hBqEqPHiUK62tbNtKhI7I74w
e3DwDKoWZvwm2ksOcBEQ3yh3FshmXS4I5aRmmktP0o9JugltHX8inQ+gKdeqetLnYwQd3xbCK8lp
8LWszmBUn40QJctQvNtXcWPaL4mEZA7WL6//Tl7MUmNcVfPPjjnB9d+vctGgnP2ZYlAo9qJCqdbF
xbXvwTCJC+e9QomYYSupXynZGxnHFq3edxQMxImeyOteSEYElmp8jkGJwRBuNESIumaHrMW8R9Ho
pUx20p3IAWEaSulRay5taa1G0SwEg+dglJdhD/7k3IWx5snwXnq5drupv5Dm8l4Rq6w3hdvnbwFT
1/HTaB6s4GPuOSYla9kZ1arWgYOx+xiq31b1UFvb3Bk4c1u/EQcCXpdtH/taf2fa0tLir1fzH7pj
fzCqbd/2q9bRPfxekVE4CwqAXdcTJXWom2QVTm/FtImMXa7mpE7uHfOpllu/EsoinGVPAjVIZN+W
kWsqqntNkSyid+JMqWY5LBmzqQ51eAlgPCGnUCB+KdEqlpqXeFCfKkEu8JSLFdDXObe3UrVOrdAX
3WYy5neZsrMZO7ym0ECGm0Csg7pe9xLenoW8JN3TFX2/DBRjKbMQJh52H/0e0+I9bnNWWOZJpuCo
/W1P5MiO9lOs4TTpWOnFThRXSeHTS1DQ5kQ94AmzDFOF2no7iB3HxoYPfNU18qZR2AfS4dNklyrb
aj0rDyHpJSb3X/P0CUIHYgwsb7L1964bIMvFJyc0F9rAGW0UGGqVAEjzXKyLwc49S9a9cT6RFaS4
DnDfOE7EosfE06cnYmP2oiWq1pzXUaxuAkley4VNV6fvo7g4KXC5uq5dBfQEQ64v63RY6+Sgt4wt
lOwQao/p9FwmH07ykYj3kCNAwd4k3XfaeymA2ru70DgK8zTQsxH5qYYgkQAmkpT56fyRtM/O9Jz2
nyOKq2I66sMaDB+moGwvQVC1yPDNFKXC4TrBbpQQFeY9M0WlKbjCfaiebFAZR95I3XYUp7Q5hNVR
zw5KdIiVgzx9jOShy3z0AOdDlS57STrhC1qwNc1y4mYB2uRUTC8R2s7WOg7GXXY9AR/qKD1PJg1p
nftZPbg8jN9l+dEYZNHDcGw5cUd/DBx/jF12IhsTl+hiUu8agPBFhM1n6NVa5c6wU/AI3Fo6DRhy
WW2rZcdrezk596l01/TXSNWDFGjnWWv2BkdaqDMNXONMzvRt1Rooh6n+53tDbIKcUFjS3KhP5A9F
CteaxoIShyTxW+lpjB+JbVWVLVBBgXFUKq5WNe1ONVaV5nh5OW1p/zP7+r53vaUdpfjYdneGjnsJ
A1/maSHo5U6k26K3tddkVlcIjHZZ+aaOzl7rz3o7YsdcyBjSOO89IbYGYYOeM7wb8lMXKUs6rWXo
xIQeknjV+UX3iz3/NIfOWpe0w9UhJ+tPdvSc93Db+0cpfsqZF3UXuyKJ1d7q0damNF/r1m9JXIzX
ItlITeu3k75q5aOS36HmZ6zhtit7gHEa+mGAZ0+rPUy54mbsxyKo+W6PWjac4vRotZGPR/oqU4NX
MzpF7AiygccPNSIDAxo/m+xaa9VsaGdyU3d7+9JL2UbS6H9kflBFONMDZElf7kElpUsV/s7D/MOp
yVkfnL2shTtTnfdqxfS5bTW3tqD34sGaUYc7se0bbN9xvTSZPxKGEoMCXFJaUr1IlqIjRaeze7+J
oC5FmqcOj0QDYhXcMnbeyd2H2ogl1Cmi0icEzRw+uex1inQZq98osOoWLKPiT4rksRflxe4viiz5
f6dYfEEikm84SnoUtk0v4ApmrScVjPC/sR/76ro35KRkzEvOP65rt8vaOVTWj8jx2m0eqRzHcmlM
XDdhkNmv5Z9xJrVbT7CCFDO1siGBTQ1+0ryibzhgX2j8tFtPsDCvtbHLJQ4lzdwk8dsgDb5iKpyx
TGRVfTWmtUv89TJ3/tjBeMkicpTBX0On8UJU78UvM02/uZf/fifabVQpQn8jS66/Y20wmvLSH71q
7daZZ0iFaaclr0TOjxOjLAbgP/k2Nef6e3y8n+MibP/f/1H+rz2bzhDnOaIhxesTP/6O8/Pf7FDN
uaETxlpjp4GKxJnDpjDylWYfadsXQTYv/37jX3hUa476P+88lsOOSG5JYGQKXFe7/dytwooam+H4
oGysRF6MEjGEmrahY9zFhuHr6nMwZZShd4XDbGVgHwYZUYLyKDfDXZd/I9b48tZuFnw2pLMchZCO
c1BvEmORq6+xHwirap/2v5lBb+p+XXSPEH5081Dhom5iZCHVFk4O6SKjh6ATIhhwH+QPqvEzBa/m
3GwXvI4SMMHBqTb3wJwJS/37m/jik791/KntvG9bGbJrx2h2Uv/0P7Nm125jO0XZlFYzc2F9JXUL
Ynx+dr83tGJLpIouOSaujaora7Sh3s+ue8Mktho9rUXccLuT6oUQEA1gkJ9d+oYfSCieWsw9YsSi
28nZMh5/ttPfWvpEJAoU4TBNO+Vjfi5///1mtf+mFGr/y9AnViXLmCy2Yx2CFjSPwbga0gKfjITP
A3zfxblGCRicHOk6s8YbpGG+KLJ9pb8ygpCkvZ5sY6qJKiEZS9U3TCKWKWG59fy7GHCWFePxOp2P
ZWc1KC9y8D7UZ0eVV6b0EIUDnKitMps4ELOYcuUbouSVK/u/OYGafbPfWGoSKSqI/y4Tlwm7EtEM
xDG04lWr6ve44leMgvGHn+jNBjKlRm5mNZ+SldzNzdKyn/7+ar5aqjdbgFbofaHoMbt9uC+Ta6/w
9+t+sdvfWh+ael9ht8mzGaSSjZggRikAWLIJAf/OI/YfC8L/eP63LohDImtybbAGEjVy5+JUlHtZ
fyiHty5zQBkDBsibQdu35d7K3or2jmO9LJ5rSYLrli5AMYGuM7esP/LhzZEugfUcq68krJsTgC2h
GoSht9eppYTTTgi0U2bLsv6jMSclDNtUK47zxzh9MmIPOvPCZmSTOCsF/yWrjtzOOqj9yhL3Mjii
/CtOToby4cyvoM/uEN0p4/1sXuPY7vPGOUrNbkyOcQntoKwZMr5V4Dtm3dyHhQY1EgZPeMbR0G5m
YnbLy6jLXpU/DcG2hqLtbMP+G+H3F7Rw7dbt0UQX1iU9tkRXew6aQYhPjGqw15xGgH4T/qPjGqFC
6EbpVXTCOuC7E0Y/cqDTbt0g29EpJYHWazfWhzBYi+/Y1F985NbNZqmWoR5J8Ad2/af9UH1zpn+1
qd0ma06xVNpDDWO/GJ4NEkZhgwKPuRhv6SHi3xY4rm+WY6h4ymQuZHkmZJqJRGh5VbuJ0g3dvuhW
RjYBGvKwmWpYhnoIy/lFjts7Ry9gG5gnu4g8zAVXCuDyGJubcF7noeZGebyfwJNTbZ8TzxJr34m7
v3pWN2Vap2eimFOFmmCLCYH4mRGNZt3slUPLNLuJuGx8ZBoXf2eacn2D/7UF3GyLV+fzNM/5YgKD
sdxvtBNrs/nhWWjd7I1xK/qmxn5uF8/YMPh58k2h+sVN33o1KVKO6LriulGYu84A0gGZRPwsPlG7
NWySSezI5R7fcuWD6ejPuo1be6VWUos2G5GLWC/Bg/nr72fEF5+aeVMepWbYSgM0nas9SZt47Q87
rlszJVO0ZSCuT2B+mY/fmX18caDdOinlve04epBTyzn1qnGgpMNBsmRoEnbn/ex53Cw9PWFDEZk2
7sq33iv+/OyiNwsvwZBZjm0+tualtnxQnJ9d9mbh5U1sOXJJnQiLkTGX8409w1dP+WbJqUbYSEJV
aeG0fm1BAM7DyrVabaVl33nwfvEjbm2LUhV7TRsmLtbyDCX+DOYpIaveSb8xL/qi1L01L+rlJNIk
pWP/nMR+DIeFk4mdDZw5qffoeX5Wphs3HUuS6cIcU8xz1Rya+drpwuWP3uutF5Fa60M/tQqy+qfw
QfrZh23cnL+mXjKwlRkRGEqwAdRH1v73u/1iJ701IjKDEPfNa7cSp+sUkhP1VRkV/t8v/sX2ZNws
R9UhVThH8HhFa8WwmbQfPo2bFVlNiQEyziNu2+V05Ysv/n6/X315N0sSF4NaxUJsIhUOUnCHd30K
Z+5UT4kf6PM3P+Sr1XO7QM3UDruEHwIseuV1MF/QYX1p7c8OmluPIM0gMiRssXUw6zZemLrildAN
//6Avnihtz5BoWEraW/zQo0AQzjMH76pmr+67s1itLEUz6eJe1YNT3xIyervt/tP2fsfxY1+fQf/
QuL0ThhO6ohxJyMLm7AFTOCkjeE+waBVGn/P4QDjEWlRi1Zjqj1plFFxbUw4l7K6MBlnZSVsrjtT
tSEAI/Ooo1VSaQw985WYH/Viuk76d5GtupAlrwahWhU9Ornu25O5KmdQWW2lmIMHYObquGgExa+r
OkJKZagKbzNNFoEOexPPvnHOdrrcQdW8tFC7Y5P5OYayufXOiN5X6LJCoD6TkUuUFas5Gzdq1/gd
Fn924Umzuc/CaeMk/HH/x2CY2j3OSriMECcN+X2LpX+gn20VZkKuIkl9xMMOdsGvvz9mw7oukP96
zjfbE2phRaE2FZh3d8htn4Lx0YBvJEGgLO1LOfF8gjeRSCvV0TaT0y27tNlOrckMY2t1E3N5sc6t
QxFgXg4/Vce8fHQYlVeLwf59RSXScttYiInUcnV1IRk1P4UGEMpbqIKrUEeww59O812d/k7Ud6QP
KBweCgaHhb6emT2P/XLU4bHMIQ6HnqhzL4bnHYuPEukXLkau3raLDLKwNY7ogNa6kixTphszpKSM
Qb3xm+BoU+y0/nXInFVui5URAZLA0J5+leqvhLCSUWwSeBnKXZctJQfeDTPbWnGbajOqn8D0rjD7
x7Qt7iqp200pQ6WBSSU65VYr3QZKWQDHJNWwgRVPUwtTerifoMyHOU8iOVrM5NCowZHCCC3GeV/q
z21UwwHT11mku+MkncsOzue7okyLnmazisplOqdPIxHgWfxUzqNfNjvNXJYys3osHXul8Sz+UORP
M2nIwhAnCRF5rfM/q/EAQ1aSPQ3CeD+pC5ZBZR6xwlqM1dqsukXTnsjQcIu49zX9I6v3xmR4iVm4
mlCei7ZGqQgnnbsaYu2XiZM7aVPr2MF4XQz9Up4Jt0aTkkfteayrK/tLM9rzNHSejZKiVyUP3sZq
jO/hTVt54Wd4lFuS4op42Ayw8EMrc0mWnCuSJ6J5IyGw0o9k7HkZdHTHSMnKsF2FWzD40TVMliGE
inUdMPqqHnh60GyUoF0OwsTs1NkqqD2dYERTlfuR1a17Zm1dHPkZZIW0GVe1+dkNwTKOnXWBvaYa
aR9FCHUagVbIgNbOZd+MVa/ILlOjXV1iXFPC3bfJjpn6O7buJ6QMgKQucAjUVIcIvdy1rX7TRYY7
XaWHcwCZ6CVzqpM9Y8vEBMVYSOgRJOngJN2hYvBbj36uv2hT7kXa1SCj6Nc0QvfgZXf2LPaKc1ai
P2OIYFOBklDBbDdKd9QfZCG2TroCUWIuGqwM+Bb86MUYLpnSWY7pOnDQoQU5LSkOB6HI0MUKSJi1
L7L5obcRBNXQRmV9UfDG9OK5GZ9lvkSoUSNDgmAI3DwooUrlizaU3GbChoTkl9mxFpp4xvq4jSM3
HZGY5DBT53wptK0MzcHsIuhsTC0r2L4ZIoD3MtWQFW7qRFtElkZUIk5/OcrGZh9P4xIjKNwH/SS9
pLkNceDPoNkLQmqUdisV6NPBicaBFz6YroZlkCafDYTXCHdwEFdx0GqNt7bMlxHTDDt5yKdzK0Mw
Dx2XlwHHaqciGnYK+PYO3zFgZJc+S3mDOZGGFkNdZ8I+hYZzGawd9K0c2nMVbwWm5tW4NBvz0LNB
W+2LlKEJTJGLxq0nV/g1J5RWmG4xNoE9m0Wpn3Uvo8H67KHpEDoyaH8wbXRVGQHWpHuV8V7Dbu3G
p24sVnJsMXs9pTbOmfYacpDSpW5Y9ptmmtDzpttyvlM4wpT4ue1hxSfvjqmvq8qEbtisHUsGnRsW
JVLOzBgWksyiQ/BzZ+anMuUzHo2FDa9fdtaTcwgsEttaC9Po0h26R1uBvQnH3ivT6I+cZNswuuTM
11lL1wNRGBCgrGddFGyRhT934XPAtKuDFpw7+cEM3+wQKjwfXAd/ThARs5ggDVUsUdl+SmB6FKTo
lOl8b9byYw4nfspRGI8F+3LivOUSO2I0ps0qG03P7Ea3McCejaZ8bQZzM8h7SKkRhjHYPKAexoTU
LJZavOuGX0pziLODKr/aYlwmJafyyFCyvbrmip2qc+z/nrp601baKk3OcA39KSgOdACuznsjEKZJ
L0aFLTMywM6BX9sxPArytWI5h0Y9DM2vmol8KNwO/3qzw8owrPzJ3hjNuKitx85+A1vyknjwavPJ
yD818zIkr0SHeTpSkpCioy9+WegYZsJ31NY6Ncl91ZKYEl6S5imPl6yolQi4mpHFhzCd7gWxYLG0
TYUFl44dGA4u9qouExeEeEa9SJMWTbC9bQvZFTnkgbxN/D45B2W3Gwp0GnBxTGjeNdxNk8qEZsp0
nNdgOstpAQ8XAksYPYTzhdvwZEhHsj380oZg38gnSX8U8aoDE0ZKNcZik0lbKwATdg4pI6QKEvvV
MSWfrI++5MQZ/pRo8+IpW+b9uO8spG4O67d+CRxlM0ZMWVuYnRIfaybL6GWChcGQ7ppqK8UjpbCg
UDsb/Xcmel/YWmjateb8Vw0YkZ8YIIgRO2c6dq3ixezNbYM4vP7URbIqKK06iC5xU5ADhaId/QAB
wH5oSq6I0L7Fn7Oan9OAwy24NHnu5UZInad6JcszKcEd7U3XD5Cu0LzHndtE0rrpS1jhDlrNi5PB
DC3KpdlBqoIY/PeSCznAFyXXza9VdlGfVtEA0jvAV8wQvuNfU58itV+3Uu3FbMYojddCW9XVvLeV
18b+DQd2oWamZ5XDIprRXiLEqmB5jImBIvuOkJHFjCxCzAhIJb/W+x20wng8JVXmV7jOm+l9XyBa
TdRde+USVhSojPo6HWG8VblZ8ZAqpw7vg7kTnl1qvhxMHr3q7xwRqpPOyzjEmIqhwXQiM31ZIuSM
NwKdWNzdG7CYtIkYIvlxwJ3RQkySBIcs+oBKa1TDVpjnhHMqEYUf0kvavXVIUhhpoPkBlRUCNuYM
ZUpSokA63W4xC1IWeR0jKV82qO4F0+kGUhDbwdy8zfUO2x8qIeTKVvksS7hfAyVenWh7aW/U4blj
45pQAozt0qkPjnFsGq+LT2o5r+VkM/HeW9RcQQirWCrXmhq6kNOoC7ZBtQqyjSpa1zQjb2Y7Myz4
nIgtbB1ytlL5Okc3m7Jc9wu1K9nFoXwiJNLe9f4s8nOE/gwUtrxC1fGpgiiHaYbTOMs4pQC1V5KJ
Tk2T93F2nKU3jgwYmcLTqJyq4TwlzEnDpRwcZg7Ppr7Ys+2F6koaF+JstYd6nBfBddYi78L5pBYP
lnJvpI1P3vFCZ0ge94feemnRZWabkW3NpFw2FL7kKy8eP4GU9z7HbzZ+Eymy//YSiCdZPkXhr6HZ
xclzgLY65lvI+f4041iFv5wGLRUXTh7KJr6GXlNrsOHaSPcZaRGxEIT2fYQKZ7TgLZOF5vcIEZtc
fhizU8lc3SJ8AKKtb+fqxlGVpW0GZ3K5/dTZkYVhp82yqqDfq+q+K6NNQfcTQBEvMxPmFK/HmRgX
1E9l+5YHlzZ+VHJni0gIT0DtIRj7F0mudhlLurQ+ZnM8DcR/Er5A0ptXkH3Wgj/15YPesUPICBmi
chvA/tRiHgBq6VgKLxC83BaZ6CBzCEynMg9IKxsXQ3CcCPCsYLrV74FyHtRy0SDEcCz8C/RHA4/a
PEYtK6d7vXocslU/viTp5JX9Fseya1YoZSssLJ2NUdEOBUtRq04EDy9YZGjg0TGT3sBif1eSc095
IfP2nUf0XUSPdOK9CXYaU2H1HriEct9XIRJ388HQ9/Ewrmzb8TAB6eTdxPmR628JSofRedLtPwqp
fmZc+uFQni09fCwQa8c4jWCD0uEE7/UB1PiIEyil/wyx917xH5UMU4cpWuXKR9BNvj1SBsAKdxt9
rUerSdQo2XcKQ8zMpPdtn9OkRBCdwpvrEbVjwzC0j7bU7uSS3Jg66uiZzWA9U16XffsS4ZFtOj0a
rGilOxgZMCUy0SAOHTzPvPNDVAetXj+YvbPBVv8oUPVbE6zWzMtNHNQUhHeK4wpSdpJrKy4ohVD/
9+a9gfg/Co5XFQ3+KYG97EaH2RzbeIhaGWOBfI6WCJpqegBxLeZI1nOkcRlB9y3C0bMRTVjtNpb3
avk0AqBp2YRQZHbTgIocLYdi2udqJirk+j6daVUM63bYXA8hNas/Yz1bJ4HmIjl37QZBhH6ZgBBy
0CYJSdachR6CDywrNnEPDdpcj+O2Tew7S88R1sYHTcMnN4NUWHd+FK4SfFfsNj8Hir7qUMKETX8M
dG2LddpKD66yKfs86/bG6uVdm/EtshvZ+DAL41VC8hMUbE7tOYTc3zRvQxMsrRxu8wORPdUU7KfC
umSpWCs2rEN8cL45yr44yG5AQlRLPAj00rsJUSGa6Kj58/cL/2P89V+ohPo/T36hDKbQ1Xrc2X33
yEZ2DHDpGU1qUA1TCCKiJmp/O4fwaf/BqoH6w3QRlu1mSblLR3sjt/NTZH8mTnh0gs+/39QXeKt+
AzE2s1PDnTdxDcv0RUoBdKUni6r0/n555avr36CLemoPQ50xzqtkzetm+VGE20IlqUh8xtIl7BWG
8htFwDLutoLzsJ+SY2Yd62/Td//xP/uPp37rhow/eWny/fEbgqHMqOvVKUcLUvuwyLaBcFBcEDJZ
3o3EKMSonFvOqVzlhCn2XbWD5jriqGCr8s9wfu3Gpi1CBBanDMV3kbRSxOMcf4Mtql9kX2n/TLX/
VVhaZoF2g7Nqh/B+UROxCxKHJnENLeJC44wwpNhR/JDkkblFCLIVf9QZPvWKJ8/tpeQ0mSPdqxGo
cQ74OjLpEc1CVtD6nobqVQv1pWH2S33Wt1E1+JH0qsMOLzX7zilfRDW4Uxj7ef5Uz5YrUpRw1aZt
98H0VHS1h7mRgxpW6e6aJHFzDEUaQOY6uNfsrc1Oyn7mVuYe1V9dP6dyD7SGrw1ZQiNiMnb2pGix
/4K2Ub1iE5IFKNm23YAht+zBAOlzi8IRibzUPUdskiNqo7HMryiCG0jt4uowUPcVFcV7GlEoppB0
Mc/IOlShkX3ozHEj6bD5ry4dvp3tHdlHwKrPSBXrY1Ru2ilwDeBBFQxi1PJ1gg9XSktQdgjplY1e
pQv83NCnltNj0pVe00cby7Ex2nq1NMKRdupAeiqgQ72tANnIW4rD93n8LMpwVyH1qSMY1OgY8WhR
tZUh9g6e1SXhBgzJ9vMcH5s45jymcudcFUrCism9cEQDLhA0hqtgGRoKllMWLxzx6/ia6OqhKD+1
sl5n9uRl/VXfv62ih7iZX1NB+WOiHDQVn6bTrWLOHIR6bfEwpAc1PUAVxd4pSJbO9EvLFX+Sk7PV
/XGiD12NvErgIJdbQB8J3Va6aFTZHYu1VJ07q/JmrfoUbbHupJmu7dXSd1DJEbx2+1zTfBxNaOV1
F1+lxWDm9zNycoHiqBnGpSiDc9FneyRv/8SMh1H2akMtiLKS4NyXFIi4vwoscVO05gQgydrlyjGa
Dx31YzOFj4b0PCXNzin+WBG6WiP3Rq32J5QFvXCOeqRtu1D7FWtgEFA3HPmPNGioj8nWag28ayvS
1p8TlFtYjPXV0sFho8j1+8SSv5mEfDHO+Sfu+F8LtE6TgQ8nENQdA7jhZQwjT7IhkUTo4+bvOA5f
7Lj/bA//+ilYthYqNkJi16WPOVnDRrt3ELb+fT//YjBy69HtzAVtCrXUrpTXSUhq3jh910H+97F7
a4prhUr8/6k7kyXJkSy7/gql1kS2KqAKBUS6W4Q2+zzF4B4bSHiEBwbFPANfz2NRSTLTq7OCteCC
kqtIH+BmBqg+fe/ecxW93elq7m6G8Yl94Be/+C/mW+/BuH7oVVNp6JUPACLGaIUNBkmOxONS/GqT
+4txw3tMrjZl3tlV88Hi5ahtT5CgT8PsMgNakmYfE3FcyoDVJt2GKvjFuP4vPuafCYJ/+JjLVQqz
nF9Wm3xF9UVtiKsPCMA//5z/6k17N6gKbJIU68DnHGtBHPnV7PZYUCHRTd//+QXcv7rC+XX94e/P
oh4trfbYB/3lvF5fpG16a2v1KmPa9OTzpqyvvfxmxpkDbn5bRM9By6HkHIeH5Q7O0m6oQYfFy8nW
nGlF9Rr6xUWP45Lx3aEd5T7L8quSevoXf/FffMo/Gzp/+IuFv8QiqmeGjXgM/YTBgl9dT/mTTV6m
+jmeezhr8csKlEuB/QgtVB/jADXrN86ErqvG3NlhRwoqwVDpa+l8yyDB//O/7a8ey3dvZhdlEr5c
QDcR5SGbyEKH8J//5r/q67ynETechOWguBP6Mrsv9HJsingf9tOF6y/HCmOaI+tNV+U76PVwfuBx
lNWnEIuQpK0dl6cgm7aZ/0VmaCkr75J50yZKUKVm28q8xhkrt31qzqgSGptSUmwQDCrwCE/QoOIO
oJYA6hbZUxf0ey95sdFXq+s9DrlTvdhP1TKfLILjPL33GOeXZK0O4ZcoUtsuPJYp8Id1flWzeiQ6
mj6B94t35a9u3ndnhMWGSdzA5b+SeUUbJN/OUINJfGOW+7uC/d/+BD/t/vPf+fe3ql7aNE76d//8
z5v0W1t11Y/+388/9r+/7c8/9J+3X0es79X77/nTj/Cbf7/y7mv/9U//wFmW9svD8NYujzjS8/7n
rwfQev7O/9sv/re3n7/lw1K//cffvlVD2Z9/GyTN8m+/f+ni+3/8zT03Pf/tj7//9y/efi34uQ9D
mXbp13/4ibevXY9hRf6mwzDEbkJGnfTUWdE6vZ2/Yn7Trgypq0QQCOMZPpWyavvkP/7m8SXwsVJI
o7Qv9Dnpp6uGn18Sv7kIPzSdmtDzhafdv/2vP+x3Mu3fP43/mlT7Z9azcaXnBRB1hDDCdU343n+R
zWqdxQIAMp3K4fMSDcHFqtIz+ZI9bXLyMwtyne9NKbh38On94vn/82ZwvrwP512bwJW+1uIfpEp+
zUgjgU2jqkTcA7cdXtMON1TYevUvlsF/uJRSOvR9o4ViC/XeG94KJ1JzN5Hu7pVZDt0y82lx0Xxt
JPPoP3z6v7/Jf8T//sObqnwGlNqTMhBeIN6Ljby2nNt2Bu8jNAqSXjop4J1wBB6ZrLo6rFzyg49d
V3KATsK3jqQ57xdCkHfnV95ZXqXgnpPKBNx4+t05uUuHeBKtLTZrNGbVaQqnBNZXmRPkGqwpVgFv
cMRTZ5b8RcPPFEzRbP0pHAaOPlNJMRN75fBJK83U15+azt0DZPoXHV7nv9Kc72TPqFAb37wPv0hJ
8MMUwWkEWA4EJicbL52i+aXn6c/bzM/LaC4khRKuH+r3t1kzZOQCSGJNLHPOCKzqvGgs1GfUoOY0
8DIPSXDNSXeqt6NtM/+IvANtvi0j5/tE7z15aOic3adgopiFN2MFb6ucCJnMo1x86FO5MDOOAife
+umgjtM0g2lqY8+Mxz4c9XJYEg85QJNh8P/nt9qfF3TjusIPPK19qVF+KOW+W9gDVxULT1mB09bC
qLR4Uhqet82E633f9cn0C+GS/C8uGGrP6FBwQc8V7y4YwweegmplYEqVqDSzWtfzd2NEbzGyX4Ko
faoCfcwaIJeVemFqeSmCaFdSOZR+eRNDlWmQ3P7ibmc1/INs5ue7EPIe+MqVLJnBexuG0Y7Qzhm2
nbQ6faqlKMAiLW9rZ4OrWXGAzZvuXwuZ4Zq+8bXLJc+POI/7uwdsHZNyjlWIVsIG1UXiCnugqh7/
JR/C369iRMCF0Pa66v35ZUh10GUugOK5COhzDW2/jxB7/eL9e/98nF8L2wDDMYMzKtTvml7LrPxo
LLlKM+bxhdS9v6tCk/9LDcqfr4VNLmBjC0JXseH9uYKmRYYdtq14CmEZFcqbvgAy+mXQ5LsCncsY
4XMZvLSCxV68h8fP0u8qOepvbTiw2otk0vbkp2tYv/ky19uxFvHnLoYXfIqVctxdblej97FE37Jr
pjqfbgdQbu6tTlOVgcmwprr1CkKXTh25VMjfINI2wH36mLSyGfri1p27lKF7Z3L9UIxzkxMfCYrp
OnZjflYNzVJfJpGu2XsWgpfhlEcZU0YvK7Hwt0kPRiYpATM3MWTCFUB5sYuGJDvFtg3DIzAFpqEj
Hwj8rIIEY1aWbH7tNYiJXdtPQLrXos1iHqx6iu9qAp5PM2zx/LOjvcVs+8o43XWe4Md/HLyGlmZU
JUy0Rm6mdT+Fsv0Wzg5QUTjha4Av1M+Kk0kZZgJGahMwB4uYMLAbt2gIaXBrZ9eO3VIcmloH8XFR
a/tZ1M5Y7AYRxf2hgNbGfK61jHNaqA2X0VqPEEpKDb+2z7togRneNbC53LladjpVpkNOJJMPkCnO
ZyidhPLgLKEfbGiDRtO2ycC1HN1+KA0glVYNG8IhsURVstNyP8kcfGs3Su8kZIccPkZ16F0EUvH+
2A4JS2ANUA/RxeJLRfCC3depGkBNWu00Bw4iCb2p+vwO6ryArrn4On7o5zPsO2XTvl3cFCkB5skZ
2lndk/M1VgvK1jVbxxdysuxbO3ljtzdxZsM94iT5ERseN0Gu1CM6bEnDbK5bummR9It9a8diPrr1
XC/71EbrZ+umi7iZqyzp9xL0SEgbay4PiyrK6MLtWIQv3WBhLBu0ns3vMSw07UFa1zJZzBLbUGEM
zrNsw2rZO3VTwEbJ2+Il8MbiNUqTETaxMmkK4WeOqw1BlQhPWLldRmymhfRHBVi+ObXMmn0/p/lV
Cv+GMKQ0YBTaiaL57joxo9qpzdQplRY5X9z4OHWnLu8uqjUpORpJjZyCm2uRCCUdmYAeNPQ4aaXn
MGO8ou0pJDWjozKdvVddVXDpNTuEADYmVH9IzCzzq1racdoYsoYuIxEU5+CLAQmkKGKUjLNpfkp3
nOqsA+3waqSVib8upgnB7De5gsSwOO6rD0ebpTJbmG+1xQx8JxZFf1s0c2kujPKrQy9LGkwSnPR1
FjXLeK/zEMJVIyaGU651Yf/FTRvMnOtyNnIzMnI8jEvip3uHCAxkNa1uftThEt4yFHQY6nmBmo8c
3VdzP4yd++IjvazvoSXF0UfZdzq9bIBKXq6iGfVmqEdUX0U3lsm2swzyaeMnSBfjzqEROnUOjD/C
hhnszkbSMg678ssSptODl+QJCfJuZDhborXWPdOPiBmn6nofG95YQ5PhbGrXI/AnzCGpXfv86CYW
AG8aSzSFrRiNBwkeY/qGCjV5chrGRltjSgV6WZ8JrD5rKmOdIAFrVg2xByUMJRoiRZSlV03djS4a
iAKea9GnzSOi3aVmSlnRpp4n5m73bjAEoJfQ8X8XmRcRHoukzu4dsJMpPdhmlFvqy+Z76p0NigBt
qr1XCzbqYQ6zvSzDDm1JFtRXvmz8D/xN0U2U/cxhrkoXkJjNO3DQOage8rxGnuusLXMAvqX/hMNf
XThBG0IxFbm6sbUpJ6DLppg2fllbMvXybKTPm2JZdOnTtgDHqExBzHmtd4GCLHpSsBX9zVh48Xey
2eSto1bTXBRBtUxbBdRZ7FwVDuvRApGrd56up+Z+jPrVv9A+KZnbUk8oAn1/ySPEyV3ztdXBAiJB
goGEomvkdhyT/JOci7Da1yxnxzXF/7rJCYVuDmkYYHvUGXdwTMLUpjervFvnFIRz7ejuzBti49vE
Ls3iZFDyMgBG5F37oeNclc3krrwRSCDzonHtoS5bslFjAMn5djUuuF4XoC7KqiDr0bfNrvODB6R7
XpT0v1Z1BZlgWhsPoGqRMOwYadHAPUvgT29MEKG4mOZ4sdvEOhwYaz9mBitCjPYoWo3+EiIYceFz
jpA/KjP22UZ3SQ9rPS6c+wUTrt2KyXHEduWa30D0ddGhURVGPGdNILR2acE8bcpqTJe958XPGbtX
ealiN5FbNCLAK9rKd+7iqCCaoRiW6ilCMgrKW6YJN04+pB9sPwcfw7mOfhRDmMHbbSjcrzlvkcrh
wehH+Z3U8Y8ONKS60NYrPi2UeAwx4k4zU8BehmIvjTw0g06MwDmK2vZmGKLu2uHZBuJgTX3v1z7M
nTwa3Y95BEZty/oSvKx9Uz9oJy8/VrYjL8S6CWhjV7h1s9VVKcadjvxl2SuhvOAB9Vo+n+QwK8tw
f2kdiDETUZClqabLBIjZuEuCdrBbrZsJd7Aq+SR8gTikiJy64DNoBvSTmV7JBydzIfJ7n0ZVJVEl
4dRGXdBGpShPmYodFMMDty9jKcfYYdu758cqTM+f6lg2BSkcEvWnH9q5dDfkCKBGytvFkYe5Fia+
Z44Gwd+RKsvJqvBNby4r/t9A4IGMl2CTlWbhKatZIBP08WXJGnWoXC9i0SUg9MeQIGzdzU0clMW+
s6nvF38/2v8/aDnd1W/lU9++vfU3X+v/HxpP5xPxXzeens4tof/2P3606bc/d5/OP/b37pMX/AYu
juFq4AsKYnVOOft790n6vynOTBwsXI5MtEt+7z05rvubdKmjhWTf4uxx5q/83nxylP9bGBiWxHPL
yHPPv+5f6D5J9ZOv83+m3JqHKwgCKQJXC/oA4n0HACW+Js/IhZvgY61gq6YLq928M/SETD8wPFX0
20cUaeY68cQKNcdrZpqjUay7+tajfaCu/QJ+Fyyndq62nJIX5ywjSdZbpbIheJgaL4xhLKOwJRCH
OfF4XRJ10ew9UYftidDW7Gi1iuNLd6rhum1kOSThLvWRuTz5OFmQVS1l6XVb44BH38V9s3RfcynN
5MJycGMZQEh24ody6ECI6rAFrCs62xPFFPKqY1Syc6D1Zm2iZb6jaUP3lcBJBRB0agvbf5xMTQxH
w8Yyb+dgWfO7oiry9oiEPMiehOto++gCMixeKQ7Mg45LXzxoJPbBpV813bzz5sqUO5dNZTwUY03C
UD62Y/BhIMEBCms6BtDCQho7+WsRQwA/9UE4rWrn9hjMLjI/HcObsepbFxncasxyQ9dQZ+uuL2ge
MprO1ym+lUEzBIyE2qVaXnQfOuvlNDd9/eYFSYisrR8ruqR5UtlmF67FBGGRpSVElaKXsnNPNmmk
fahlkrVfEm3S7jb1HXBhnl9PsDtrLwt+BEOHOkySDde9LWyWLFKzZ1PqxG6cvPNpTQQSUU+ObNgD
QNrOKXyEnnJ0Zb7HR/KDwEBf71LmTc6B9RCpLgh3pRCUIR0MY7DSrL/+dvEy3+cFjpEDd5hiqkp5
I9I8Gs7f3+bdXT6MlUcMUBmuzw4cS1Cr85wOc3Qx5r7svqhZdtHz6iZz86npp6q6N02J4h9z7tql
Hzhmqys7efZTzISN7DZkV701z2rx6++ysnglnHF8FgGJChF0gJ83LvwyC9van5EtkVG3IsCM2ZWL
OObsMc9zfp/FlfE+s/5Gwwt7PM5Opjs94yQvhfLcpQITVTDUagh2ZoB6j64rD4sP+Vzh98lUVh0o
gNaHyOnrAx+qg5ArEbPYGEdzG8OmBrKgLX/OLM+c0jDN/JcmQopyEeq0PVd94ZSKW4uwXNxPToj/
cRsHvtPuhJ+mMDfjuo8QHHoEPpTfcM9FoEj1bLULQzREbJ+7tXUJfQmGF44SLipZJwWp1lOuH6sw
Hw88XNEL30okSz14aO6QINE1ivnvhoq1paMk0yrcCvhI/aMDBxLfQNInbp5tSBjhmSV4TzkAIJdu
fF0oFqbvgepC9Eh+4Wjm/vkE93upK/dHK4StDtIZ4E/T5YSwl4hlOB+JPAYOd21XV/1pdVCEKU/h
MSAEKsJ33TYWydnSZVs1dBQtFNVq3iozQgAdFqd6QXvGATezHiL1ZGDVgH7N4yKNn0KEDHk/N1Pg
4BkKrQ1OpqTKPYTKOHtVFQ1+EtNX4T4OKgqIcMgbkmmd7Noia6hgXnYWIgfM9PXUywqjZRxVQLRF
HQfA0qeKVKhimHD7tiHUWK8d7zn0OvmOMHSf7I9aEUySExT/PLjF+hZVyr+S9Ee245BO3ys3GPdx
hVi4SILnNdLLY9Rp5V2kvGg0JEnkHCa3szADHX8fiZXmGlt7fMkf4hD8YUR1QbKXJClunPapn/KX
FU7XvcwhwjESsJ30WxyBZi7VGN/1/E50ikQy5Yu3POoyyI813Z1jEw3Ldckx40OcFdNDV1rirol+
++ELH41NlBKDRbJm/VKvYQVr9ixMFL10f4yuJBmp1b63cZbAgNVKzbQvgh6upreuzF3LMf4hes88
m5wuDcY21W8xxxAn1Bd4NAa/NdsoDfQnlPTzelwj2WySIkc26lYutMuReLnd6EbNXRI652iCKIC3
K87pLiVA+7ehHT/2LTx4kOJj+Uzh1nzg4XcJcVAkpyE4cuzFEATqe5CP4W3aKQS92HF3XukuN3nb
YfTDkCWv86qH0z9wxuEwNWV3yHjNA2/zfOEXof3S1YMEtF8Fw2EMeFGoKYXCpgE7KQUt7LkI9KWs
T7Xrt58n9nkU0pw1m6MZaUvkznniL03yXAoz0pcNnKNAdfYBWnT70oppOMjA92HvmvSxVnBe4WeL
02icyyUASJ54NSkDc3M7ISeN7pbOsac2W+TWq4sJsUhLKmTvs856dX9K3d6dCGRqoasupbj0JqE/
tvDmFRkZlxI/qU1CTTTfpPtPsq4Vd71QN0YNd5YJwYd6XdfdIkcSqNo12c1nieuYRsiVOTvroW8f
hnwgT2U9VwE4C4qXNIKYTwvXeWS2YtHKAKwXEVlvrnXilzAdW8bCZtzTK3d+5Ksr5m3YZDQ5aqdS
D7OoGntRk4e6WRTvwrabx/jgiCy9ztfhR5xmd6FBGN800Usk3XvoXd2Tahpnn1E9g/dJmbWn9a3J
+5tWQnslvI0RkFMV4kdE92fTtgm83U4Q76CST5yJXKAs3W5GvnMRxrQI1q67bEIHqpQYWVg8JRjX
zu2Z7L1O0QcoNfrApvedKjsF2GvIZ6qL4cgMv7qqpxJ4fpsxyOlyXV/ULkfmTVMLhNhpf1d2CgpN
EmKGipvwulhxlRZFrJn1xI7/pamIR/k++wuadZGXzaPNhZfQUWrWXZg6NBsjpBCfcSwJ0OV+Svyi
Dqqu2I1ONNT1zsCr/im9sA2UGAqSR7mKybzkoRxfk6DwazyNyXJKs6HcTb0P4rdG3xIP6XJglSve
LNv9bTD4n/PKyV6IFmB9rpoVKLrAX0AUXnPl0UA5RX0od6NIwQDPOmGBGQDulkY0N/nscG7y0/pg
wp42x0J2FJk1wTOPhrPssaPhvPY8EmpoWnBUocz8NOdg+y7y+rxsDzI2/naQ6dAfaJDBlk0cxMMw
Cav+TqmoOcZt3XzTHJf2Vdou21VO+Zcxykik6QVu5cjHYLlpHTc8ZB2wz2xR9T6q6zs3I/sb+wIK
dpVUMXS9fEGqL1VxHfWke1QxwulqWq91NDXkT9Vleb1EiP/DcimPlUvCCbZIQ3dUTuM+sg5BdlTN
tNhUx4LKoI5sx3l1iS0ZPfDcUdAilpuhELexnb6HmS2fSpuWL4HV9nkB+PM8c4J9nEN6s5vY/IxF
XILPKKn70zja8jAP1Xcij8QJfwNhcZkIcFKWxU3lTx0IsDX/XkwoAAerxCkBCLlpQpRydHWKu3YU
yU772bDr4i59HCeFzD/hWBlNRfHR1cF6qV1NUIypP+YplloMWOJY0VR9AzRN2E9u3vAz2uMY5t02
1Cj268Rg97PjI3VCx26anlXcTai39FmCe7eMkotsNfFNGxru2YD5zIZ8kRtbdW9prjOHGEp4u1qp
5rHl0/QuO3zzu24Yis9ouUj0KkUOrT5PXieqyFOyBDxxHUiDjx2j06PqivIWJYf6MlVl/qHLCo7K
nEKw+zqzY479XFOamnJJ7tTUDpsc3DuZgobQ+W3ZW01PQIQlddmMvIa8zR9lqoeLfKXAwNMlzH4y
hdtubWokOXIWLZxL/Nawd+vJv6jtStVQMlvehQ74uZamKol6RUDoXxO3kXMZBGtWb6M5GI5kdbgf
C5rDITdn3e+qIKbhPUeuenbcVv/QtKde0b9MN2nYUymuqv2yuKW7W4sOwnibCR9GeVfWXz03KC7R
gSOYWVYl9nSlanIU22Z8KHJzzojx15hyrrvP3Und0tpuj1LQBy/yon800tW3vZDc1iQ9Q9TPq7Hc
qCidcCgPDUEfSCsuAeyKlsyPlpvQaw1dfsbzgyWbxT0rG4kjk/NkgKs7I+C0pLDkUrlIEwj5WK+V
NkaQy2dJgisXt+XVLNL1cAd5HAC5WadbBkH2w7xOrFjOkpzVYShPUcoG3mPjiOXUVBa23whQBi+W
Vt3HqWaSTLbZLLdLp5azT1MmLig2K+fPQ7fgYizxZErH5rRwc5GclqT09pQv+t6LRufYxMr/pl1y
NsiRrIb7gCX4Qi02u56x0L8a6O3dRSxi1+xtVbUw9TXprHbxWa9sWgE6D7MZ6wYtl/VKVzptNl6X
jgf6sPbFyQIKQPJeyD4F4GEqakY0z1r8UEFf7P0oAqnMAvcZ4nv6OtIe21d9Nj4j2SnvBsXSJH1g
08xt6bAjR3HuBkjvdwGru9oC5AxJbvPO1SvOsu3CseDOqfqIwAfGZJlOKjJPpCduU4+cD1r401dJ
OblfGl99G6uK8M8y06T65FnU3uWshxfkq6jrQPnlhzIIURgHDErIi+1J1Jrrvn6s61AcGhI5rxbR
iy++jcnzzSL/QvStU2/YeqLvCp8d8AVIdIHXTg9izRUaZlI4e4RcOuax1BifeqHARhBAxEJOUsRI
Lq7njNNJ9Wb4jLa/PXBH1F+0GMTFoiL7DUsGYUGwDC77rpqOtYMbbBKlvmz8YGU4JdTnRIKMaftx
eVoiJ3vz+wymPClHV03F7TiIPvqmY79jbtUlGOhn+yhZE9l30mFiODxbPIVhzk02d1+rsA4f0khE
B3cOu70vMb2ChL7O/QKbAa578pp4CwjezXGeqSL60vdNcePWLWftaUivMcayjzuJXW41d7Lj6lNO
OjLrR+pl54AT7X3RUUROldPV15kXy33jVU/dStGymaWsDqGXpf6B5ZvWXZMt6XHKo/RSMuEhVTUF
Z+1Pbf5JrR15x/HK/oxYlFTYguMgy3chwc+73eeyMR1dbpriFPBDbNVWRvHKT0x++BDHflWzz9Yr
BnZGLRcZjROKamRXDACEf+qpmspN72pioUw7j1+btlLP2C2nj7VcC8ZTsybZLm5k8EmWqxq5peYQ
l6iuw6tlbdLsda1QM52yhhp/Cgts7wrSKZm3nPG6I6Xyd2bxTAtFN92PhK5Pm7EJfoggG1+6NAeX
Pq/BkN0xt6KVhM15Ze6Yg+E1S/TaN76zfCiIJ2S+66blBoRq/Nlpy/rSUtLe0/OIjk06nw2ubiw0
4IXGmq1okXZOc6tJgyl0Cp4CfU6xI/bW34N8actLR6sKoWATTtflUIpsv9J8s8d29UiJirpgl9Lk
/u7HojlGtsqmfeaObIRhX0zbyUTOzjq5ePNXmPN5JVzCUhlsELxOViskgmyd9m1BDX9Bfxoz4xy4
C+D/lvGyEzfFh4rdEiOFHrHdMYZWmxF3/ce5Vcyuy76k4RUyHjRFWnwbeqkvu4Qo0sEwVUELhkNg
cr6JjnCPdSErr1i9+SnJUnVNgertaE2Z7Vy44tbJ4EzKfC2P7uR5jCxLczM4an4yPfHLvFIOYk5h
X3yW+w6A49LCVS8wpivp2dslcIh7atd6z7ZKNgguu3i/6mW5afqmOvutWFnIzUjTg67IdPCriIiS
rsxDgo2Qamw5cuX3vpPabktUhhY30kQ0Ba0s6H+vYvYwgK/JKh7bPBxpuTX9wsDTxqT5WGYJGPXm
QRM0YDzHe2rrrorvnageOLdxZ01FunFtovw3hdi4fB3iItPEHLUNYRB90NaIQ/1mrT6lAcsHyUM2
IU40iOwcPffEULWorBpSvY5uMSZAEmrO7TH5Fsbq+47DuLogRNX222ycOMj04RRGV4k7Liv5FylX
TXptrvVcBz+mrMfiPwddBAdBEAyx7KvO89vrEaPDPScHlX2E2+NDKF6ytLtQVZAFh2SoouAm4lwb
PejIAzlBaPUwXawTC+Vh7S1XTeNCfy85Kze7NcgIpZDsziSCg54Yt9JwssXizVQh3C2axJp9ZAxf
Hz0aUA9JgdH5lMnRGfZcuz/4Zg1xgg9jf6WmhJzKCRHC8NhMZsTLbN0iOgqeJn0zopZdr1prF3XS
NvKgZQR4ZEglUHI4evNKM3KzDquMHp1Ac/HOEST+BbzQ+EiTcBkv4rArwLc4fbFgn7HJcswCI5yD
TUR5Dr0k+fY+S+uwIADBi8hzXjq3OoVq9qPrHGqC2ixjls0fW0a+6VfEwwO+YUbeE3FWnBLvw3Xm
umu/0qP97+jmgkZguIWZ02E8iokVuYgS16gtQr/6DoYU9slo8a0DpEAFn6YASMpBl2K+pqeVfQEe
POJRlcu466jXD85MxCRyS/MYDoSpIhSbn6j9EvqxxoAhwLYQe/hp0oq0psF1b+Osw0ttPtGxnOhz
xvUj/WTmq13g4Z45V4BEaBqy29q9XNfuNMTEC4kq6B/zFGAb99lzsIIJkiTYbRMRj6eAZIqXUvcw
VaLK/1R0DCIRMsNbYcZLT4T+ygFFg9zOREc2EIpm0CL7sQ2euQk7iCA5T0ffR/hk0CTocKz2FGJM
ZhPSZhphXd4JN9smLK9bBtmf25UiZMxqpq8NI++pd9pDr9aCMMKY6Mi5c05mbDkZQ5vpyz4k03w6
diBb933QFNtar7zwgkwsGfbDnhY5RuyuibajsmrdFSibKZxbsvp0N5KCnqLQotFiPc70KtwHJbiU
zkuCg+Y921nbySXcmmT0xA3pThmYKHOF1CLGO1UVe3VGMTXkW3WB/pr6OcqigmX/IQ4YcI8ithdY
JWGqLrX7obd+/WMJfPIzOae1GxbH/D5fSXZtGnzSQV0NNxKh5YsSst+Kjih4yn6BOYnLfZmU4Cil
S4+krUxdxWkz/wjKsNqUuuNh91M7HiMG/a8JiYfjOuef8hF0yFg7/o4DiPnmRZl5FUVKG5N399l0
1CIjIXJPC363jZzleCslyNeWidGWHlq5L7yR9tM4MvV34vbAXaLOkTef/SpcsmMvG6x2bUNW8eKG
8aMzAPbq/PRN2dK/SJvlzqPJuLGj+Yiuot7JM49GN6mgOToCH5yjHwrb14VMiuC10gFuOnrljVt8
X2qkg+D/MWGt+vPgg26SBt5aMlHFO30TXSFQqe9NMX+l1EcVkI+0QXgYN5W28X0anAMbJS3anTHD
A3XZK3FtTKajkB1pzu5zpjkbCpfpQLZN+bzCf4WDpGSPAKhuzqnwE8LnbM4f12p5kAMIIWceBDDc
iUzLAT2YyktwQ5GQuyVP0S149ilLMLxGTQjOIHImebRJV38drXhce+9x6ZePi0VvVkqGH3317JiW
pOvCRzgj4hOOqlOSedNLKef1Jh2Wy2ge173vKeBFCeFXkQSmPiKSuynKYL6UCBs3E/XuReOSldfU
PIwy1fKIrym+TQl6iptAvjVhT4mHyPrcFoY25Df+cGG89lvaMs0C62MvTWOabTBXJzIVm63bh/lB
NNRgmYJWzoxtF49y3o0+UBa3859ZV8eXoZ4uVT5GF6ltx603ZP64HxoUvSh0ulMfVpdLDmZKQ0qi
41igD9kQlgTVxR29u8AYq+As9ZrjY6vKS050cIQlzwvpNAzur/4nc+e2HLexbdlfOT+AHUjc8Vr3
IovinZT0gqAsCfdEIoFEAvj6HuXeHS357N7u0/1yXmyHbRGsApC5cq05x/Sza7hlxGOr1nI+pX67
7NapeVduxT6rM/HqNkAQaNkQRDem8iYuiM5YWjKP+lC+6jwiG40nsy7Hedf40G6iWLwTwhZsuVnX
kxwwHgIoFzpk5ZCUew6176IRf3RR0ZNGhcJhCKL2SH3Q7nEqhJdAGuc7ECtnIzxcHcrGHUmD3auq
uaUzKaEAsejtbfoG2Ew0VYDkhz5/X+uGenA2A+AGn8FeXZH5h6vzy8Q4ca8dwBr5RFyXImqR6fxQ
hY/+MNjjSEzVuvFzNa/bdsm/c0Cl/vAavO6YPgsWQ8VzzNJOThsG+CyRF4MP+E1oJcCB08yuMiyV
7ETyFAtSwzd+7Mx7cpMjlntznEp4EUkxjpCCyDW1KLjLi2kjc0PD8B7Zm8EGScb6UlXhLfdQ/ghW
gh29WnJwccviNTBmuNiqqV8K3Lb0UkLOBltP2j+u/eKfzkiF3Q2me/UWt9wZzle0URgk7dqmQE3k
+oaPKxwb3GnFE4v4Kvw601Y+OylRrbArmkEjOSMJbEq7HmcrzcRWzN8Kz0nXnXF0BjdysrinTA1l
Ajcr6q2jjT3/Zq40KZv0VW+7JRq2ZVKoR8bcULccgE9ANqA7uSVmab8onQ+6GZTURG5xABJ3nj82
ry0yhEM+TfRHdUHrtYQ0l6/OjCOYchJRkZiJL46fRDJj6lnGpLvloDYeVhH36X4oIzgcK8d6fLpB
U/lbT12RbktODziClxcyN9sHQXkFX4puNzFupe8TwEsrEXXI2Z82Y8evwJSGwOtl9VhnqsbDjbcs
y6FwUafK4KpAGx1JkHtZ0m13gYwOiAlZj6PjsrD5UqA6u0hGxQ39B9Sragoff9ET/Asrw++uiTAK
KVmuxpU4QJeCWv+vmt02t44vgYfXHpFNM9XuYjDuLkv8N86k3yXIiUh8FxGAQL8dRCid/yRQ/mJW
y2xoa/gl1Vb7MuiJaiqBpZPSJv7O9Ph7VELCx4iEH4sAewZC+OivcOosWZAYtZK0OoanhBROMUol
JirZl6mjXtylfKl4LsO0IA45Cqe/8YaI6zf2vwUPf17fo3+CDT4Oo9iPrl/ELx/U9klKeZWW+1I6
mKYzOq/BJizRKRDe6MsDgXup+oxcAhaiaxrx4K6K7kLQh1evSu0UlzxVbkr8uxnC7Z93+78kpHnp
OAq2f9XG/Gbj+r+zdx1/dFd71PDXH/Xf0d8VoIr5P8tsXmU5/vj+H7cEEH3v2t9sXtc/+E+b1z/i
KOW8ngrXFcLjJPq/hDZO8g9kLrR20zgSKWi3FK/AP8U2kfuPJEJtk6B9TTFy/GL0ClL+k4/4P0gx
SWG5+K8obX5/vXh7E34Ez12Exgax/59uyV+eulbUtMZGlION3nUUmJHOT798Jf9ipfiXV/BxowS0
bYL/FNqEHrdHr8YVCCfWa3xy8+r/8wrXteqXz5AqY/1WcYWW/ZXPECPJ/3/4DHiErma4hPfz6jP5
5QpizZH4I4Sg7UHyZHAdevzNFbyrleKX198TYeDStaBryt32wj//+y+XyJVb9H6V2U0zdsF8Vxjl
Pq+0g9/LHN30rasZifLJKBS8OpF3MigzjjExSYdhHva7xB+q6ECx0b7PPev1FlH7sn7WYnLbEwpn
LY5ZWHLKdBlXtlCFarJQ//2X9LsD6E+nno9rEQuQSIIkjf9ifKFZPvdRD5YuZUjtjt+TtL4JOheL
a/A3V/p98/mfV7paHX0XE1vAP/x+O5xADOyEjth4i3phllVxHlgfaSiuu3//kf71hQhGi4Lwz4X5
9wvBDIlalApAWk20awn+9C1NnNR+/veX+c/fXOyFyOliIm1x9Pz1JZyjpkuAKHsbN0KOMTHTbWTy
ZZbRybH131zrd0vU9bvDyiNizElQFVlcrtvQL89ZGddj4JYUxSaZz4QR9khHZrVS3d8W8eHffy5x
veW/PdTUB7GgncnOyt//NI39crEakgvFCimHnAIAVL2Bzsnj29QBmJjAX37S+U3SXnys1H9z4TT4
fdn583P+qUfEiIXhMfzr02gDpXN0zj78ldAAY5tAKaJ8aeItyoir2iud/W23NPF3r3FAcI5yffLp
d+3HgRDsXaCLErFcsJT3FUoYb8vZHVl+QV8RiFeIr0LZlplgiCln63mOvK2EUa9Lirp3E5pqfMmW
UnzJ1gEXdxJhDx+SFrMCE0zYxiJqTL9xOErKfelHdtkFGE2cbYV181KpdTx3ieT/7mnYfmsY3EeH
OPfsa6SSOd4ijomgjg7JU2hae8VKxYxQ8z5Y55vWzVz/NlfW/RYEYDVzjg3BxvGz3gDzQ2rkqhj9
vl+m5ZNvIL2aFXBHP6CL2ORzCoAgX0YFxzbyxLPlNO/dmgSpyE065/1zv1rdnWfyow6Lcobv5ZKP
D6EELNN6hYQ0ncNcH9urMqZaig78weRpDEWRf+cHdgAK21KjbIv4yg4g0g4PxhgxpjvMnVDfqtKh
VUQ3T1W7canb+V6tPb3gzGPU0epl+qD5190iT/B3IlsdAGxN9yC0B0kV/8YlWWn6OhNSqm3emqpC
hO+SIJ52UwsGbXTNM+6umET4vh+gkNdDN9+hm8ztLWMaut+MKgYiTiuwQ/TJvMKEMNgQPaKQ6uyz
knHOybBM6i/pmt5UrHensJuzA3ps/3FCSPZsJWv4UeTZoWkLGv8Gi2xT59HJSkKyjo6GUQXR1+QX
VZJWfsPd9Aimjmd68tl0Y+hXtqCNr5q+QFXyxfLa7J2+juaD9Fg/LiZldLXxPIZ6lzG3zXFFYfem
vHWC8MWhbD8xVgfJtpBE+4AsjEY2kcgJYMkIwdlY4mswI42FwXGqejP6ujwTYAqB24yLqw5ztqTm
tuW7vE+LpD/bLGX3kBIh+kvNw+MfLT+O1PtCtLUB9dWHSfoyBkDsjJfTpx1ltONYZJdTOHQ8zDTX
uuSQL11abuKGfsswunFz09upqI5hP9kGbYNTFeuhylwanaGJ+urL5PoAfbI5G53TEhJS8YwTvvoY
Oiftbsm4gpAsVyxyqF0aBJttGr5EtdTlZfTl0G3SEjccSqww/+73Oc3rHWK8NEMT4nnHIF6g8sCh
a/DGCh07Z6ndyOy6Tuh3Wac6OJTeAPUx88eDDJb0uQja+hAuAW3ZyPXGD9xbEJUcY0/OYvXD7KbR
F8iS6qcnbHCq3NY7lJWTnCqtzUfSu3Yf5iV5wYg0k2kngoYgz5IQZwsYJINZx2jjFd8fSmdpW5em
Z06adGfS5CnL0J5wGpbru/Z9ILGxataPtKi8bhtmLs1aOzGO8RTRWzOL7wH/4Pg5onf5sSw9CIp4
Nv7RoeH+MBmmRqETlkTvanzUZaSF80FGri+Ocigd0JBOiukwyCD7KW/muEr+LIf1grVuOtZrM1yC
lZhnot8/Wk0et5AV4c1llCVE2V8tK9SyYAmDtnDtcXYIoAPQnpWvS4nfedMOjj6GWBSQg7KWl3sO
su1PO/Z0WJVv06eJujg6uqlqwlvXyNm7LxACi73wVbnsGKWMiF+CEkEUBgzGz204p/3JgQLlbiKQ
vQhXA9ujqqoa89aa0GYkmGH16YErliog2RzLItoCD/FvhbCVeQ74LX5vCdJAox5ZR5KzP49xm5LE
GrCEyAjz1WGcqsW59St8UCfUPsrFOlZNRyR09uhlViCbI3z+e9QFzUL7y9M3bU9OzFXtue7jJqU7
MrmD81S4cQs9NJXl65q14as0M6PxitFhqkSRA6fMCYxOxuUtofm5XgSK3TtnWWfz0mt65NuylPJh
5F05GkT936wRRA6aVBUe7u5VgYTtisR/bRJ8pxiQQW/qXMenbgwScUacajUeQH9193MdT9OPcl2U
fWaOUa03DSG63SEeVy94iEfELJ9R6tr+EJSeKR9RVrZ7tzXujanaTnxtTCHkLinDPkDn6zIlFyQu
5xWy8ZPAaZSdPAsPKp88lOGBjJ6kMl6wXUE6eNtEgGCuwNI67Hw96sr8I9Lc3U9o+ha4kc0yJ4eK
eU5+mm2/eG9IdpU6akZTtzECtBNZ6GkO2Ur4GG6zSZ8Xz+meWzWlZN7ZEZdiHppwAh/ZpQ9Nbj0S
ur2lVTfL3DZwqGM61xsx5uaqGdMDdnTY2riZ0izlV3XCFeN6pQB4TSgz+9NUR150YncgIHOGcf4J
M+VwJM41fG/xH7WbKlpmxg1iQg5sRfueO5ZoJ979+JAHpTwMTrJUsOar6dyjDucFiZAD0DUpiFdw
tXkY13KKkaEVaEqCacnFoR5mBiAdUoKnYARE6tkZAcLAi5ePJaPCbMnKZ78eXA4Fmb8HGpztV5Mw
3lqoK44xuTC086uZguQqeC03YRGyeGEY644FDDZcPGvsn3H8CXGp08iCLRNdJp+CLojVvjaT+4yN
tev3LWogSK0usimsjAstfo4p8mDVGryuRcGUlY7uZi78obgN81hG726ztN4dquKKaCTZf+qVEySX
Mh9cuet0o81th2lBHDy8xATOSXq7TF/1wnbqIjxlsuFsl2lyr5ly/ImV4mqux6b96sxNwxs3JTiO
l8HWzTW+XmHJqOdg7/fwW745Tk8Sml3daJdjHDxhZTUI/DILhLlMfKgMQlfCUnvmKeoRJ+0X/UDu
+2Cxc30gsiVZQUCufrOjKKNdGnTeTFyBRK6kZ/QpW5xcoD/dxC/2bFf8CD2t4WcyzXCL9XI5TcL1
alZZXYtTPqDhIhHP1PJmqDEcJ70di73fDnX+RPHC5HyQGCK2CR7tHUz2/ADJgAC9WC0vySCH6Rl+
CGDrsrpJMJ3uJJ7Rnc39E3OO4lMRrPUR5mNxyEdk4PiHyd/gtW83vXHxDK7zfJrdgODShGSnXZdH
yaUW6Bt+9s4Ub7xp6HcWJf5xaBxHssvWFWkA2dBOjxMGjZr2qlenJxPG46cile4XXLJkoSNZUntn
BaLUe2txws3HiJJWxQz8LhqCBnpihW6i71oP5Um3iEsnGofHvXbSB3dBl3sHFR7N72zS5lvFrkpd
4KT5WdYRyHZE+hHYbRs9VKQZPMyYVJIPW095/pa6Uu28YU0r9rIo/nKNVzogNl73DX4IagnH/eLM
QZJsabMMj7PvyXrTtkNEDJVIaDokVbdH8U/kfF+RK3NIMoeowqVYCXwBJauPakQvcg5WJ/vWejgc
0E9K5wvHKEOISakWhyhuf0a3VegkR1tSLB9jldXLdy+WWf9NIFIrDyZuHbNzm1K3zyG+ltM09hCV
jE4LSq25pS9eg//H3K7Sved3uKyHacZUgZ37xSwt54RWucvNsjjZ2cHO0JIUmjnJhZ1i2jZFmleb
GEXxTxmQMpAgLNvM8IsZLd0apKioQf1gL1PE2qjytHOuF5yBMbb+U5VW2f2MnPJFDYeRUn6gM7Qp
yfijpz/7Y3u/gjKYeKHSZd1QRiKt9tc847gBB+HRelVPEuA6JJ+SnrxnThnhJ+MunKGC1vxsyrB5
5YVLjrGCrTGkyjs4yeD8FDnv1ZbVeDlbN83sTZgVvXu7zsqnaFxkjhVEmWO/4pd+NX6NHafqEozW
4DwlYZ6+dhnSocNH512F05tKGTQXXcqMpZ7HZq9DZyBPZR30Toch2nO/UtU+jhnjblGGeMcUZzr6
CWYhw34MnZiBFY6dE+uLe2wtuPCtba5TSCdifnDWVZ/LS9JEnY+AU6vPJbLDZmuaWdn9uJpOEoq9
2tuu8PzlzMpYnDlZZc0W77Fb7umXdzPTwNx7r9fWZ+xeuN4N410OX/hxt2KQYwEBfIoxJY0WfKOK
hhOClsI+JXAg6ZBFXvWwVE3/DSHVdId9LzxmcZ3CN0gNNPi+zrqLcUr72Z3GiTxXOVtDPIqJRoel
skraO7+njPrmmCovX0aJ9nMDucHE+1zPyyv0dZxVlCDT0zw1/qMzZ8PXZBDuvC/maL3NwZTdTmET
fKDayfU2D1pX3q3WgmP2ylGz6GeuF7FHBoi2fEN4vDPlzJD6wJ0/1Yh5TkFO8PBxctp52gAEwNyh
Jv2HglZx7yCWGs40HetvQR70zJ+v4zjyzQ8AArL6LuyL9UtI5FG8I4WJsa9fOpwIGY29V7g4uHfs
uc22RkH4tamXq3drMvyYbPCgDEeMXqMuQt/ee8uTrBBxn/3KopGtUIIdsNtTKWCbYWaLMApOG9kP
9TQelrlqnhR2A5Z1Fdw1UrYflpSbYzoV+deK/tpLmrmohTIEi6fZYwSvcVB8k6tb34c0ovYkaQzu
ho5B9sXTirylQPS3iVdqqJ4dF5xV3kOiLez0nkaq/Nl0DR4upH7zkUS05VOEJSngNun5GGAZWZjL
ochfusDDgIin7LVDB4r9tyh3q0i89UBISrOibvacu3oCY4QTzJWPlJ/dFzOJgPEmnxbE9kCdE0Dz
MywNuVo2tpao3eamvPHDIDxG0zxcyKpuLjy/Yme7ALlPZ/pH3+vEiw2a50xSF4Q0NDaVT4I1z0Mj
mIq5/fqTtUXcCM4kGA1kIgjlmVdquHqV8n3QRhVHflzwqS78mgAWHQ9IATr/j8SNa+yNfXe2ayzs
VqrBik0FlwTdbpB+QcPhnLpZ0Zdy5sFcA9wctglij8lZipmGK+o34jZ61oA3guTSg2fr/HNUjEF3
loR2Pxel8V9KTyW7tMl0uiFnsn50ymT+4ui8fYp6AdHDyQnHdpbmYnVGdIEvYvGpS6L2NC1+/aSz
Md67fRJuZdx09+NAPFGEgoe5Kcf1zcDZrt1hrbZfjcFxP8YMx09A00I6OaIPzWGt/VIf2IXY89lD
HCzy/ALbspfZax/NyXEVjMgjptk4Pxaq7N6rbotyWE95MVdnPUM+3XSpP+6kRdJOGMH8koZL9Yjq
NCHpKZyzaF+WrcIEGDrrDu+O/2waGx3XaSBkaI6mVm77cqlPnZfRpOgCMOmYGCPYDQLhg0WQh6qx
QxvEvwYe0xaN2QbahQxjlxTPRDdUfF7ZiJn0Kjjx9JD0BekGQVJKL8AP0YiGllUsFAg2NkwZ+END
SjXULJVXH2vWDEQ4IVYKXy3pDtkf2zNUcmy2IoXJPo06/JEPdbdnc5dfTTiQDJUQrjIIf7pTK0iy
a7X8mmD4fG5N1xrqVITOf6xJqt7xxgfTISz9IL2nwIyb/YzVHIzxjBliNEnDX9eWqegaRRUkcNqB
bP3ITI8B+qir0WR08ZLlIvxAASlYemmF7rTP8YE0KkfbDQWrt3eX2iXrQPTA+gud1Ye+AFSBWGn6
Y8ois0+D6IFQs7zfDorzEtpvO13MxKsTY9/ZTrxTD4MMkx/RQjOK6hj57OgV6+dUZsFnSCD2ib4X
x8aU7MVbsGeDoEM5GLSXfc1xuTCer3crM5q9LXm4s3StDtov431K5lR5UAyRUPA2PAR7vQyI05K4
6MOtUwo0gfiymi3C6Pwx0gtgdMVkiXKXJw/nMhSV52zVG/VGMkceV+3RFco9Dx1Dq0NNdAtTfrdR
5T5tne/jYkDOImV1f2QmcsTeyUhslcISvJ0hRrc6RsM6Qr4raHfp4QOSfnB04w4SN4iT5bQgDoez
O/gLL7Y76UfPUeJ+hiiA2dE1pE60doc8CRhIK8bsEwSItN/0/VW96cphDe9UObx0ynzEiZ7u1oQ1
PpjS8rJCGmJtFdVG34RHIp14/E5LNjZkDQRU4MdYh+YzMI04vnHHdmaN7frujjb8QkXYcUqavbw4
I72Eacscy/tkE2n3WCzm6YT8efyuKCGx0qYJbibFU7ER1jW7hCbUDhsgPsEiqqe3kar3W9NF3AId
cUzc1yNgFnANHcan2OX8dSeTTqYnravSbAo1E25DkdnfFTZh4VURElb6qAQYuCPpPRWrKZmHoiBa
h677/Vyghtho47N69GiIgA6l/RR/8n3Ynck0xsMW9iYSO6lC+80ztiyP+OXNGaAJENGMEv+jRqxz
BHpefzh+kODKsp6Aw1TN7oEzw2KPZZ/e824+YryLMPOBwAjLOczOqTZBeEjRSMuNpD5ODzEl0B0O
ZsAzOTFAUNJz/VmVU4Bud0ixbaRt9q456aRbz6CkJgck0W8ILnrkums1+E9+F6PEnqoA4yK//8G1
Tot3rCJoARdMFuotMr9ioC0f6bssX5LvdDB/dF77mBV1GWKNSbz7JSw7cVgLmzX7PM6aZ38MzLHU
XvnTp0RQ1AYZpWbitKSsxZ0ikWxZ0vZCMlgV8iYU+bX9fZXVIU5fPnJF4tyWc878FmSx7FHX1NWt
8CW+zUrVTXtu0Lq5R7M6ZtomdtBoAJHOEE0WmJEIshz3zaFCFVjvtWiZSI6uM+HMQ9Iy7qaYeQGn
PVFdJs8SlMEcMLtL8pQ4jqFU9YCzv/EvTjliVEnbfElPxBCuM3lcUYrSU4dzzyBhKf8Q9MQnRC1k
rVeB7MNdRrJ7fPKXBdseY+jow665gL5BxcRZNm/MEVXxWj/mok9eVIR/ELlobS8mNhmdK5W79Tm1
OMeucWCwwjZtoaLqwUtjJ97Rqjd0/PneYKsPvf0gXRDUSe/3/cdEW279PnK+ah4mKt2zZB2cTzL2
CLEalOc9iryL6l1WS/HiXOtb+Gq+GE5p5xPYMkqJiNLBFga/7tmIOozfnN4VP4DcFocZQZxD6qBE
Xz7MvjJbNyqqS8OXf5h9HdF3Fu6B+qS8C6YxW48NQsXHISesyXbQctCZp+v9mLnlA7Wc/QSsYSLC
UsxIdwY35v+K5uw7gCZXb50KEeiWEW0Oxh2rynx0u9YGt1iinV0RDdmb9BN3p+tAlHcxvxjBBCO9
9yeDNQavMM/wW7tKbJz5WjiUByJv37RZ6oVwH9MU+3VyLD3InH7pxjh59VZqmgCsz5EjNw2R9msU
DJd8BO+zxDWUBNkkDH66+WPy4QLsUTb3z87q6NemVSEDNXYtFOcVgsa2SnaSpWI8TlGS7JsogmeP
l6hobwmCU88jHi27bbDNeRe8ZenPZuTAivWWlHoaoFfVGQyNpcRIlAO3K1aVULyjBjzNEl85gS8x
CUBtHTh8NVN3rPO6/wJEObzLjKPObjraZ9dHptZXDVyx7EeqlPOIwVsfqpSYxs2ShhqdcdQEWKvD
OW+oGd2O+Ugt3B+DsGkPVqhKio0EN+jf1kVbvFdZofS+NFDbmIrwPDNKTl/p/90DSnpBUkg2gx8V
Wb+x+aC4i926H8fZcMBQ1W1bLONp6KL4LogJw7ldJO2Pi5sFaX4I0qXXN5z4R3U2lZTjLuBWfwrG
Xk57aSZE5SicAVppb3XyW/ApDAZbuY6XIMNjfuCOkxTKEL1u7l2ZkLYmmQftTF6R5NTZAsndTBIT
i3yn1cllVPjUXzfefEx48qJU1aTS8HZ/Zb4nKixwHoo8ntRgX2oxU2TK1XsZ2kreT7GkGqxpNvJV
cWo7zHRB62MVN2wLUEA4ltlSL9WNEFP8GfhbeevYdljudTdeBVmz32P4LsQNgE7CSVrb9YS+Mn/4
VgsAgget18a+K8WMAoumLcqjVuQKuHje6JfoibKKdnj30fccdYur+exRMpXjkyVj3jyYhj7MlWQA
pKGpls7ZtTJ2XtdBufdunq/9xm3pFoU4CNy9dNdrNocXeVQ7aTTftRiB3n332vrOnTHyQIk1BO+l
Y3agmHLB3YH2u5lHEXyj7OQrCkOh9IkR1yvywpUBTuMTXDG0Q7zinUiIu6/yvPJeeuoxsfUA8XJo
W1bD9Ywzb5kU5RFjgShZYL06LNpNNDlvXTb3pypmSyUwpFm+cefEXRkPVf21ViQaeW3pOc8MQxum
KVNdICJ3Yv/ZjgkaVTwDw66G+NGwZ2lyiRg2TeexTfP6tOZK6SMIqfWlCsup2TV2nl/HxS93asn9
y0Jn+pHpefVVjr0+AZ9u9TluR1WfCi39b2LG7ARPjM4k2FIU+yAaqmcplj7ZWFV3aCFXy4QKNxIV
Lv4gscMfUE7PBEPG+bZNGmhuK38IxT1C34ehwz9G8uqQ0kqUeeNSosTRTwfdS3MerRoZ1LSslVsf
Z+0ZV8jQfVMMcJZXB+Fy8TRkbQ0wLc19nG7Y5CB5Jdq+ThPCXKB0pXwd7JxSMw8JbXQG7I5DOAt9
88M6pU7xOGajYuyFCYcQlrw9K5cmIoZnxLFApNa3cvCDn/Mw18+lSoxH1ht5tNgRr6F/xnP7TYW7
Sm/pxSj3MlqSFj6Baizcp6K4qg8rnrKYRrRKzm27iPKmYs4sbnp/RL3hwGD7ImqLY9wf0uix9FiN
t8Q7tQ9JHg/PPif+YBM5E9mj2RgpzGpiNhfrefKAVTP/ElENQXicMxqNlQuBHf7e8tHXiYq3BiPz
tM01W8zWY/eebx2MdaTCBjgxyTM0JbSsxl/PTZj13Xu/VvZTU0akw8i8bt6hvROD5ophfBnDSL8s
UewzAo6UQ5+/7G6Slbdvt2LvxW3um5rAz5XTxLbta48mkjLthW5e88jv7ogdVowx+AM9piaiMtQP
IqJG8YJ+fVMEid11IRmjPvP2nVib6Saia4LFIGRoQGAvomTInVFIabL4DSYtNM1VPD9V1ci8M3a1
91hJ430PXJUWu6L0pwPYvcT7UlII0vhcEEUQiDnGp4GX5qzDylyYtMVfhTLJLTTE8FMktAsHSPZZ
fbTotFuOhKV/8ILKfZwYKBw9NLTX6J4leM2GhnUW1mN5jMfeFMiXi5lZZTuIk2cCjlulTMd+D7Am
3YfMJX6ycQETXRVGAQCIzcdgtL5roAU8dHMdVhubObKD+QereSexr1jsE6PCeuT13gNwbAJtILV+
Ak7ufRZ6FJdoFuG+h8r20TO5z+BUDmG7L3sGhxib1WEZuoWnJACmNlkXJbw/4cO9Yeozv2vGHgfK
Z0Ja2kWNt9ov8jtKwPjNNVG1m7VnPilr0lOZ10w5GybPnFxETvNexzP9VpPK4DNvUbaf1JA+VNrk
TE4zfqGcLPW8Fe69X9LoA8OAWxutuP9uXCp8l0dzr7MwoUGG+6j9meVUgJfSJll3Aw5mKHZZw6J8
olJvAPfZyj03NmufKzHYrz55A3JDQ3SgtM9Brj8UZaaGEyI+eVONQXSaU0peQlTnjifaddqnBW0D
M8yqr36AxVq/eENooe6kcC9OtCmX137FvnpXMPHjuwhalZ2tb4IMzGzp//B5DY/EIGd6548IuDcS
A/UT3jv6D6NS4snSwaSeousG2NKb5AGmjM/ZaGwgcpZ+8tqumPr20WTifj/gNOSg1rZm11Y+8nJN
aiYBGyIV5kBdofS2YSZ4kg1A2JelXOGdOq29eFR3JE7UrG+HDhjqLaI/I47N2soHUI3h3ZIJcpGp
/IacM46bUb1cb9whgwYk7+lyJvlX9L3pCXkBU7bVZYSwy9spvzPl4Midv8hxeos6ii3SPoYZt4gT
zmeDM4Fuc0JLjVe850zprAJeBnjELRwCD6pofFqbcdpHWLdYL+oHAKB1eVMjbngqDCwImizzbRjG
6ysz9hx+liuyiv6hn5+Yd+Yvyil5r6ypPuUiqugLARJATUK1TraHdDjRcrznvVj5wshdpYbezavT
8/Q0Uf+9K/2sxtNLVG2Ig9vwexctm8mYzvijamzPtpLdPmEkIZ/ALzK3XGR7i8st/sRBJro346wf
RblgNfZcybhiagn/zDAEZMlYT9vVqPRa2TcBqcJDEO8LL2xPJmEd3uLVc58YmtH27flZRO+FQXZe
2GamG+Cm5t72E+LGptc+pOIwwTE602MA0ZtFtYfewnQP/jVFapZO4d8irOvm8+ing79doGK8ONhP
n2M58aow3i85cfT6PtdByLthyaGlyrkVWbF+ZLq2z3pERbkxRORcNLDPYa/aPEu3YUyZdcCtDhpS
0BA907f23iLq73dy7xYyUEOfcUPQiw+slisoLTqT3cOsCGoMwnoCPzQvwY2Fq5y+w9PRFxmu+PwL
bot/0AHo+60eYfhuYlMx8nKb+r6a+IIO1AoiocskcV13qIHk42yrYnlGPtDoz9Q+mkT7lpTxUBf1
z8F14fm0qT8VD5znk+loKGp2/oDPfOtOQQoYKegSKOlMcLHTRMlMjx7xzRPLQI1qye3YPxbV4k0e
vddYmPlqxOj2fOPuF3R9oJGnkP0PHtv/IO28luNGlm79QgcR8OYWaEMrkRSNpBuERI7gbcM//fnA
bdSsxt8Iac/mSKOgNrOzKisrK81aTI9TaJTpCGDA1iAnQbk0xS1nXexTHDpQznWYdtxqQwNkc9Vw
9Sek/G7iSNVvEhlX4mV0xT1pZaA/65psbRJLDd9slY9yARZlCRtay/gqb0aFHBWfeAivR/swvDgT
YJKUJVsQnlTQPSS34zIMXhx7puplpgIO+74goURrIoNfhPEDuDAlEyCjw2iJq9j9+LXJ9fhnNOTa
j4qJTIlOsBz6abqaGnAGy6ymkB/Yb8zjOfDHDs1gkUztmaWSaKjGdUk15aEwzj7HzRgUW4VmDIb+
rbGcLijSOPckM+n9UAM7+tIBb1p+SnzY5DmGscHTVO/L7nOmh9NVqHTDq8y9+g8UaOEIDYGK3yFB
l4JRNqlvaqnAbFlJSkp9PYr8izkus6gUkmhi/JP2BLdXc/INsQmOFHRnNoMTkeo0oD4k/nU8hEl9
WRw639q0+OnR1SU5J2kFsBz1g6AjhZA1ALoSWFYBXOq6ZiTbafJJgieBdHjWQCr9GeYE+TOyIm4i
5GZtriKfKZZLquYDtMVSW+z/XzNAKJTDZkSiI9EADmgU6VE/zHjbIanoh6TN7b1itvHNOAT9DzUG
1qHWZPnb+c7Q045ey7ZpSnUAuLToHxaalIteYeSxZeZbPTyMEa0KnFvHmlZw8xeabKlDyjZFUNuw
dV3AzZfL2JfGJqYQr4aeLD1EDgBNxSfquKW+Qryw0OfqMBbj0F8PIrZqCwrRlFWmh4zU7kTiUJb9
x6Tw7/94zeCzN0n1aOgj20K7taGVTD8miNDK+9J6zKct2fzzIk47oG2QU+jr02WDwQZV6EpOIEvq
SFvrFKR7UGQ0AHX3Mi2yU7jGdGSftCTbsqED9EKHOkWpd36Uo5Zk8Ck0x48KukjmFCsJPlAL3dG+
MIfXzL6KnNVW5JPGfpMlg5nHtkkdMwoibFABDmEtB8CHHKjYdaQRZeUqr/eRcxtHt0Gw7ajymiuN
16dWPrc868wqGDbov4yIfGjyVgOqmYxqUsLoHtSivejyZqe12/N79t4q/rG725FN2nLYLoUZFh1s
2eNW8sGSCnpICKHLDWgTW3PfbYYNcGau4oIs4xFjbhyP5KNHRdZrtoPHVLnHorvkSzxpQx1ia22g
PV6ZDjg9EXwshVQAnd+WqYvmWtoAPtcmH0txPg/tc2OvEJ5qjPIIXe0IYGVVBgcZ5xF3VEoDMtUM
7rnVdta723Qb4OE9EkLu5P7W2/Iij1KpR2/M5l9a02DpBRtYHzcMfa6cIIGMl4b3udGeeR7LlDX7
XwNDx7uh9GXqQx00uPZ4GVGiCDaUPoG6Nr8cdson/0IC+8Vt2YGn0P3ytrboArvGqfj53B2dq46x
tGJmbwODxvVpVLi3LS+//P4ZGnYQCjybgepLf1devNLG4jKL7X4a3V+9G3vxyvaLg3QshK3gqJjj
Y7jJxNN//CQHEvDWUJsmQ7itVymy1xUvsQHz8gg+oQqCqQQpn9b9UA/PB3Iq5KUvo9ha4Wc5cTMM
pjDFwx2jmrYC98jHD6EUGZMADjg3o2Z8Lph+b+UGDnlGUntJuVOreEMpaoVH5X2c4sOBnIXaMkDv
sgF4sikcSBPk+fQQKtRXYudTXb2UPTHkQQcnUyogmVa3bW9+oqBLftuo6YnVm7vB1ryDltzk1XRx
CILbMhgezruJpf3gU2kGdwiLwcjJx6WoD4ykqkx+uX7zsyj1a5nI3Yh1MB6KW9uEIAkMdilvn4hp
PkvGXF7Sfqq6sjL3srghoEOaNrRqgJMJG2KpVHuDgf7qKqM712CeEx4uwPQ2na1cJGTvaBh7Pa/5
SRQwb8eRSOFIqPVI2wcwmsys70qDDJkcuj3F2rbuL4pwxeWfeD1BmLD3A+AnNJUgrKOh6p3WlmGj
NU7Tk3sFIZwsy1B1LjM28+NW0jY7Mq2vWa48GlsKTnsge8kQaSu+7CQasBhrhBKIOVhGJx1TOMGB
JTWN1Gg+bz37bszlX6ZtkFHLDk/TZBXP53fpVCcHPA26NhEEEZ8u6ARtRyWBnwPEQ0TbKSF2oHXP
WPFKnHZqf4iZ+eVUTQNvQJxjLppA7cCI8V1LeW7iXUavRU6HCZ3s7Ver/PfALtO2y/R9p6ZH/Kkw
dzVPeTHwJSjVgzPcOEBEuzlSXT1qLztAxZMhu0+cadvl04rTXdgxYipQ33E9/C6eriiySQ0rsHDo
xc/OVD6lQ/OQA5ul58H1+e06kcRVg02glMMiOuKYtjRXOPPYtNwQwHP+ZnERdKAlVLFmb8JmbSh8
PjUfPCqXvAr5FXEpc7hMNX40eLke6pbmTY4wPBT6F8X41TM6lMuUj61t1n3Nu357Xr8Tc5wl6nDe
KQ6XuCEesbYC8yqQkVjEOmgB9bY1/vHHZGVAbkEKrxIDe+coM94o6EVyclRpeKdTYfg0lN+M2ieT
s3IFLuwUMphpdWYsf1kX/D5F0NLWA4tYXrqxSf3o9ZWVvoztyvlVTsIxolydoIcqnKPapiE8trpG
G4F+V3meAKtzo8n0TFVWNVymgxZfj63xy9f6ZobCBFiryy+SkQm9msrfVgUmY8U6T86dzQvMJMMO
8RvHwZy99FEU1B+q1IGcx3BjVe9pPKFVw8507VHTu/RyalTSV3qbrwSknK9TM2Ugb55MptkaOxWW
uqLRr9MqJhw3m831ZnO7ub7lv3bz127n7i4vXZffbne7Hf/lXrr7xr3c792HPb/85x+TAYqf7oO7
59uX/P7A3+Pvbufv84s3f3n8s5l/8Tx3493fby74ur5A1mb+hX89vua/Mv/V+Q+bt+vn++frt+ty
U/Kn62u+3q7n/wuf8/pP7w0ewfLMimc5TBsxOv9x9fWWZCjVQhpXZlSo+lWVp52f3Pjm4/kzerrL
mq6ZnB2GaWnAFeePg9GoprqhC7bA6roSyI7IuM5oXCoBh3F+nRd2eoy4k1ROkqlbOnIFpcBg6iPF
IZeWpOUdc8+XjAvTNNvTQSJdnBd1akYgegAFIKMYEJParPeR9SaBBgdAkFtuliabwn8+VNWGlBdN
SeBuNq9U1s/LO/VCmsHVDeyASSmWg/NRXqiAg6/FoeVOnV5fy36Wbii9F1eDlHUrbvXUkSPKgcHQ
ISg3iMo+iooOZqAbh4Txus5OLhXS53C4ASA0jGZBZ48cmVeBNXbXtJc8QwrXrfjb+dx/vEc0A0uZ
3aGl6icWM3RjQqdPC+xl51BkZMqzujq/lspJnoEQ+1iEsJilYreWQsGeypmSXwBBCkrpWLSXNd2T
HmRmsGkp+VsidZUH3cdnrZUr7/xHWLDU+eTxArFVooD3J+KR+WSp74d6xycA0Sv0so7pDxPSinz8
mlrVnx91ZksNaILJsfG8EkJEmutHMuGEu2kDeJR0JTu3WUa4cfgf5cyXz5FOIAsz4wt/DpcLHawK
jGOAHh5sr0pXbsslC3FAPdbgWub+kOezeSSo8hkUbhW6GapCua/K4BVs1BVdFo4bE6rc9wrPYgX/
+FFEH8JbG6U8D2u6Ot2D1nkGDJVuaFQr1q7Mqy+Y+wdJgi0OjITbQENZbqszrxbdTRhe+E8j6bQD
Z55Uk+drfxzo4TalNdELPgzRcAdbJHf5D0HJuGV+nd40Ht7KYxR8pnoOAnl1uOvVvUxtWo9uiu5K
HvYls531Q1jf0DHTgsAIbWPx4/x5eM8lni7D788iLINOGdAH3+39s4zFPmg+FTKc7r2rGTdM7prG
Phq+pP61H3f0GGzNZDeOK7HBglkRGpkqnZqkrDTxSlQ6UyvMmuUoaxkQ7bbkwqIR6byiCwffVHRu
DBBrSLuIyY6WbmuwBCiBMDr2S4WCgEb4fwrgSSvz3yzy/+fDZkHUjHuj4WZUgv8ZZufDMQn6Si8T
iPgA0HvpovG+PBjXNE2++knZrqh1el4IkU0iOhjCSd2KtQKpV6sKTBysWAO5u7JftURlSN/59qer
hxhehKpMHl+hN/OjSmNHt91oIMZquptwyGjgoLUfzk6e4SsZovcb/KNFzq4FNB6ZLg/rX6gZR17G
0aUDYGAhCZe4t+z7kqLZZaBqUv+SNmUV77SYEuRWzd4R25ohpl4+cVuBm9uDmxaM0SXDzeZzavJ+
v/Xrsv8nlelIv2FuB9ACi9p2tikAOWbmaKIet6MYnf6CqhVEB3OKjGeVueI7uU6dK0xmaAjI++6x
DGtGwAYNwDJwD2Y8fSCrae4Ko/rJAkX+8RA18Tdqgc1lnA/tP4DhNpdM/AzxioM8PSwE7vAvgcRi
MSYoCzuhGnV3MOBqdfPim6Zfx+Zf/HwermTC2DriECGUKx3mS4OC0bVxKn42NDdMvfX8x8YEBs9v
EbOKRxssxVLHjAsiZEarKEq77LNntRB2rZ2OJVtS5TlzwjtVmx/lH0V1RghqbZpRu3YL9/u/ct/a
ZzA3Xfhr3Wjf7QCK2GTeP/2OCUBt639h1HzfXwPx7z6XG9n99QZF4s7ajFdrN93CRlKTIM2nzdec
pgqXwMRARWwdAKRvIagJoU7QtDX1Tx3RXPb4LWL+/tFCN1PX98wP2q4dwKGUJQOg4IXcX0xgRmwP
hTw8nt/YhcuEIreqEMVinID2C8tN696UtAC+urROuqZWXoE+6ZLyA/GEhiYgomirejxQfNbBe7dD
hpSK/LpgEt9i/EVR4/vzn+f0DWRScAQ8wGJgy7EMIQBzgMJNI0uC7CDXH3S4inIwG+XicBFPIQjC
yspT4fRaf6/ZgVTGq4sAWlhuo4QIqoroe8yqn3AgeLH9VkUHb6o+xfGlpa4EY6fKzdkscG5Zaa6Z
91j7aHN5W2p0Aza4SXu60DT/nq4UV2m7W50gU5v8Pw6cdRCZ2FuqdeTtbOHQyibwFgpEZOS0FJpp
t4bW76wJOJr8DwXhdCiN8GaVyQnq+DnBaGl0L5iapfo2mQzVeJa6oekTcrHtnxmHKEc4f2NcS9qh
zEqPNqdPFszuVb7X6LuSZq764uK8MPFpNwsjJ81kDk9kWdEEYWEz1Wo6oFR7mBGGNDVyeUwPz0Xe
MJOo528RcyB76IviJ5mxvZUrVfQD79ItbEUluYvrFaQ3A7Q57SAVgIQyixeTF7hjjrrawHKHeYLf
sSJPNM1ZHmiB9AsZDikvMXM3NX4X6KQCgFKC/rJ9dg5XrX+hBLdRs2IsJy9KQZQlvJmnItMhYU/K
mXWBc2503liEXw2asrTc+FpW5V6WzFeQrS8hoFuJvRaFk85jWynVwyo57/rREayrpoBTj1E+Enr+
Jac/2+lt8BUUlcu4glhHpqnLow/ruXCcKxnWvt15qxIdjqi84N/ygxEA3806xxmQA6A2B4YC3wks
PMw30LdOocWQ7s7LXLIl7Ah1Zx9ni49aG6imEoIhLJmvGYQbkvAo2YzBz/NyFnU7kiPEOb5RHbpY
Q47t95tbcDZyCB2rOynZwRT4F6K0OXoGe2G+MT9uI6mUpGWApqRLOaVVM9sHvHCbTVMrF9Bg2unK
c2dRM5CmCeNIX1myYDW+UWbG+wBoKwfRRTWZClTPcQo6dDF+cjKYwUCAvoXoMVix1/mYHwfW7+ZC
mx9B3RxaK0LqjEjLr6MRUo4y+4yjYDLhAraOv1jLIxmz8kdHApIujSaxmQErtggfk2s/ijyaAL8A
LnpphbWrMar15yLpLZrTOURRjixErDMWiA1tTun1zG5JnhN8o1fq0D9CZAOo3IqwJUd+LEy4nYpW
9UMLKgbPSpi17d50aCaYaeKo/5hBRPz+OjI+n9dvadt4C3EdMpjK3gnmWYYRjQuzSEmZdoPSXE2Q
UVAlX3EmJzWK2TwoU1B8pv7Hg1KQM7WQl1YmLFw04RK8fQkir4N3Y9zpBkQwPCyh6fsH4gojG1a8
+NKiUqs1gIrlOBiWYJixDDsT0VPpyQPEsqCdZ9GTbD23c77zAQwd6kyP59d0yYvN5X4HvGYa7cS2
IJNxnvggsaZQY31pGcBoM3UbQjhb56vZHjHp+b6uv2WJtR8aODs9T1hXPXkLR+hnfGImwzBBgZ+B
lItLtWFikmGFz7YcPJ/Xc+km5rXI24cyq8lb4+NxhAu6O7Qy1yOkc3jSB4fAA5441wFJMC9XHNua
MOFsTFNnAOiEsE57dYK9CrFMGr9U1ZYBrxVXNv8o0ZUd6yVENPUEXlFtzaKUZzX9EVQrV8Liz6cj
hEFERwURRfDRgdwEdunw88EK+KKE3U8Vhr3zW7MsgpY0egllRX/vlTrylKVcawDHY/R9AiM0ozVl
uHKs1EXLoyH63yLev38kIgf3ky5sQlzr80wJcDNcJvvxrvqq78wvpvuj/AWC4ZbG6K29l0j4XZ5X
cNFvGRRpqHPR7iR2SEx+A2ZNw7VqyY1Hz8xIdjrvLs4LWbpM7SMhQphAu7bGeBdCNOepsi6pzqiT
DQSL5gHNmb2eF7a4ZUfChNMEkOYIewPCVAZ+lSL1dGXF7hbXjK4ShwIQpSCxLwyK0sgCnaX0AFmD
jzL2Iy9In5T48FdyLOogxALk2gRfDyIrh7UlcrXtsN/LvAO2CVw3G0U5rCUhFneIPlYdR0vQKD4G
QN9j+srA/TkyhAnmVRzBiPGPUSaunD9q/sOfbxGubq61g4gFjdpHh+cA+ablFiZfji/NAW7LduXZ
vbRDvwXYsvDgGKvJzlIbAWb/Axwpt7KuwrUrY02GsDuhqcN2GCNjNHdOfA+KFYH2+XVaugCP1RDO
TSm3ctkeEAESCMxh0P+U7YbZwfNS1hQRDoyR8yRtNaTU2mHHJOBupOidNfWKNS9dPA5Z/bndi4SP
+L6FoI/Z7tkJqNWOhEjoPCV96Sbma75W6F5U6EjSvKxHHjV22pHQGkml30BVAxaGCX7FSsCnLPmZ
Y32EeAhkKEAhepati6Z7wwaYp+LaZpja1JOnTmk2IbP8PeMMERiAOqigJIOjXZrGNFQOax9mbXGF
iJ45Huh5NVxFeyV9dr6M9wDEugmpJlo49/Il0xybfBs/2S/2ion+H8/r39sqnOWRYrg6w496zGg8
93X2OZpgfatICRXh1aDrMOyF+6lXN3C37c8b7pLTOtoBWzjlIW9cRjdROohuh+FnlXpavwUDD8qz
Sfnyx7J4u/B4mXtieRcKana2H2pF3SCLKn/WvPaFzeZ6Rr/Xu6t4zbcsrSridEZLmPrA+c8mfmTC
KVxYDlhruP5Q+qQrhKVGQ2Im8mBrAf2qfxtDczvKB/on04vzmi6cng+ihdOT6nVzqCnieJlyG5fb
tHrO/RURC9aKCAaEaAG1FYpiH7XLTfB8B+hDvbi6h71Z0rcxM0bddaOt9DIs6kJSj1IMKTVbbHmh
WUIxIotl7MwLFdyz4jnuH88v16IuRyJmN3G8U5IZJH6ECAhf4va2oh0ZiqQJuqluJVRbuA3UObf7
H2WEVZtqkOaTko1pEmDbrsby+xDcd/HP8/rMhiwE7bTtEE7zGjENRXzIphmUdCpIH6AZugrkal7+
Q9u2N0x8rXmO+fYSJSn0eEBJosqUYYUjxWgddAXhbNu341XwMH6K9uOrdBlcZkhrV/rplty1eiRN
E5yFBTGuHMLx5KU34T6+KW/CXXRr38i7YD/tjX29b76dX8iF+4EcuQKrBM9XuCwE9SyAxENw6Qip
mBbvksBl8P28hCXr/i2BBpaPpgdEhzMoLRJk6a4bbiB8BvXovIilfMORFqYsRDm2NFm93yFjvJ82
4ydAm8y3ejvu/Jfwu7T7i+cW5Xi6fhCk0zsmrBmlbbWbmIoEdl8eNnHmpB5RcLYS8CwdpCMpYjra
KlsNJBXi91b/2ug0pV3n8Usz/fntdKyLmIPV/ayVwghdYsdNIf8sgAmMd1L84mif8un+/D4tmQIN
OXRN0yFLH5OwcHRs1Rn0OCVAtDVsm515AGK1DLcWBMArq7dk1/ME+zwZQpOoaBFSy4OHpDoXftBD
LdpAqe38xdJRWuJZTyeuwxH6aNiGHXaZ6vPqDiuNIG7wCppeVDJaceFAYvXT1rLL8+u35MWZd6Gf
jiYbBxzFjxIbAuA+mJ9aMNy4TQd3ufQA3iA8ZJIbGSuvkzVhs2M8ujIqUKah3Zoj4XxbtK03DlcH
sPhGZduuEafMKyX62GO9hNi+kErbTnxEzVAUYJjBSOvCeZdlGxD+gSG8kwjFzy/lkikeixQuxBqY
5bFriIvzvLhKcucreDy3mg7byXk5C9Hf3CBIcp5uSFMRUzPdxBMlkDjFNOpCmvxcWc8O1OrWpRJd
+OFKgL28jv8VJiZpiiYbCwsGPq8MQCVM8xtwYi6AF7qMdAAurOkf1RwgYpbkP+2IIi95rKUqGGYo
x70JHA1lD4MmhOppCGC5jW5zf63uoKyspypYZetDb9rNKvZq+SNU9NqVoX8rkvHGKodtBuNOLIef
B/ubbPqbwn7iLt3HzDCAXfpZLR+DQafUFLkygOTnN3rRoOau3rlgT8vS/P2j45JrUqqVAO4BRRqA
pYDDjppf9E2vOJ3FU0n+leZaU8WchJVWDnLYaBIu1JQfD/6XRvtc5/uJMf+Xv1CHiU9VYQIKKHZB
DgBlnVRN+M+EuuPIs9ABEPQw/jwvZVEbgg6GOWmtOKlHQCCaMQWNFBnIWj6Ll6TgoQ6gs6bFFeTr
K4fxpFHz3U6P5AnWMxUTcL8tYTCPW6Yi5Lcp/F4MYEG0+o5q0O2kjI++/GQdas8EZ/68sksX+jsx
3r+VFbxcMkgdTa8dDlVOr23jC9xFX0DX2sGosSJp0RaP1BScW6kpE9AtLCucPSkcmfH31rr/C2Vo
zSFYnRsuxRioHHoogHKUicK3WgMcdBcd9lLY/NWO/ZYjRkEBx13tU3YsGrfKLgDtxqWgc2f423Qr
3ZRrHSOLK3ckTjD7Mokyo05QSz7QIQuU/dADo/Y3ruJIiGCFTuN0YGXPj7H+S9VfpIeHOFiJFNb0
EGxNKlKgNmL0mImIs2I3AszAENl5G1gSQvc2b39uOKaw5+voyOUFkCL5WoGQorrJrG1d3YTW9ryI
xRQDlTUcHt1nDtR0H2VEJVUHa5AJsuzXdnwMmJ4YDMql+ieIn0Ayd9X4C0xjK5rNB0QMSI6lzn7r
SDMeuKNjhUilil80smc6a7mTBWcwt9PR9DAz+9HB+FFCRfcAvgA/rg/qU6Lx+Iq04GcLCkk8Acx3
fhUX3CwDJzRdOTh0AlbBqvvRnMzmgD+QlDf6szfmmFxK+QgNPKAy8et5YQtW8UGYYN3WEChq2CMs
S6/aoSbWcft+pTy4uHpHCgnmnZbTpIFsUnoTnUiT+gQhfXLoQVZ5O6/LQkD1QRfBkfYHSQbaETlA
vD61lQFr0HiRQc9c284tWEVPQZ/DSLNmfmtLKBiHOalO14OL6IGmBDcF6HBAaa/V1BZs/INuwsmy
oQUEXRLdAgk+OxtkkGateWtND+EYtZFeDGmAHvGgXXfNAFSVgyLpynW3EBN+0GT+/tFpDXOHsHdA
zGTtzebGbkANVefz5BpN5hUrNrG8bhaQGwq3uSrefND9ZYZzwHuXI3ish+sqWss5vZfSBfeDQv8V
IV56KVyD+QA8l2fstIveG7e6N7j5tfT0Sf7cfwtuoNl+pP3lttz726R2k5/Zr2TtQyzFSh8+hOA0
oAOBk3FO7gLmA3ubo9wMhmcXngWaBTgL7Qw46plrYpdd1W/VBe8ROp3UKNDueJDtMbNzn2XfyuGm
o783GFacyMpGipze2gAwZzWnXU1mQftxbwPg/Dfu47cy8yc4MsyCVmVwDGcJPGhtaICCbR/vs4Tu
unITK/s+vzgvcG31BMcRUUUcpgyBUwVU+2aa7qI+8dpo02vfz0taPtq/VRO8R5870OLJSDrI+7El
q6e4ubKWDZ1Tg+fOgeA/Kubbmjaao7GRFt6NGb3U+XfgccFo+57Hm1EFn3R/Xq81oxB8CfA/qi7r
6KUpz63/fTVVubZuQsykVJ1pGgM/v3HCHzAqXshZ/tKUxu68Gktx0/HpFatOjVmG3TQbN3BytHXv
7Bi8Ey/VZIp/t2a+ydUrI18TurJ4YpwBDNGQwcwzJ9229iWsh3CXXOTX0SX+Qwc//bP0iA8Bfvq8
srOtnZiJCgiMAjrRUg6byMdXEWv3wSbK5EuNfJglvQIavXLTLCr4X0knuexaiWAGbJE01olr1oVb
Hv7mXB1JELwuFAFtK893WW0nrtW9GhCdHVa0WLwvj2SIPtaGJbVmNs4z0m+m82UKPtEZMKSMsmgv
yRpS0qJLYp6bSBeUIpjhP/pA+EGsyqx6zrB6rylUa2woU2/a6HMprRzdxaN1JElwSaCvtm2iz97i
8CAbG0PeOuWaR1o2gN/aCB4JpquomHq06SUCpm4rac0WoCGlBHEBIpMa+EAohTW6HZ+T7FsB21a7
csjWPoHgoMYSYr2yQcsDNJzaa96uHKbFkPdoFQUHNQGq5GfDrGH+HPQPjgJ77p3fcnA32SHeUtpb
scYVAxFH1Y0JYpg8RKEgvqCk7fmT1wevAcBV3Vopak2UcLjMHnx72ICwEPKT0rxfX6Pxa5dcGWtl
tTVJwhHTkqLprcMsqQd8S7qOpBA2NBfUvWGtt2HR+2mkHYFbpT9O7FipprFhmprTLNsvUqO6gfmz
Me4Oa93Yi6frSIx4utQoPQRzQnCyfpgOe3Nj+ivp60XTPhIhHK7G7hQwTBHR21/C5teoX56/J9ZU
EI6OEVemFvislJoDypcEG7nda/6v/02IcH5GvbL7bl4ntTM3EH7C8bTXgq//kxDxds+g1GnIE/Au
5R6K1e0kGa4V/SlqDtlSduO/liVe53XHzMlhzpYq1lOof4+CfTqstD685+tP7u4jGcJBYdyuSpNZ
E0txnYs+c43P39W7+LN9p3yqNvEL/EybFEinzeHmKQApG4qka2nFpS4e1qPPoH28oiqbBmB7jvkG
CWzj7jkCM6IuIIq7UZxh5UmwVKr+sKjzITh6E0iRGiZWhbCg/OGr48Zv+s1U/vKHxySsd3Ksbdpe
3sLWt6mqbGeY2bfzprO64sKFHPoF+LjzrjY75UYBMMadduq2/5V5cb8xL6d9ceNf19v8Wd7dBz8P
V8/n5S8GH0eLLfiRBryadJqfz0H/XS+fJG266GpzlyoQeDcmNGAJWCXnRc4/8pyNCX6lCDu/Z2If
jUvotIGmBV+ewyJ1KzfZin+xBf9imXmtDLNq6nhpD5CPvEj6yu28JkLwLk096ZBlcVwGGKmGhzz9
uTpk8A5fcGa5xAt51KyycMAo9+IbKLb2ykPk0rB2RzwKtW5wa+zhGi1f1J3/EL+YL7LbX6ifWs/Z
PGn7bJOtJQRWNBYLXlVuS2MbvG/eY9reOYcHPVq5d5ZFMLsxF9Z5Rgj20aRaX8nziRgniF5i4BGf
YJ44b4PLPua3DME2WlP1ByBr8Njp+BRljRsN+i4ZfLcsi2+5vtaisnjK6E2RQTGmbV4cV64AvFQz
jfjDYqCoAkbeaXddHW2q8iqM4S9aMcvlZBGtFuBNguRmigM/mZkfsgHSBy97AGYUxFPFi24YsQNU
+07/BLHC+dVcPNFH4tSPThSaNWh7LdSL5G/6eGVXlyGwTfZKvKCsiREuBkbtc7sv0Eq6sO/HrXwL
j2ixSV/K77WrXMb7+Cq5Mzx/e165RXM8Uk64IYwkpeaWI7XRbmhtlIeXUFrRbHYTJ0fcBIWDWgDo
IuKjrIfp0YRClSwb47TyhZJsYU6FoHVzCPY6WOdT8vIXOh0JFLx+3apSoknolNqjegO3Qu/5rUFp
Uh7/FHuKqAUUZMrW4ENRvRbnbRQ/k2r41iC872DkhR7ksG/K4rASuCxu0pFCgs+Y7DKJB1icvdZJ
7qc89KLAuk6HlennRQM8kiJ4DRUHcQhapEB0b2tXvX6XyZ+MtcGXE6yF90DvSIx4q5h+kQzO3E05
zcAGXirXrhnCZr8diueu8OzomjG6yL/uQJGPPQ1mxL96vFvzzCVYkFTGhPXs9TjUe3OuuFEK04Yb
Y/xurvngRas/kiGsJgAstPNR9JgTBKG2ybKfVvOjmbaK/1bp22ptUH9x847ECat6kIJGrn1U0vWv
xgiF4aPpXK9m+mZvcHKUAcEGe1mnxmcKC2ePqVHk894dxsHrqp+hv2KDi5Z+JEBYtV4PoYO3EFA3
+yS7yrR/YMs57x2WNoZ8lAa2OpcwR/ejO2f8XwrtAHcOWWr+UIbNFdy/ynZqY+NKLZPxUoVmbTcU
zhdVP2QX54UvbRPNo+CQAntE886s/1FArg75YDj5gGsyHyzrntbHQb1O1tI2S6uoqaCqAtFOE7HY
B9arM51JqM1HTN34kXwZGNNGyrX9eWUWrIHmSgayZ7BYoAaFlTzgEmF+NlJPZuLdk0NfdtOyWotC
RSn0H9HziMMAwcmgyVJYsiApTUltZYnIIvJv4oP1q5+a6Q/tTiGSwCQMGSjVGeRbMGww/P0igEfN
1bsfUSFD0WrtJK14PL9g8085Pj7vUkzykuw/At/RvI92PymZCR6iMPDKg/LalPneL8fHQbKg0WYW
kJyNvbJDoiHMAjXgr8CJpSsVCLGP5ja1+dhJShIwefKYl82nMLI8xVzrYzkJXWaofoY1abYFihZA
X2GLUnWos0IiAX79NXMTN3BBOn198bbe/Z+mRJE0+x7QWJlw1ZD1UaGQmQYfWpjQU/f1BszV/f6G
J7sLHOr5nXpfmY9b9VHQbJVHW9Vr6gB1uB96UH2+czDU8DDEnrnV+JOGkvO/Gf+7/vp1c+tsbz/v
3MthVnx/96q7N7pbbYxtuTW2r+4d9PMufCXuy377xbu4f3u7XsueiH5FXBdhB6AQT4I6YF0kq4u9
qM0jHk5lsVWD5MEyemWlmnliV84MWgCrCOjA4LLYwjYMPXy8sclsbh2r1dY0aP0CnijaBj0AX+d3
4r2P9MNOIAtQIqTZjP7gND/uRBgD6NEdlIjR0t2kAHuVw3Y5Pftpd3FIntuUpvjgBi7u6zDtYMik
E+RxHPZmBulzIl9K7afa/8eyLo3+cuWDnTim+YPxCAHZHLwYwHE+frCpHvuk0s3Im3LwCUBXjZmP
d/IDjIsMwWa3yVhEJvXeGkLSSDLb5qIoVOMuTFVpK9OS5V9kkR2EVzUWP7ogIWkbaOPU+x6Oum5T
d2Mp7xRpkK5tOcp1T0nSRvKKvgcMrsoq7WtrRbCpAfbPvNB51Ra2l4Y+1TQB/5x3VwgmgIpwAHGG
uKk/3Bh16apTAuf5yhFbWD6ADcGCU3g46iCOf1y+ig5eWcupGFOEujAgksJrrty2C3qgwjwpjGM3
GRn+KKKdglZLa/SY/O45DOXdAfh0ObVWvJIYUfzr8DGhQWsiUBTvYG5HviL1JauxK3xFaPuu5n+F
PXVLh9DF1A4XGgfCNFKFENf48116x0m2ac63mLsWF3Bo8jbWLGihGmejtFdTA0qgPa5IOfEsDOvM
aMz/kSK8fkdnUqYuRko31m5NoaQdvIaSp2LJKyd9abdMzpEJBiVQ46LVMfSvjHYZpXBW0jEG/53O
BIBPRvu8cc8hpOBP6CCdwW3hdmIUSTAKrVZ9vWnC1PP1GqJRKNTpN78anRY6dhayBEGnbX+dl3l6
8c+3yW8LEcLaQQHCpIfpzovb4Qrmz93QNFfAKNwPQ7MD6m7FIE9WEvReB9hADJ/BdTBRPtp92arM
40Ps6UHYfHWoZOYjx/66VNcwlRbkMPoJXuiMfcJlLFig7huHSpltIiZfZ2g1RCw3Sfr1/Nqd7NdM
UnEkRDDArIQ5LQXs1Bvm9hIlgFX6AIJBDwIY0KGp/ysc6i/nRZ5kmLB2iMyINwk1dGoSgo10UdnD
8TpEmEZ0H/bqTqdteqjlV0UJ7odkvmfkFwiQQb4HjUxPvPPyT8yFU0DbJ2M+YP9B7yL437Z10rTj
JeT1MnM3FPdendwyflQafVAKNC4bhonHp/MyT5Z5PuczjQwsWpiMOJvV+LU/BhbHwqH5Oepusv6y
VO7rAo+W3SVrZ33Bq5CWlznpwANxB8wr8MFlqt0gyXXslaBN34D/Om3K3uexPHVkiKLAvDiv3aI8
4ESwI0DKTy6bpJ465WBCe+iE6ZXafAsidRfkO1lfmWM6ORH4E3aNQAXnAuS0oBdoeJ0aRAf0GqtP
GMpr41f7QLIf/1ydmQyBwF4lBBPTTkQUU0hUF3tp/F0x3rpuZ2pvZbhy8pYWTSW6IsqZ83biTHIU
yUrYRtBfB/JlM71NZO2C4S7q3s4rs7RmOvOgdFzz/MKXfLSFOG24QH0n8mKc1l6KDN79lR5FrhPF
xco77304SPD+FK9BaUQvaKzEaDKGXqCgeBl7tA3Lz0NmOYAQhLFyP4wyJK0jHLGqK0uq/POQ99Yu
hyT0KY2CifMQy/+ftOtakuNGtl9UEeXNK8q0menxli8IkkOivPdff0+NdDXd6NpGUKKoXWkZO1kJ
JBKJNOdYdzWwEDO3n/GI26ALRQZpqNzQj4bW49McsvSnZTXGtupAxeqqIDh/bBnN/8V6AaRZhofA
eB6SJafrVXWI+AYZCCudjopeCDJrp9g6VJRmX9v9YzGcc89Vik5xC2LAdxlM4xYJJtdIErT6vVze
/1VBuIox94O5NSQTTvVx9EotZx3xZZdZYHHKgZDwqthJ9QAwUO3nbIYIsS9LPPfvaINfoNoVBAGf
t8upyNqgcjKh+OfGYLzXFE8J3dncYc96TMiouYeSKXFqH8AylwWvmDrkLhNbcHvAleHWdK7CnEol
WKEZ7hMtMbyikTxmidB41qwchJUopwN4DQgNfJrJbEbHyOocQVu6tH+GAJm+d+xnvfaT2a+Bx95G
fkX3Gtv0xYuUAqjisZYxI/u9LK8AWGrr/tjdAi37svY6VpU7ewA3kEG5gUcjiJq4W9VM+sqIhjJx
k2JDdYcouMMvSzjrRFSwsccilk84ule6sYJTbiCi/IlRMj13o4L0++lt+DG+i1gFVm5pY4kiARQF
DHi8Tk5lOXM1VmkBWTYcI9pSh+a2VTHU3HiNiO5nzW4QgMtQb8GvNLiAgKHsxiKnwkOGlduWojKa
GDu7EIHrrItZoGiW573B314z0xvNHiGGFbNrgqjDSExia4IK6Mq64ZTjqQQAeNwsfADeOLEGNzrG
LkCXez+Xe+kA1/ljRP8tiUFz7YM6uhIkLFZ8zF+44wp4z1Cp4Q6eRG2pUnUbtMcD6lwVxpSQUJzs
bEuH7O6yDYpEcWZhz1qMJQSMclK8lHZIwHQNfu+3UJQXXdmsE5W40xTJcouSIeSANNpjTeNbbbTt
Zl1wpNbEYOYKKTdkBBCMct5ZjuRar8F4jpWzvU6pbxbc2Dyqg8urtuIbMNcOtiwMeOFhxkMpan1d
xHHXJG4Rvw5mjdfE42UBK3osBDX2Uu/BE52vQpa0TEKz6MC1Hg6/ozYLCi0mYMsWBIArxr0QZqF1
G7EFwLs5Q5ONBvA0wD9xrbS4Bio/CE3kfZd/gB+HRNEk2JwVaZ+zahpY24yFhOLUBQGH3TALLQHK
j21eyUh3ZT0GrjroBwZIqxfs0coSQhquLWNJyZ+BvFXUHjKQxwNrdrb38gJbbBu+2ghCtJXzA+4J
BcldIL3iUcnp1BlDIjlSjqpCYW6W9zIAxciQhQ3JB8FmrSp0JGr5lKPbItKlGO4dorTaeUrrUgP6
sDFPXm1OtaDVesW+oRV0AkYe7mW+ihH1RQSlIcqopJ09WbeTImJfFongtJmMsGclhYi6HJ2HmdUx
nv2MPVw+R+vb86UI5w/CCZSsswMpNppNZ7huHXDqD5okuspXTRteB+llpLZAnXW6N0NtyTP6ElI3
qvTHhfiod+h2VkO/mpKDJtmiN/fa+3fxcn/L48egJlsLU0aBjeiUDfD9a/R4FD2zCFOrd0rtgKEj
MSyS4PJqrkpFEW1JHeI1zIdEQ8qMhkWA6ZqLdA+Q+jL9pYLnF0zmmaYAf1ggbi0+Qm7tSx4XH6lD
bjVSBXmsVzFXMBGpMYiiywCTfxyM2wwJTGPyndi/rOZZIyIClxO53KEGXBeT5RByFTpvtDDQq/tJ
exr0TQttgWRSNJM7R3nQNTtTFA2vWtKRzty5MKmUdSyDbFTJYDkmgOtH6W5K2QHzymQ2MkF8s+pV
juRxJ0QfHXgrIKSCGOKaKRmpmjAwBxGI++o5PJKyWNaR75rLmHX1YjmT4/ij0X4bmg6U5CwGUd7s
CbZvVRiyYWA7R3gNHsBTYWmbsr7RkXZrDakEi0JNysr6mS+llog+xduiI/p0ndcR0eSdbGzC+Ds1
Tbdnb30h8D+rq2s7aDfDb7QUcZbUq+Dx6soWb5ao+ZXZ0R5RAyOpzQR3w6rKR3I4q9FsTOt1DlSW
VMVDHd1Fuzsi1m/RvyqEwPSQMkImDOCpXCDHKkSm5djBPqXJIVrhVCRzCkGksLZsS24KqG+opZ9l
NJGLGzM5HFKk7yWS4YGixMZV19ovly1lbdWQP8TsPFik8STidLHKXgrB5ZECycPMn0xA8e1qyrrr
EAhDL0Ym6vRae8ibDh5foHZCBASkolPDDPsI+eFoSt1USry+3SFZVfTvJpL7076TUqCcHlJAMtHg
sprLj+VestARLg1JTABwOdx5KIbc7Dsm43KSIowAl/omaSaZyIXR3NntPkxfxq6oiSViPeN3Eejm
qOQDhA4hLJ73Gve2oCWNGU2rxkUnu4VZ6tn262gYSdiLAJnOVvZTlAI6R0x5AHiKr51lyiBFllY3
btaah4h9OGm3VzHDIIeJHye/LeAiSHjDW2q3K2QRrh8fynwKByOPCbRHDfB+3PraSqyhTRbCyykO
oth4SPr5D2skvAjOf6rxGMvF3DRA6EkCiypbOU09kMn7ly3l7Mbl5XAWquXYpRTsKW6cXmvh8wDQ
p9G8b1QvqfYmEGxT+Q29W+SyVP4Y/iUUUGToToRH4QHJ8gp0DE3TNnjER66Z0SCPu41VYA7JFsFA
iURxJom+ymliOkSFtumP40TiaSB179wiCSt4WfPB0l9aoaMFc7EAxONdf5KOTo94qXGRscrilzYP
8r4h1Hqusx+G/cdtv8tZQ/PM/0tbFD+6YGuWNHoaQzGqHEwbN168c8KIJIaguXOx5WNfwmvF2ToS
/LKVTtBqYtlmDAcSlb8dudmP4St6dwTXwPpufSnFWX2BuERNCygltX6UOocEZBd0uG1EZs87SF4p
zurVPGqBxdg1qBpHGC5hGPygWXvfWsMbU4ebbhoAED7p81Vqxrpo51aFL7x/CwsTMgqc8B6s47KS
QbgRAUm19Mbxp9TsnAx8DM1jWv5mcfAvjtuXQD4jXzI0v48VBBYYs6++d63nJK+ZLGry+ezbOzOV
IzlccoEZTkXlBlnT1sMRYD5Q3bzOBFyDTozNd+kwec3t7Gcee5SuTYEjW716jmRz57x3+niyikW2
mmwMwDaC3GuX4cV8eSnP24OXY3ckh4sgZjT7ZHkHOcl33Tf3qq/bvvFQAl8zf6gQe+Ky28hXol6K
sxa2T4M9Ess9jNiA8ALgyRD7Uvhp6Elb6uuH4UX/lW3yLQKMqXPr33FDDIFTW11XeGl4akyUYwbu
1M3gZRgVoC1tXFs9OEpLaOVNVi0K4JfdObOcIync7klqG6FNHVLiemM0twab3MxCe2jjybVXssJn
06YCKicuJKd/urylqz7nSDa3o3lmoZ4uQTZr9asphRC5ui6laFNHojLvqi89EsXtYpbmclwyiMql
YSNl8wY43GiWst3CTAncxfNlzUR7t/z50RUxIqnYpTnEKc47iuXFlBAh+ZFo9ZY/P5JhpM5Uh9Oy
enhdReV91m6ZtbdnwblbVWXJTqHRDi91Pv/atFob2omMWyi/SiWvLn8C9eryaq2HQjaAlJeaNf7i
broKg+SZrSKqM1oU+Lr9MJToqpzfZ6k5yGm5Kfr0OVeekrx4vCx5NXA4EszdelGT42cugUOkBY1T
ucUMR9JSMgAyEsRBfmwagnrDqiEeSeSuoMywIyTKllBFLg0yqlYQ2+8j7e+VSnIzXRYs7WLXZ8f7
Sxx/AaElMgz7JVaJ0SJYdux7v0yXXV5EkQzOUeU1mGWzGCrp2DW8DCiA1uVJIGTV2o8U4fzUlLaG
3jUQggk5D/xRGHhSbR+Y0Qi/ClEw9Nmheb5ssPalH/u8JlChe2lSQWntVkhhzJuouIvpO22udfbU
ajqh06tq7Lr4rgx3Tfh+eTnXH1j2l3DuYA9DW6DfAcL11E+MK109MPPViLfTSNL0MayuFYPYveC2
WQ2NUMdRdHQPILLkPNZclaBujSA0l7LXMVQ2NmhNBlX1S0MnTWOSEoVpORMNPa8reySXU3ZsQnvE
IBZ6tqLrecI8LAqahNrTMvNjYXxKmV7ysHML+8VIZO/frPSRcM7voF1Ms+blNdQmPZH0Q5HfWMbP
KY69yNp31qaiHqu39I9RK5dI5kgs53UkNqMhu4dYSQWSpH1fdSYxaBUoIl7iVd99JIhzNqBgG+o2
hKDQCncTHpO2lAe6sBN79Wx+ifl070c3Udwa8ViCf9MNR4eSasCooDYTiVZgbxUBuZyrhBI0atAg
/UMrKGAfT289CdSx8qBrjTtON2adk2wK2Pjrv9nFp9EeKRQmoL1OKigUq78VjJ9pLmU7igxqhdH8
aQjkLhgb0uMcCgSvryTSVTImZ9CJwrnSIstYazG8F1pguLCeumA49vRY2gDFm2h1sVXTCf97vdPl
2NexmYCcf0yBg5Y6L5P2q8y6neCLFolnnnBJoP39RZzfLetMmicwdLt9eQ9czaG/RQ4vr8K9AYRs
S9tIjU7M1nfY9rLgT46BS4K54LBJSx1sO1iKuXqvmbYBMjYZR/PWnHS3AM5nKTGixPcAm9739ujK
sbwzwmynyY9aGmJyiz5V5o/Bfs8bFcC6Kkwx3PfgOCSDGm7aQvnVpLXPGPiOCkUmPeiJCGrE7lBZ
D5c1Wb3xj1aQCz2R2E2MyYAiaX+HRCSLf1aqArJcj42TYLfWnfjXZnGHo6YlamHL+7ZSr1r1saHj
Ri7vlfZWx7tFsohqPV3W7fw0Lp7sSyDnvVktp6Y+wDpKnRI4lm0jK645jv5lMf/jlviSwzvqXC+0
vl/ORXZrW34FCvMCPYeyO9Q7NGsBDcvrZzIow0YgeLGyUyvEgADQ+9E6hDz8WR29RJ6/hcOBgtF1
QyN0J+1NWDyeSF38I0HqDN0qfX6NjqgaXTF0eBHIP19gyAeNDoqAqJSh6s25O7PXGm15fbKqJU6D
HFqQyFd6hOm9yvYyY8IA1x06tOo0d+fmwQA9aBreypMIVO3ciE+/g7uyVKmtu7DCd4D4uQyQwBlI
PIayp+f1LS1ikDmp1hRcVn5VdwwPIh+4gKrx85gorSToZoKr75ybVN+y6ikRDccun322vSjuAscc
r3iZ72Hp50axx8lEKs8E7kLPQBxX+J2tAzEuVD2HXjfhJJr/PQ+XT28w7syMpsNUhoYqdwpR2MGW
Aln1zxfu+I7kjAaMuCkdl4XLgF6FHP10U4l675eP5BfuWARnDx0yA44EunHgcN5KVkdS6pvsuhUR
h4nEcAHMgNteWY6AO1YHbfwohlea3duaoKK3viMoTCHLApA+vqMgm8yBTSl2pFMH0rIgaX9d3pB1
Nf4RwLcQ0GiyJzmBgHJ6rOtNZr2E9FHtqWDfz90/LAu0JsCxt9Fhw/fPMSvCBM2yWrRnmDVD4zac
4lxS4wP0WPkrM6TkY9bL9mmmcQhc0zShgleEurqUGE9YpqrQDsTXg+fYVO1pZq1bB8VNtaE79s1g
BNwI2c5PX4C66Jo3V/OH9mh5w5tNUBRw62sUHi+v9zmBEbRXHB08kGgbA4gFF0dplTabrAQ5uw76
zP3oRd/M9y4ot5Rk18A9zX3nCeXqy0LXVf+SqZ66alvq9bBywna5Ksz+SVXdyz9/zR0e68QFRHUr
xUpM8fND7bout6bz7MTefxOxqHgU92aRM0i6DRGmfSMZO4bhHb0RlNdWzwLIrVHR1paED3ekezua
ZTOGjKyqXZZ/x/NyLGLSiDpa1uSgDd5Cw52MHCofw8tJN8LKkxYAHAtsBTpKH1MKblA3LPHOJDSc
YJiXl2/tkkSuVkOmDHNJCN9Plw9P+kRrazQ8OWiuVrrfzJRJXMDsLTTM6uPrZWlr9qareAJhNM5A
JxS3kChRVYPWwanoY7HJbBNPEhEiwqpCSICjpAZKaVAMnSpkzQACy0xcjwpAWXKQ6KFBvFZIpv3U
28fL2nzuO3+jgHoDmQf0R6ITiTuyclPGadq0MO+ds23fQIPjjQUZ34abxKUhUX/auyGYb0zynB/M
2+luun2v3WnrbC1MXLdu4V/+nrXVPf4c7jRXwyzPYYnPWTZxpAVyWi+XJZz14qNOier5l8bcgY6K
TFNpCxFaYNzQQ7GR7wB+urVusn33Lnn9vjyYJN300DK7zv1WxCy4dkKO5XPm2qpNhXoY5OsFHpDp
tR2hhVcCXY0l8FxnTV5/aWrLaLAG4db5bE2KSnQz9K2LU/MmIVTFjIVnjvo+MukmzcztMjVO1Ej2
q/QXUtqeXHR/XvnGlaAB9gJwVBqGPDlbzmN9kAsdx0VlGFWtdplMGguT+n8M77hcPQYEoGlvmcDi
7Hi0qmxqZgu57PCb3ffEpimZzPvLtrN2MI+FcNZphpZUtYsQHa4tupuHx7R/wVuFdJ2I8XbtIByL
4qy0YFRJZx2ibHptOqmfd5nAPJaV50/+sQTODqk6mqXUQ8Kgv2XRdoxuEbEq5XMDu4jfCtEM7FrM
j2sB/M3oq0UtklOoHRt0lAM7300BfaEBgE/VSB1+hOVP3foW5bvLO7W6fEfSeOWokw7IGqHhYtpW
6Q9JRFG/uniYwIOHRokGnXinLjrREjawHneO0b+2wOSXb5ISGRnn3dLf4smthp+X9VmPQr4CvOXP
j0KEvJenzF4CvLgHWBHS7/DbfqaJ3psiMYvvOhJTW5mTDSXEpMZOdxhAEBCv/puX2HGIwJ2iudKY
xLK4BQPOa1/uZef58lqtOdjjn89Z2pwoZdar+PlKsy3734OGycVp02eiAsyaN1CRIIAsACecoRlM
ihLLpgwbAA+kMoTEULe9vLOHBs+y7WWV1vblWBRnzlKYpzqtsC+lhgTonHha+FrZkfffpHBGJvVm
y+IWUmx5nym9i6YJUxLR0ayrAlZdc5njRjfbqYnNHThdW2dRRf2glYupb7cN/7QZd7n5EOj+I4R7
J9cMrXIshJCoTcmsRZ6polMoUdAq+3R5zVaNzbIwKbsUajGGcaqOWiLnHiuIdy0dmDL0Nh63VPZ7
IaSPjJ/De2uMDwJPx8KYMaLdUzkL+I0aoWri9pbuVob1EusW0bW5Jg6INGdc7lNmbFBADcxGerus
42Jdl2Rz1mdPrVYMaHQBdPLsdkZ9NzuKIBew5k8x4AbcomXYDWPUp+qxcA5z2MvSdMXgcrq89/SG
qV7cYaBKKgxr19Y08VS7fs314Y+pamAueLPCYDAjBIZSbnF7S6XWHOG2sGJEDqxwh9K+pnYreKav
2QogwBx9GedHKxunZJdKGFIfEdeb1FfTFBWFwmsBPuVUweUNWztjR4J4hOhqKoawXB4QmtwoA1Fq
2j7mWTnISLVkOBGXpa30EWD5vvTin/1I4hdTViCSMKORJBFQx2J5a4+45FOrInGUL3wXnjXeduUs
ipPWwgqkKtFpjFQlYC+4rdNyhSpjZCP5gkyt7jyUZRhoHcjIEtXTlY+WijCc17z+8WuTE2g53ai3
+eL1jQH8ky3Qw5gR5Vu1AnJ1jxpuJTh9q8sLrhVE8UiTIbHCuZiUKnOlN8iqxEm3p0a0y4CUHNdd
0KkTAcUS6ae7OMwwNP1xeWPXzOhYMOdFUY2vkOOB4BGgf120zUF70I67y0LWDgVw68GkjOoicv7c
pSOXTp2YJm5rydrMdCPHG9v8YcyiRVy2hfdhaCvAWLACiCgADZ46mKQbdL2Tl6CA3ZnJ7BaT7EZJ
ugUMxa5P2m1kTI9m+Z4oNWZ6Af1WKXs1DwWtpau6Yj4ZWIAgJ0YJ6vQjJElVJXQft+6AeQm058YF
I1ntl6Lrb+1QWF9y+MTnmMuNjRYbWEweP2hR7FdK+W2msgcwDEyKfEyRqF9v+XJ+eTFJDrwIGVBw
KE6daqbPWdorI+ghaKTFHu6lbAuokhTVCnqnacUBjJHAiCsk6mKmtRAs69qRREe8jvTn8gbkfcA0
gpuingq86I0f8XDXZ7/mwR2bYBwEnm5tXW0NsxQWyPTwSOe0jJRRYomKp7tpv5bNLo7fm+hnUr53
8k/6cPlYrNTeMFSg6xj7RncwoiDOz8RD3k3wMFhR5JS7PphQcBoCJbxVjMBWAhucjqX6qopehas5
3GO53GU/JoDqlfsGSQM9+Bjde2nb1IH97UF6sWs/avz6ReBlVnfPAK4ZsGcwS8Hnrs05RTlG7RB1
prNrG9e6TDTluxw/hyK+gbXjB1jMfyRx/iw1hsKOFkkIsYijklL+DgQjnQpimZU2JmzdkRzOTNho
aaO9yMlbtMoq2x5Qg/leuwceWONVdxV1jafL1iLQjG8FoUP89xpGSEa09LYuXgtgBDmZyCpXNwuv
HWC1YAAdkDen53xurKIHrx+SVxvTVbbKU1C4ukbsW+Ube5zdeFPdLcymZH6/rODaVYTs5D9y1VO5
LTDd2sIeYJXND9bvenZgTnBZhLr8jDMfdiSDO3G9nGpFIkFGH6QqUV+qPfXGnQ0OCvpYPCmDl7tA
VSWGx76n7hUGENx/86I81pI7e2lsSWCSxurOqnqXzHJQZsB9QLfFbN/1Vb27rPAnkMuxwoqD2iuI
VR0VqDVIz3GBReWAPSbSOoOwxgG+ytxa11I4vkmNpvoJYBFJ1oFVJu7n13YoJ6+N0QPSJNED07Rv
g8JeNLtObiRzmjdJL8eEMYA+Xv7ERWHuCwEJg5oWkNPAM8s/FlMwcEqgUAV4p/bUlq9DLggLeIeO
FTj5+ZxHyLMm1DMQiRMMCiTSi6U+jel9mm0MG03Yf9pDxQvj3IIe5/pc4gYlNPVkFpJUYwH60AWX
4VnWdxEDzH9chMAAxrwFt6tq0/aAMlN1Ap4nolto4Pumac9SPpLKuE7U52q4avpApgc1Eb5SV/Zr
gRFTLYD5fCJunR7T3OqLtNJag6jKu5J4KSKAqvctHeNpbtj5dTO4hjH4zvBMkyagzkEIZqIvq8iZ
DD4Bc0LA2gNWJm8yklmY9tjDqK2pBDWXl6Afror2re6HauSW0m0XJqSPMYOIQQ3QduVFMIJDp/PB
MQiIdRVY2uG2wrz+REmiDm4bb3rrKR8fh9rT5NCVpQTv7zAYbFAQU0qK+FGvt1MekRFDSXnzXc+Z
l0iHtvyW6b+a+tGxb3VnE0/yhgH3FxhWafbYWfs8FyFqnD0UsPMnqnPWHEUWnfMUqlcs8UJ02I/A
u2ATCfXbsfM0dPBO8YPRiUg6Vg7RiVjOruNxlKR0gNh+CjoEXugh1x/RRQhjY9fAiySXfYJggz87
2I5ylPMwJDZw8Q1STCCNmSYip/tkHEnbI7YMiTl9yHbpXZbJXz/cyvJDIVHZ9qaU9wYxRhPcPTNR
pYxEs6iSeXYF/SUHFPFo+ddMQJeenh86TdRMOsiZ5tFFezep6WOe/nKMvdLdW5ZEEsdD9q+cXoc6
8UwlULUPYMSQwTCJmg1opnVIqR2GcdNg2kmSRGNkZ+S0/AdyNxTNmG4UChbfwJOwtfcxElC5nkEc
zrwFhNVf6aQQMEz4Frubo29FeZXkGWllkE6OaOKMciI7953WELm6tXtGautGbczvl7frbGjp8zMx
PYQKKmJng0/PA2pFnqYG68gAuC5ZyGQ+R+GuwhMEaMyxg+ZO6wHhbBgy4lSvXUm68UMvbP/yZ6xa
zdFXcOdRrehoJRRfIbfI1YFnYOFJFdZx1hw+MA6/lOXOn2wXXZzSwSBD7WgP+Yy+SsCLGlejMddI
Ljkt6YoZE+BUBQpOnoV+19GOxF08+I0W2QK0hbPJrc+1RyF5oW0H+jjfO9fL4CPIFXCZp9V9pgZh
vdP0lIRRRizH65w3q3iXsf+A9cDf342x8GXnfagBVPp0efk/Xf3ZVXD0Jdz6F4Di0bQGX9KgISeu
tl2jg2GqurLVvUMBIFB7CuioJfUWlBCyHLD5ZpyedQnd5/G2A+pWHE9E7fY1WvAb288MvKcjjSD9
Q7L0zTIjAGWUm8vffPbs+2v1dHNBBdA19HqdegApSQfLGSaDhM0bVTeW9S5pIakbfTMCc5r2s9sC
i9oCA7OoUrtqrdgyC30btnIGNsbs3iz6aDZIlw54cbZN4WVS/6G3GG28rCT/WvlLxy9J3L4wm1Jd
qyEJrVLoxctcKQxaY9yZaMj/b5K4o6Fm2DSaQBLTZI/i5gbfJNHSO13E8PAJ4Xtua//oxN9Kel7Z
1hTCC0aYXrB1Mqv4x3RfdrOXRfedFPsqXCVTQFp/o8gbVduz6Ep3EBW9pM6bVr5Y9ox/+TZMB0Cu
kbq7BcmyG1d+ob4g8p0cQSl73UUuA2ZLEyZYopZNOrpGTS2lwMbEB5sSvRlDtEDU1j1TLGCKjFqQ
qHowyjNmgi0vc5xvCf1Z1xJy1WjGnZ3eK9pe4CzXLf/og7i4dQ71agSfgUFycw4W3iVFbknooBdU
dR0J1JPRVSPfDa0JssM/v95RdQADyHJdoMDCmUmmZtIQZXAUeRsCbEc60D7121RUNF5TcaluAE57
AVk/K+JITQJaDQsXwmhIKGswDJfHU1h62dSCwIA2UoD/L91QumB61bhhswQMSXlvpwKFz7I8OIJI
uaIUj9o1/LTGBRqpRiekjOFm4rr5PjLNKxzlRWtNTx0L1ymMR8qGnS0n147cu2luPIRzch3pemD0
iWBWbm1VYIQLuBgeDaBi4SyxiAHDVaY4pHGiNrdqPCHALtqfmlOiwRXgnEB1zqIXxuL8KpzmyJUG
+dYOO2EZY9GZO8LW53DLEnwhEc0ZoNUVCtVDTJe0Y5n5oe1UnqrV8rVCi5D0BnMIZksHV3fixzDN
MtccZtBRRIaKrQPiJGioHy57r7WVOdklLtrqEicFax3ssluwbowNJlBk81DMFnHYrTa4tZztLeO6
ywTOYeUqOJG7/PmRb6CV1jh5DOuI2niXWkMQzblftH+OPwojRGMQaufgeEFB7FRMCgBAJVrUS+K9
qTDXab/9mwU8ksDdNEqvT5GcQ5HMuWHW66jtwCCUDK/aeJ8Ve3BC6Or1UIgOF1+r/TxcR1I5dwKc
XhbqNvQyrGdlfqUSuq3kvZTf1dHvtAWiMnCuRRC6q1uGuoKK2xtWzNehjRbpBSB/GEQ34TGovs2k
lhS5I8guLAvGnRGgNH+J4Ra0ljH7bC1iRpa55bAB+AzNfW18KDQTmKuC9M9ZJvVzJY/EcSuJ59BC
nQTXkBR3ShZI8QFY/RH7lYYOUkJ+liNmcIv8A4lDkommUC4vKWpTnHnGWaq0KS4krQl91Zbuyjzb
9an9bw7bPzpaPDbMnCaAOljcX2k8NO1tbL7NIkey+In/vWtAoTnVpIjkUO5G7FoyS0QeKreXBK5K
tFbcfQLGa9kAYD08VRhutBFZgJHtnaLxLx/oxSPwigCqGQi/8gKExLtoVo1ShsoaIvpa86Mqxsjq
QalawClfSaYIfXft/XByMS1KH7lBptul0cTYGRQD++m3EarbvN1WxYicbIzQ5FaeO7caEa1ZKUH5
UraajT0+Ot22Mz4c/UbWPgrrA7NBunrntLnXFIWnD1eS9d02azdpVUG0u7I6J9/L+VOk3vDuLfC9
YYXUiGq26IOuun6XZICeBK5vSVgbNwJvtxxBbktOhHIegWWqHbUShGaznyO1NuQTqaPcBzQ5hrV0
ImvPtiXqkF67GeHl0He1ZPlUhW+lQAlCy80RhrAU4Zt9nNqwaZAJePZNat3mU/1bN7OH2hRxZ649
to8F860VrNfSFKu8vG6fuuFdUX8zR/ZK+6mod20MWp75vrSuqm4knQiYaOWMncQn3EqHatcgsQnR
ppG5Wf8+gAWozwUH+aw9Gi73RArncoHfU/V0gpQYHr1Pmk00vRTTDOfuafb32saIVk6QO7UKEHLL
7pyE3owhzmJ6LOPWS6KgQBe5gwwqGq+EVXxlzdhQDljyOiYAuJc/PzqRTZ6XWTkhRCu653G6SrWd
lgY9iE7GecsmwP5fZbqbiJpJ19JyWJMvsZz/TGYwmzg5XnSDgyRj4icICKM08luwJNWNh5YDt6Df
+3ijhDUpUkDcWS6IC8gE0nTpIVM91XJp6sZIT7b2VSP6vpVLeeFPAII33u4LhebpqhQgHapCCauC
oVAvxpRF0vbg/L2j1q5J3qdZYCKKSB5niFLB0iJqsBxxNG6RTFGigYRKUJa7VNpH5XNvPxrGoR22
4dgt8/0TGr5j9ivGQJByb5aVwO2tn8kj/TmTNWcT3Yrxsj3GW97NuzqdAwUur4ueVclNupdJV5HV
eKomfJHgRlpLuh8vPt9rsWCrjGj4MJBtbXGFX6e0DEx6oCiIZXgulR9O+DO2BLXK/yEV5XLgVQD4
+dM/Hh0ECZdQbbXozp3TdydFUTJ/Ywkgdapn095VIzrZrEdJlwTK8hsPBqMFgBBYMUDtX0ZGTg2t
lwcbXdU2QHgx9Y025wGAqsa1przU/UMh6uo4e6MC+ldd+CDAKI1emTNk0YWfop+lInTfgh/B7tfd
T//mkXmiqtyZNS9iMCMEkMxP6lmD8ylMKrUunLPIfTEIGAwJuQZnIHH9rSCYdfi01yIIWNN44oNd
ammXO109lQLpTcV4nOsdQJX4dvjrVxAcggOBWPzGL//vv/EPG7Ij+A0ew7//jPg+8XNyfe162/v7
7e/7rXd1/3L/8vGyvRxmnQOb4TWGrmZQR+I3aFO4E5VVgH2hBbAKB7dxgyCI3M9f21BwdFX+qYQ1
wdwW+H8wab0gL3CC5KHIkmzC4ntXnhd4AZT2iSvQ5txsIQSFfXCJOiayDJx/rDUny6qoityEXF29
XHmHb8Hm9adOXn3BFp+FJZ/qHEniPKOcM4U6ISRdHQ7YNjBuClRZ1uM42loEoMAKJA4MHuhoMjm1
oahwiriJkAS5Onje2yH4RTYwB3crCOo+8TwuyeEUAeZbESYF5By+ffvx9PTEyEyeQKc5k8LFcOvy
bxDtX/vu9vF36T7+fhzI8tfvCcOl4fJfglfS+aDap+Zo6XYw4Yq+cS4Yr4Gkm4cL7aS3HJfd7Q7L
u/CMutut6wrU//xh5+p/CeNSUoOVy6NRLcI8WD8JHjY4mZDkbT2BqDNi088dBcktIL4+KVQ59yOP
DZtap1lEHZYTEOyWY784AqgH/bzl92UrWl/LI5lcPMOcZOyaqoVMwJsQ/EcCEtWMvEDbxI3cX5vX
zd313fW1L9jEs6Qzryx3gXRVr4ZyAsHwgAUJgqfNu3sjciprHh0Fsa8l1U8PicUUFSDEi3reAaky
eM+7DSz1WWQmZ4EHrw5nk2aU1or8KejNC3YbciOS8JmHPTNEdDYi3AWiMubaTlXR4iKXEnTpLDt1
ZZG3Puh8LwClben//HSV7nY5A4Isz/rxPxLLHf9Eo1k2KxC72EdC3v6PtOtaklw3ll/ECHrzStdm
enq8fUGspTcADUh+/U2Ors52o3mbseeupJHirGKKAAoFoCors/PeX5uA4zgYwXXZBL3vW9gVLk7K
WUu3BcDN3bwBcOC1AQrXrumW+Bfmf3vdc52l8wKClP/Mh3Be2GUMfgr9P0s7H6P+7dcPbJx588wn
Ko7RebPOP/ATfw7476/NhO2EP/68ja9/lTnvlyurZAiZIokS2slnX/X1baH/n9N7/or5W/BvnAjz
n7Uv0GaXFr9AlZE/h8SdgnuMMC9VhUyxzgBwmQ3jRvH1ByHy0X3D6I/efg6T/kO4dqm5uNMgFWgA
DwsaD9zVLlpMNdbEWm/Dbt9BjrQzUTB1OhfUO4GWryldfPVwng1SMCZE5TYtpTS2NRx+lXsXucBO
e9B+c3/hf03ugJ/RfHMLMF4Xw94c7r3H3eNmFwQY/u/fDz8xLbtw3kivDzfbB//h9fXmYdu5vyOf
uz/XyGHnnSl87IyRnEX0QHEC7bnznWtkvChRasrQNCMTBrx5VtFgUrQSNEEDAcvZhJaTXcTKfCXI
LizJ3Fo194+D0vFCr8UmEh0nHcDWAUh4F6/Gzkf9/90YjXSflUxZucLNoUAYJ1QPgFEGfB/b8uvW
e/IScTJNy1iPcWot8i+11+obbnsWUhQWCyxnpVh0cf9BfvvUmjCrlVNmhsFkDG665xwNH0fTPAzl
JgHQq92jvHp9Z19AJPHKObMnBEIKdYq0k2CvdNzpnfxuXG07fc+/R7tqlz7WLttkz6PPv6/h6eeT
Q5xVoOlBDGhAigAKTOfeY2o0Z6RyoJtWPyT8W5SiLLmWLlyx8fXGPFm5Ts2UgvewQTNwR6ICqXZb
jkLP9SlccseTkYgvVRWFfW5SWCly7VnlWgA2ZrnnmatoK7fvC0toMgcmH6gp6FUB0SqsVd0OOLE0
SD2p1rAblIArIEDvH6d2JdxfVCXAn3FmSFicNlEVUk4wVB+0nyyc3ou9vtNuWeoZgR4C4tStHHuX
z6Rzi2KSAUyieprLsCiPnv5ZbaGxfjfeRo/9NneL28FTPHC8PMhh8qKMrrVfRaVcBDPBvnBJLVOF
yMmsohXvpDvnKXrNd/Q19bOD/TxGwbRFgqf06LN6RH3huvtcOKlgWbiqKnnLh1aJgdywca3I3uKy
Dltpc93IRVQRjAjXUkYSnjYcw5sUFQitxm3U+rFxBhdljdcISJsCvIANd9aiy4rHWsJFdcC4MjJ7
rLzpD3K6RVHLS35BdAQ8X+od94e9emOHjq89Xx/v4qSC1AZ7BSwmF6ogIDbL5EnHpBJ0j6nphlWv
xFiZ08WxQYkDQiogSnHEXieVoj0e1DyILo7Zb7nh/Mom5a6VxnorW0r4Lwb0x5i4P3pHy0DWAmOx
9suQgwlo3EhfGdBFzu1r258YETaBFaPd2NRgRJcORPd785Ba0EsstJCp+0YJpvqHutZ6uzKLluD+
cTo5I3TKM6hAQwaV5emt0Y86YKCVFFSa2q+EtkXHOBmisBEKmZSDVaGMIWsPMbmnvdetpfXWTAg+
HztpPFlRgqWyv+N+ok2la62xWH6Bl86Oz3lD66ADsiyorV7QlRoTUpjcwDgM5xaaDRO9rfBO6dxB
25J8ZyTPFrBMERqNopAad2CrSoGfbVfuKl9H27WvmBf35IB1Sq0eLY6vGIDb0FwVXPkq7kTZt3i4
K4Ch5cQ3gTfq/1bM+8tRT0Y/R/MTuzFDtrNuYHdMn1QTBYvtVKMFPlmJIosbAmZARAlxIXSmzkt9
YqeZutQoCexIepe4OsahmODtJZWvErAmg8PPo7Lio59kH7P76zt+HoM4tzqKf3ju2DZOfOEMpgkx
RkWF7Yzae92S/FxGW+WgfZqVtYvWDuDFpfxjDo2G50MdoO9TjSpKmnmM3PqvelD8CNSbzWNtpy4r
mQ9N5qLkOx6v7MilAHBqWAg6ZiI3oxrBcInKLdXMXQSpT/SrP/boILk+pZfpDOwaHYl9sBOBuuui
jgRVnKErE9iymwJdxdrk2t3klkbujwCVGPUQzP+cNdoxU/ItPMOf7LXeuXk8F+t68g3CJY52vC1z
jm+QrJQ8M0viN4VZSn46Vb1XyjW0v0DkvIkGe9zXicruioFtWtvmK4Tx/8dkGOhlnVP2iphvVADx
AloNHwLaNI+0ft9tU+uH1IaZEUZoGDIHH9oCPcsAhVm57s0h8GIO5qZ26KOik0VEhFAtTQBQqxAi
o/GoSTTI8rWejUW3ArcoSPrwagOq8tyf1dEB0YsJjLOUfNrZJtN+OlKQGysXnKVYjzINnsAgdDeA
Zz63kkqDJlU1m+8Zxr4zq23cgQh4/L7it/OvEedr5mGZeYXmHnJhj1h5nSh2imuU2iPEDsR+LS30
ZxhtDQ3ttjNfR5SXPKilfh/q6r1prAeqE8dTCu2FtLq2EpkWwyKqO/Kcp5+JjoTw2+cSDiVWIDQ1
RUA08gjejm07UQAXUSAnyYPeFYExFEG0Rg96+VzFDkYdC/mxuSiIzMP5hKsZHnToIITp+p6ZwyZh
+vccKhhF+4h0nq9E8S8beMrUeel55/b1R5viBOJM3TVGhkuaOlMYXV+decOKi4M1sUG+DhpMUxTg
Ha2G0naEMycD8g/9Q6GNm9zQXEKGY1X2Icnoitct+fapReHOBDLmfBwnWKzTiQKbqfuNnH8kgO8b
0hrWb8nDT20JHq5I7TSoHLYy3KQdnrhW/VrzlXiwdNadGhGuTMyQUPhwYGRE+E1T6kL6VHL2JMbz
Nri+WksvoVNTggNVedvFEF3LvAaI0waEnagpJ58kiwBhyIBn6Ny6Wwn5yybBiYJUGSKRJpzkKa+T
DK0HCLSEwhKYSTN1NzoysonOkYDcBoKgmTSttKlcEp1jq8y8eBZgZLi3f5UqTi4vOelMSc0Rm/RN
8oZWPqS5y0N1q7no7ZWC0SM75zD4OtLdxW3tTy55fqeevhv2yTN5pz/1lTVeivlzp5IB7fo5cSc4
klQwY4wVBGRNH1wQ5ByTaPW+tuisDqq54C5QZ37n8+hQlcVkGDk0vcmD/qiE1T4KescfPDU0NqDf
9Wvuemu9Hku+Oy8q1JQAzEOaULBZI29QNS3uLyYaMu+LseeFnyFqGn6S19xLoxawx6ay2MptZmmw
NqAKM9HGnBUSBstAys9buUfeabzLtLAtY9y3/0WkgQA3zlBHh8j4V53txIfkduBlAn1sqKN8k6Zj
FL8kDgAY4fU9uTgSzZ6XDBlb/DifwskaxhxHKTaInTx1Xf+asti1+RRcN7N445m5+VBhhYfg5XRu
p3UIieRhxB3XuTXiwMxueBmObMO6e9kIKiUAIEw1D8qaHtXi+E7sCvE6HqARwNFfgBhahk6W7jT6
WK1KniydQ6ejExwxjdCuWXDMYmzptcc069dsdOskeumpdWmFSd0pPi3LFQz6sl3wxKLPAjU8MbwZ
vASavsXopqTwksK+6S3THyfpjkiokSlSaJq/ry/kUihBBPmvRV14q5C2SHqtRM5aqyLPTo9Ot6Zs
vnjFOTUhuApedzo1I5iwbQJ9I+ysII7uI/5Wm16pblUUOchaf9rSOeHgcofu2JniWpxIYgCMO6UG
3KSvAtv44GXlDRn3tb49JmxAh3dxkPlfazvgmDixKk6mjvM963tYtYe7qb5Lu3s1fmXSfaNvGfWo
vuItS3vh1JwwsdDx7TJJgzmePlX5TazpQFSvxJMljzy1Iew3IMcqM1JhQ88awPNcQwfPL5r82OiP
LUpUK+bWhiRsPPBWZiOVYc6Kv+VAipZDwFb1UuZfItwyUafBOQ63t4BRFYyAjrOlDS4SXjfmeRIq
ah99oJpo/kimzAmdSimfhsrOjtbQsglC65F0V5SyGXscRJ6HzkjbfROV2hqEfGHsOM6hjQPyCvDT
iv3cdumgdRzPd2SgIGSzb6wBElJr/PNLuxESGWjlMoEsww1buEEB7sig04EkIeegeJBsMJFFhXGT
DxxvVuZsxl7lPu5wtwM0IyEpWE3e9YizNMxZAnlm10KQE9OvDI2EdZHjrUzsJ1u/r+ytwldMXII6
wMt3akPYGVpfT6WDfLnXJqmXZVOgt5U79U91ne9JPzyr6LGOe9NNFOplmuNlRe/KpYLeogHsDLk/
aCra0D+tv5dwFT5M2E62lVHSzDlTFgUQ1eYdttA+ajbXp3ghqMO3bWgpWlDXxmP6/HA2+7xBkgKP
SpX9zthzzF6u/35zYQOhsUdzwI2twWOF61JjyA0ZG1yHCyegoHljoE+mvl1KK+u46Cpg0ILDzjQl
olgCV1Ps0gwPDI3sVekX7Td2vvKgWDMhPJdkY6QpH2Cis5+cPnE75svjSnpozcb89yc3vwolb9Tf
8Wixq990BoTfDfXjv1mRPzM1r9iJCQZFxqbmGEaNBnBqvNnVJyk8ztYuyouedbIiwsonihpHpgE7
Zbc3tJe0XznSln4/NMPBOIO2cutCXMuskBgyLXjuhB048hKivMH1mVoMgMC8gP0bGwNMkMIQoomS
1oB2GGRFb5x2OzSBXXm59aHHsmcam4EjVbhSbL5EJ2Pbn9qcT9nT5YlneDLgCJ725CjuuDFcqEt9
VBvnOEFe47U5OP6aYOeS082MuY4J/QbMpuB0uakVrV7NeQDpkJvQU43QsOxfn8uFWxYEIv7YuPA6
mYCbfh4W9UEkAR20qbglyYtsgQ3H7dbeNothXQPlrwnfAGeP+D6EsoalNAPevZ3X+/LLkLi9i9qa
Z7uoZh/sO9kfXemmDfPNGpnf4mxqGqpDCENIPQhO0zRjZHYaIl6i7PV4Xw+fdrKSZFhCCiCc/rEh
OElVZnpXRnhxyxvLTbZRoH6QQxc6G/DUPEa+spJ6XB4SiCPmZKgFpPO5TxZUT+J4wpBsBdeNH7y4
HdsVE+Abxi8Rr1pzogY8ejgvLijg2nRgY5agfz2XEvoCokvjuyFn/atuF/W2q4n6mTelsyNJKh2t
EhergipVUEwcOjCVHEOJjbUf+kDkbzStyFZWoilMJSNCWguEHRCdjUg4RODdkM2pB5GCVU4fgEDq
nhkNOdxj0OXalajN0DafdrdtksNHGghJJU2n3jajJd0xMK+0rgxJnA04TKNvaqrkt2bR1Q+kboaD
nibtfS6xDunOuHYSNyucIYQ6euRHsvodoiVdGpR6Q1RXxf3tueuSBNeNPjlW/YT0xVBGKDbVAKCC
/Ca2GtudqrF5bc1M32Di+CPuKtFOAYA4cAgemW4HbattXA9VjXonZYdE0+YvI+muR++nr9KuRLOQ
Hqd+6VQ8pKbBQrnkToH/UzGE9sjlg0mKJPKgjqG9RPlk77nZDOCfHUotCYieQxZQL2T9oNYy2Ubc
GVK3buSmcTtMYsgBvvENNkkfg2IW0rbv8sTrLKN3wtTsk00xOeZ70cYAssiy9Jzi8gS+UJtAiJ7r
gaTEWuclgNfn6Ai3Rt0HuE/vA4grKW/apCKHFA3mTV50yrcuZ+ovHR2n99zK06BiSoJkBVGL3JfK
Kn8rMhP9p5FT5T9LYgz7VJOK11Tp+11VKpPH+Iim7CrpbmPbBm9wbmm3RBoVVPW1eGcPanqrJgb1
GbDptUtRa3xzqGo+8DJyUvQ8Ma12a93OeQiqoijfdHWs7ipwoj1kqUZDqNY4YHHRtHEv8ZJ/Wn0s
B7DWlNCmJ+WGo4mAuXpi5Pd2HjXHnNC0ditnvj87Q/QUZUX5WJWTWflpHde7rqL0I9LN2HFZS+KP
tIrNARo0Dd5uiVI7L2lmSWE65fWedLL2XHa1RnYA5yXbLlOnB4WDwh8kD4YnEcl6MCxKdq2Cy9im
1wEMCWhHieKaJYp+np6CDGKTN83wkNc9eCGGHEpp3JCKrUmkbksg6q241kCr72Xaxc8a5gUXh5hJ
T5FiNCBgsvr8uUr14UmNWuXTqUGtHeUOWDbSOi0hytDTb0aOlLarlmZru3EW07ee0+bJ6IzEccta
0zadpBc3Nh+A+un6Icyrhj+rdFTBbSKx6vfQ8yFQAKN5Vs2kgNiDDaSCW6jVUAfQOYqftIykhyIx
QH2h5S15UpIUe550uOPIlZyXbkwG/qox0E+QvGCwyk3zhtcqOUZaiw1cgRABu2jUd3FR9zdgA5M/
xkpTXDWjYObBtZMU/thX0HNhyKi6CrxsR0kiIXSYLBsBFZzYXmdSdj+mU1e5DvSjdpkVR2FpdGpA
jCnGZA+gyRvk2vylKjp/qUH7vCvs3MlBx2rJdyXyY2U00tivWcW+gdEmPiIadr7EivG7Vag0nHRN
Qm6iHGIInkAs2Z3GMbpJ+gRpA2cEywfV0+JpQLgO5bRRe1Dm6UAVOjUNbc3ObvW6Sh8lMsZbM9YM
bIesxkYy4zaItHK4ycepD6vJzD4Kp5FcqweDncNsa8tlqx9cMzJAE8RGC1UnBYozodXNbIOjZd/1
OuVBAjLCoOozg29AFM4czy50Y3LRfNI4Lq8S2vpq3OQxEmIMmCijBju12+taGXRW0mqeFVlZYCrg
bLLRJ9qA926Q0COqG2z0pgY8hx6kZ7LfsVk6EYSmaPtKK4cEo8ZqSGSQdtvHeRaOet58QA0CTdVA
snpM6tqAWaz2Ae/nL3EpgTyhyI0fFfqmQsvKqgfg8qxDhH6JGzTlTTsFjvjSFVL81yoF86Pu5FIs
HNwSRQglEOjxaBHQOPca41WxX69ftZZO61MbwmkNthOtz2vcWls0MHdvzHnKyMN1E0t37xMTXxfn
k0uqQ0r00jOYUPX3OKd4Cq10CiyOYeZdR3oDMyaWFEa5y0a5wPWtUPbJEEhF4spk7ao9J2/EGwda
w/4xIiwGWq65JbcwYj4U3+gxOk5byTP9LuS923n1N3l7fdYW7/anBoWVyXLDjtR5VNxTEIHup+19
fwPU1b22eXF8+bB2FV26UoFWA0ynuoUiqVgnl21JpU6Le9tYAE3C723poTNuI/tuMlee32uWZoc5
cQiK2BGX8WxJ3ujxNkI/t24+TNmmclYeEouPMlTWQGGt43C+IMtO88Iw+wKmyEN6ZymBAbTEHooc
aqD9XCO4WHTDP7ZEP1eVmtAyha1e8W39OOlhz//NVkI3JGpnSDRCa+B85thgqrlCUFpv61vDqdx2
jVt5MQPzx4DYRJKXLZhL4znD07+UPDTjm4psTG3FtxdnCngpkLTqCv4z//2JA1hyUlLIa+B9Z214
FEoUrdlruTp1aSinTwQhJQa+v4HxDE8EkJocAI98b3d3PIhsz9yk96ZveXHu8vd2DxbuTf279HBa
vIDBZcuRvQtW9vKcFxSDx+m3zMHlZMBxIo2ZZhPoBWuPE5h3gGhSrA/VeZOBSsX+giBlNoZ6H163
uxR5gUOHp4DbCFULwSzryrhSZkSq1GzoULg5YytbeXa4i4GdWBC2ctTVauTMcFSnGz9r5WcOJKUj
E9cEMVSa/HBy0Ny1g3t9WIu7GlyTKIoAcWNA8/R8Opu00Rol/VpaFdLa4AF1y63dQQowuku+/z+N
CYGfNlbagVwW+V4woA3JzkD7G04Y2wiTGIJlb0T/mdLfK0Zn5xTn9XSEwkavWIoCUwGjcYJmD/az
2KN04ek/ZD8Nhk35smJuHsOlObw7QDgGzKqYhtBlSiMCWQFPfWAHyEjvvidedNu6FghmPfWehM0O
hS77GN1JKy665ECAFv5jWZhdh01xRGYXZXkI6obf0UH+wV7TjbWSK72gFEHmDy38fwwJM1o6WUJY
DEO64TpP1Ws4bRIXOuIuFNN+Frcgl/uOl98RfHfmkb3YK/tkMWGBKp6N3KMOYMUFaYglMVWvsaC3
1WN7Z9/rtWtvKBLQnuNFXvpZ3Y83fGc6fvH2b9b2xLIQBw0nrpx4dqX23TbcO9yQlY3pa5Zb/bBj
dwyZm/jNTfIdFNOQHNmtWF905BPrQghKwCWPwx7W6SvH82x7p1hu/sr9ei9tknCNR2HpZjELG6E5
G+gBJNTOA0PSgDDenJHqFTkmicvNsK03vLkla+XLpRPs1JAQ9/qRjU4/A8gl9tyxdy3adWtlu6Xg
fWpCOCRTCndN5tA6WbsBslqRov2Le/PMRoCkNWjaL/SuwLaITTNDbR1+w8eN5QSOsQI/XzqETwpm
YgOG0hSNDFoUzNNkH7id79sk85Uq8bRU9a+72pIpaJ9BEQIgB+cCvFTVkx1HHMiRGNxABaBE6APN
q0BJ1w7zJZc+NSSsvSylTC/a2VDT1gek7TLwqCtTYLVNcw8CU+KxvqN46Jufg6w0vjkZYW4mmtfp
kKa6Puglh0cxDq8eA6Q79lfUO7lY5K02VZOKR4KVhbKKHqz4MZJv2iZH4+VKHnnJH09NCXGkrFWK
8ApTc79Ooj3weA3JtGzBBNYYZxCIx4VjHaRWhZXOyfC22dTVUetXbs+LHoL69H9/v3jWlBAtYAN+
Py1/gnnaj0rkoxwr0NC4eX1ZlnrlUE3AjQsgkbkDVghEcEQgNhhMgdDYR88OLgpSaESFWyMrCPVW
ILktV42SIMqqA/qRjqPNd1PTIffYg/QKHe+T7Cbc2XbKsSMOUosrc7F07p5+oODEbV91UzfPRSe9
2eZ9bO7ByR1XHm33tN5qa/jKxak/mQ8hmCGri3MoQQ0iA9wDMmKuWY+QYtrO7LPXp34pMp8ObP6S
kx1ROqkh5SMGlqIfQntppaMsr0SART+FmPFMfoIimOinXCohl4ReVS9VIfGmoOa+im1anq8/JgRX
Hc1KR5oZ89Wht8SLC687lmEUWAH1zbtuJ/nl7+S5e7JXwvVi0gFMvP8MTbgl9ZMVS/W8TmheS47t
vSq5SI+7P+UDKOx9BY+kv25Rx73sxOIX2cLJeiVl7oAjHRbzRPby5rmxwjJ/z5uDVKw1li3W+U5t
zc+0E1uEkzaLIfXm5bvpoN1oPrKgR8erg2TX/JB/qK51GLcGbmaP00rFasVlHCF4EsdknKpwmTip
t1WaHEw93/4bx/9n6cS7D/RyxiElmEjH7DaVxpEfLqF9mK84/+KJ88dDRAIp2mdMVwjmcBxA44m+
ubJ3aebr/RNP85UwerEL5sZ3E7BdIGh1RRdPN9YBkdsD+wZaxU+dxq5UBXiqeMqaRsJlq95sCPqp
qBNCMssWcdgRT2SNzIYUhhK66XU4ShOAdSdoh2hhLL1H5KUpw6F8U60N1DdG9SmXAtvcXF/Cy+0n
fIcQvNpscOSO4DvMlLi2SsLcCa3iHox6en1LbZeUBwt8KEpAMet2cnCklQAwx5Wzh6DwAcIR3ExS
nY8qPkBXoCnJ7cgFogzdV0kFnsUsKCISMNX4W5cSjArBjmg1sG8zKrYd4iCt92xOVcSh1G+l4eP6
DF9472wKLIqQHcIj7ALB1BCnQ5ZTwSaRKnCfb2o1yFnio4eVkL+9Xc+mHCSkIeYKLTfRedHiYukR
U9F46dxN7a7o36Y1aumLs+7LhDbvELSZXvQcpbLel1QFrDceKfajPyq/8+j9+oxdIrIFI0LoillM
Jmbiuis3ltxAQkRuAkmLuvcCPS6Baaf6NoJM2FM55GmIUgI/KA6UWAOLN+U+yxNjLRN/EUuFDxLu
VjRWpzrRZYxa9S3ZYzHErGzfIDdW/0TiByfZUQeFdMc3rdvE8Jiy9gGzgYtNcsI2IhwjCOP6ZBX4
ACttvFbxCinQ9J0p30I6uDISt5J8h3kW+IfpD91Ye1HPyOlr1oX1kEZ9BLgMLlzJm7g9ThYBQOC7
DQIQ/ibbYc7Chq2MeNnP/tCrCDPu8Iz25Ux4opHPPHsc69tC/33dzRY35smczot+cjRXVJ6UejYB
vR6Z/bCTfYEq4QTZq7XG5LXBzH9/YkkvKtnOK8yflo7HqvuUHDlU43Ll6FoKpOgmQmsw3vDASglT
BmUknTmxhFWqbyIWFspdMr53SQdG3htOVs6NpSGdGhMmT8kNc+gVGOOEB2b0kOqjz/rv11do6TA+
NSLMG4Hf4SyGEQvBRu1vCzPMIe4mkzUHXxwNVGdmIWyg7EUksd2W0TQ2CJy1YSJJhWq+OxqFbygB
o2pgx085dFQUqNZOpQdY5ajdxcO3VTT34nD/fMXXC+/ETaCu1idSja8oARXg3wZjr+VPRFpxkyUr
KLegQQi9zmA2FdzEcRA5zayC3sl01DPfsY/S4NtrqaSlGcWlZqblBS7LEPvUzbqPG14gKdBEg9s7
H42E0ke6kh+45CtEXMZ7SAc0UJm12AQHGbmSys5sRUGKxOtymoNZIQcOO1MpxHyw6zKoAUw5w6PX
7m5ROq8DOeUjhHlNq2GeZuc2/cUl4MqgjVdFjupNadz5dpSrv+QmN1CWJBF08iqjlGnYjFA+CgD4
attD32uDvEGxb8B5wPRah/ov8FH/YrHsmdIB/dCYSbFslZeqInUJVJOpovolCQoFOky2263heuft
KkZ4MAnPBTIDsECxvFHXikYlCxNJWdSFdWr9zmtDd69v50UjkN5Ei+78JBKfC6TTYwntcrhqVs1N
C8ijZazBU5ec24a8Jx7DyINASOo80pp93NFpSnIvadXMH4ZPpjDXHIzRH+i4sjZLwwGLDJSEHLTK
QH/53BYBiSsdR0SnbCxcu3ro8799wcG7MVc2iq7AGzpif7ft9Mgr5BiMMStLdru0/fH3CwLuPBU4
UBmxQOx8c6J0iAADyr2JWz9Bp+zZkLlYWfRLComvUeACDJpP2QC65HyaKgZEAUtTpAcbslGSwAHm
xy58CQUB4zVKuU+lQ2lDtHeNQmlxfeab9/8anv/+JJz2dYSceZ7lnkXLb32PWlakrpR4ltxtJhP6
rwkh/ihNbhdyjLFF6oehar4GKAiqdOMaqdCcAxG3JyRNIRVkooceFcjzoUCex7JTaI17zFKIF9Mf
A8NTib+xPr0HPs/09DI/yNkaG9vi8NC8rgCgMZMyCGYL5Lxb0sPs2KNlSKGan6XW97zSXkvp53VX
XDwvvlAGc/YSoOjzEdJYV4ElRaCTqHPkieoBInhooyy4bmZpROAUBZjhP2aEd1/e6F3VmohzI9F6
V+ODV1iVm0BWKO3WsiNrtuZFPfE/HeV3Vephqy8/7PymzG7z+titSfleVqbnMxAlFejOgtHqQhIi
KpKx0XBWAfGf/uoalL3kzrXy2O1M3S1AQJOhC6ii3xO2Kns7r/+FW+JsB0OrCSJrkZVZBltqaVYU
I6w1zyQHq7obzWOc7FTtV0W3hvEgqc9Wv72+hkv3dgfwclwrQG2Nl64wr0k14iIHrzRZfK9Ctqv8
SSH8CToPnYfXTS2GEBNU8zKQLxBhEzZApfexRYHhRY4aNI+NApafKF0T4FozIryuUtkq4fswkvDs
lRP52SrWTCxOGc4qXUUZWEEj1fmUSaPlDJOEk2SUul80SnY1H8Fe5Gxt/knZGgZk6SHinFgTBgQK
F4qzEVGxUyZcpOUuQKLLjfg3O5beSO8cFePt+jotZrHAuIYeWRUASPBfnQ8QyWVA8CSYBInDA58K
T6mTF8uuXkt5RJdu7hul4rdlXbtEe9ec0Vc73e/sOrDYGoRyea7/fIoQYgh6DfOc4thxDO5RCcHl
2NKgM9ogXyvFLUw0KksKUpU4GRT8PB91w9SJFl+ieQOEu5tNaqHws0XTkR/Zn9IavGnNmrCsSWe3
/VSU2HfgzTSnFxq9o18BpLd4Mjl7s9xeX9OF8GnNrZ26AopwXByE8NnUzJhU3uH4NqwNsi2d9NNo
H+2J+tftLJytFm5xeEDMLaua2JmnD0xKWNFDKBYqGuzZ5FtD2pf6Vskbl6l4PdcrWbqleUT3zdzL
hJHhXD1fNbvoIBVLEDXz6X5ApQWoZjXYofWib5uVlsAFX7Rm/9DQPImOOhGNJUsmi+Qap2rT2TcD
7hXu0EEi20AHFcmse1P/Wzk2ICBgcG6R0UDVBEKF87FNUTWQTMJhlHIVmHnbbZFI5thn19dsyTdO
zIgVHAaeSqOdzRA8i9Lmtkbffa1C0Hwl/i9dXq25hw8wX7BGgu3tfDzUMbq2njhuyDWDHGcEjiG3
LVV6M+b6gzQ0yYOdjNoPQs02HMsqC+PU7GJXBwB8jd5n6aAHxzXQBnhBqdgUwkVaim21aG0F35Ie
ahv8MLz1JjLf3V1NCyUZAQ1ZbId+uz7Xi+56YnY+vk6uMRCcLIY+VnF/H6QHWmEjxuZrFdug4pnu
qQViq3KNXWhpS56OVJh1WSoUa+QwmQyfifzJ1XAG+TH0acpooWmAlvT+f2MUQtvUEJpUALqCrlqC
Ys4bnV4KAorQKvV48anEK6Htsj9u3iYncyq8GwwyEK0ptdyr1V/oEBn6jarvIudgOTtLv3NaYPtB
0Ji7Rrrja7DyxZgATg6ovwCCg57n8/XseDtVUQU3auXIlZpta2lhb3syRMl5s1LbWR4ocgoAeAOH
JosnVBYNpJcSTKxmgpSs1ROw6fMRClKFXkDLmfzQo7QOspire1VWniSiaD63WtMDETSYyuq42F1f
6aXRg7FdnxVe0FcuZvocXlOQN+qYeWIHllHf6OkmbUJbyja0mDbXjV0IaM3h8MSamNGDQlXU1uiq
8pTyrlNKtO8xNCO0DwheXlzpPi/Q+sbUWxqHYPhTPWsHtso6PSBIS8Ujek/T+2EugqcrH7Zw5cR3
zdVHpM8gRiqGEq2RkFLDLAyoRmW0vsPRsDLRSyF67qcF1HrG4pmCizsZQQdWO0erLLEydCZl0AgD
LehOZRNNwmRw2qfrs71kES2n6Gi1wb2Lduhzx+4p6hR2Cb2xKWHpXRehP7GTp+yW9krik6ht3L+3
B45yBbQbOBowj+f2RhSjuoHicK1LsKQrkfQ55dMefeV3efz3XBezJ51M5zz4kyisd22m4lqNOzW6
1yr6re9ezCngCirFb4N6W8S4z39cH9+ikyA+wBGwVwDpPjdZyEDnpgwrmHPHJUVz4GRN2m9pyUD7
hXcc5JZsiBSdm1CIAnJkCyZ4c5DzG2t4lNSNs9bCsLjnsUYGKqIKuuSFgdiVxv6HtOvqcVxnlr9I
gCQq8VXR9nhy3hdho3KgsvTrb3GA7x6bFiycPQ87L7OYFskm2ezuqmLobsFCReVDRqQDi9nzbKET
qu/v4qjZCChX5w3MWKD+AqXEBVxd7qKxKyBt6pCetTetUdGjsfxrEBX3hxMjgj/UKXIB8QAjuj65
NGO2lGYuUzfu/tWYQ0V/Iwq9sAdHOF8gtLYqZZoZeOFrxWMzKk5K630yxrtSV91Gkv2+pjej/tuk
fxXuIOsJgB3XxwIP2LlpA7JHNEyAPDR74nbJpyIZdtyo/oAmwKkvgkL/NlYTelT/orQFJRETrf5o
ozOIiEpC2kSXIPeGZFsruWG/X3ATxb+v763VwPLUCHei0/08La08xjAySJTaU506U8SZSDHUdLSr
YQoWZEjLlD5OJpDaS/LrP36AsClAoi1LeYEPiKTC18rAXD6j8E6bg66NvL55VOUXi/xBofK63bXN
cTpuwW/bpiNWQXBI62nlSySwwCd73cJavAp2Q2T4kAuQ8co6n9kmUiICkgNsP3BuEMVThtdUCjQJ
yGNg95Otvrm1IwyJKHQBc0FC5InOzelLiAMuxhGmKOhCAAQFiP0WzfVS4l0f19rMnRoSYtS21sGo
YOIG0OryuV/KF1IuGzcaX3Mhn4c+dnTBIjzkm17YcokW5sQaEK3FaNxHvYE9lH+TRDg1wUd54ve6
3OWs+Artx1fcXiZUI/B+dfrI6dgDUzbOr9XFORmQ4OQ0ozIYs7E4c3ZQmgHkyrU9grl62gqotgwJ
bj1JqdoPGWYuDQ+K9Trkt037ZMYbMdXa+qCMgBoZyDstEF+dT96ULtZihBb2bG5V9iB91jXbjdFW
o+6apxlAMkCskQs2io/eMJZBJG/iaLCyVLuRQ6WHgLKSvl7357WcnYmMJFK5+AnqMmFx5C41y35E
PinppW89I4EqEShay86sQ055io9j+4OMlsvmxqd95EXYUlYdOXlvbfj96mlsaQbo1EHkBUSv4Pik
Nkbk1wsc+Uun2WUCJHkGJolGqyDwWzmjRB1gw21aJzaEsR3gz7e+gO9eYeuhIK/gukEkiUkXJiPm
hCOphURDgZE2oIsbaW0bLLd77Y+ZS3uNgIamREtABGHrUIXwibVFiHQRJoFEjWuCIrGC00wXVTkG
ysypNxBSSPr8UNcF6ky5b4J7swWrkLGpZX3hzJzyVUGAxGXNLQg2nTtz3OW5Zk0mv99j8GW0P0kH
gXFJ3ijRrZpBAV0jYJlFaVg4nzn3jlxM2DNDWn+Ug2SPSvNA4412pUtn/iKwNfHKxbMSbx5h/czE
KMAniD0TWqXuWSxLn0Cz97FkkDBKSH8swvouS433irDaHhbjNowKAvUhMDVPIaP7rNW3WMjX1hNM
NahPI8vI0RrnE1zotZIsDI3cA0gmxji1s+UOZNBKdijoy/W9fHH8YfQwxPnrMaFgozo3VaZJHbdZ
Wjj12Cu3aR+FTlh2QJHPWTg6YSt1W6yYF7c8LKIaCu01jh+8kHLJ5L5m8dIXjg6mJs7RtFPzwkZM
wUrHIBvn7uU7XrAm3FrozCjjNBpAZNrYzIM5Zpv28PlRBRzOZ/yqAtA4MLyUHOm4OAf917zbek9f
HMr8E6BuBtZmDkMVD4g+DStoP+ITGkiP272a2sCTvF9fxrW9cmpD8JiokKZB02EjtJYmkHFU7NU2
Bq9Hu0Xrt+aboG7EoQowA5gbhc0/DCprB+6bFC02I60gt9AZYHEB64YT6mNsp8ZfmUSuwyKg+tMA
4T330XgyI1YqRYE8Jq6TQ6g3+Pdt1lXwpQfX5/Hy2YTF4nmV/9nip/1JlKMlxpAaGmzNYeQUeC0N
KSAoYDG66xaXkEfwwtvNlkr1JfxcsCpMqoHaZNVOOcjyigwQ5XYywRqkVO23MLTmWwsiYfdKaOi/
w3Gyaj/q+hbd+ga66SIA5h7HOS/dZVEVZsfSJO+pMiBiapvWYnZNkL0C8RVVfsZtZHgK1LB7p6rC
trFzlYDhKksiEJdoc452ji72k3DQv12f1IsNgM4h1DLgMzKySpe5gqqukyKqMDqZvJtz+9ji7vj3
JlQwqcrIR+BaElE2MohDJ4puHieue56CVDs0bG+ljb7imrOrHssEGgIEV2jrMdBKfe4cy5wOOumj
wkHSXgPfuuJWjmZP3k9oq3iK3z9GHjmYoH/LbdWy00O6T3HoFLvBzvfTzeyVAYpS3rN6ZM/oRtwI
RNbO1ZOPEylNiVKNElhgCmdBVzEjzz3d4yNjiBuat+WwUZ5aO29OjQlbcoxwPkh8JkDerqr2KDXy
b2Vk1lOPWvXn9bW9sGVx/neeTQBbInAdwhEey5IGxi/gjZfQDBIlclSUSbN28a+bucx4C3aEq3AK
Y6ABir50wqV0wdeKZ6jfmp4xO7VxUKCaUseoCrst5Cj65SYh/zbc4eZR48cFAQcDsuTcucCjxhai
YJjQTfTQn+ups+YpavW0McyL3XjuxKJAV10splFwPzEem9hTUMG0wF4IOaTKn/3yLvRk9891kxcL
KFgUTrc5kaAkmvFtEz112r5WgjDb2P+XGErBhuAkml4ZNQTxoOH5/JF4y35ws2+qE98fFYeT4YTo
p7G1Y+ITL9rym60JFfxGX2jTMhWm+z/my/Ix3P8AoVpg2frhoQgmCJtsbPT16UTAj8ZC5PXE61Ct
AWfXe9zAuf5nKh/U/gYQyb9YMf6eQjKBQ5x4EHByC/bQbE/GBjGxrM9BNkImS9G9rN7MFKr4OxcH
qoJUPO/QsS7YptUcnHL9l2cAMzTP2o+o/Fn0+VFtcVDO+a9GMR1FAytLwRXBcjvKko1Ozctdzx3n
JNYWVi+DCpfSEO6c3Yi6Uta8y1QafZ2OA+JC5J9CXXuWG2g5ynJyM+mJ9Gmm+VOh9LhMZ2mLbZgH
ahczApw97xmEwvqX+PrJzMtWOWaEx+Mp+d1BEZRENlt2xhb3wZYZvjAnZsI+ZaNSw0xW3YWpW4e3
PQjfZn2jzfsSD8RnF9VDtJIjT6BR0ZHGPEtalhVOlJmpP9RcySc9pvP8QnsoYyLZkveONdNXy1yC
Ml/2uvpx3ZUvcZzCJ/B782SoipLGUaHhE8zIjV+s2k5jO/8ze8y7B2D1fXSjZ0iQtnu6B3Yg3bgn
16JlLoTOBY6QmxPzckPUFojLEU522i/LeoOzgVsuaJJfxZb815Yl4QAk6tgmNQ9cm05HWeEDneJO
a1aHpB/3dThuLOzqmYeeLWDjkG4yxXFJ0Tw0hAesaJaZ7CKbgCHptS2M/9pJhzSTBREBpO7RzXq+
dPKcaJ0sl5g95qbZ69RiEy7uhn9cQKTgH5omo0htQWVQFp9nbOlMjUlImshozK0O0/wGzuBmOVoy
1FRTRzFdc4v8a9UnT23y7Xnik1ESVrpEYVPFi7ACyQWOmfr7QO5I6DPVXYz7GBg9nELSBwNpEZSv
Ktntir1R7WlVbhz2q3cnsDOoKoMQ30QL0PnX0LLl3Vz4mrG6iSjUFX6H02Od2lJoj+qzEQLZ6iml
azT3enZDKjcE0yY79L1Xj5954lXpxo26djhBUYjT72DVUcoRvmeqkIrJeYZA/r20H7VhOnNtAWVq
boxcW7WEuiJKweDivmjDM2kYxY0BS62HTtsdhJW8xVfc/DgAVbLT/Y/RRqb7PrHpnWS3QT/YpV05
n7FHoONu2dON4mX78s5yAVnZdR8zAozhbQlC+7F2w9vYe7vuq2v7ATlONDShZxBIDGGh+gxUqpAJ
ReiGRx48Z0ke/j38B9sBBzb6lNBVh/SusOfaxKr6hMEZylnfmTq7NStlJylb/W08mhXvOVhCDg+M
zMAzCTHhmOUVmFw7+Byol1ElGxX5fijH9NDIrHBJ08mPQw9K5WLuZECoi7h8vz6XlyRLfKDA2+Fp
io9A5u/cy2S0DjXVjC+o40CVD0PjxfQW6gEFC6LctVgeNPLBqBu71X6i4yTWPuNmH/YPyRbG8Ktz
5WIuTr5E8PcMSj/Ac8ALszc0Li5u84OBbGBxfvcBUsfSPj7qD7Fnef3OuJs30p9rOwDZHPQ0yejy
QTR5Pgs6f3PoFmxLae0o+q6u3CR6o8tGCmDNcxHQWKjNIgMGxZNzM3TM2QwmH3huoQTNpPhWG3vo
5Pc2FnXtMEc/u4ImTUCVLjTSIt0Y2hFKWs4403zwijHW/0hD00MJLlTT0KdJH3phy7onSHn1Jk48
KUHZAHD/LVaX1UwSukSxh8AUgENMWFUEcaDW1fEp0i78JkHJ98dkgNHal3zIKG1JOK7N72lSVYjn
lLTrzTBD/m8ZfUq+lYUtS1vt0Ws2QM2KoSiqib5UYQ0L8HYvRo8NI7F9NHzKYVBsHchrOYxTE0Ks
xmoyI0MPEwzPNSk8LoaXLG40yE46WXZTbbjL6ohONp7g/IRlpLUabm5QHa2gt/Gke3OyPF33ytVR
nZgRFqdnzGAdwx5b0u9t5ZoNSNild6N9odK+NjfGtBpyn55rwskKniB10UZYQ5Ktyz+WCCozxSsi
7rh+7yyvqmTb+i2zfZ5urR53APEcO01CCw4SVqAOj0pcT/lLW90Z3f203MrpffL876fz1IzgJIUF
gu9axgDD7DlqNfB2Oa3mStJu0QLE2hsxwtpFZUIPEI9EdKYBUnV+cmnDVKrRMCGu/ijAagjhqc/0
ED7N6MPeWLk1bwRehePEEJGgjHtuqdE7o8sVWJL1GysNcvXR2GLgXDvtT0x8nVkncacKNms2Mr5C
4/sy/lJbV2mcogmuL9Da4+DUirCt1ETNSD9iIJ1cOWrf2vMWOc/aVFkIT1B8Bn0TMr7nU6VnNcoQ
uoIghRz1CQxui2uQjVGsLfxXTRUvJbxxxMoynZCJbFUDseGMWkOwFDXqAb2t1qAHrwMIjrjpuOEB
q3fGqU0hJjHKTAEPOmxCMdrWSsDoGrsbbuTCB+qnje7GBpxfGw7O50rYtTzzyHGwsgLUt7BaUgd5
i7ikeIuo6EyQc5sWv1OIoS/NDxLurnvGJewbdTAZfQMQ7QbIF9H9+cIleRb1SQNVoNnRHLAAAedW
QLbJHt+Sm25P/OKwOOUTNFyn3GYPdE+DHhyxrmGnntY6W6/ztdrv6ecYPJw42Q9GFWZlI2Hs5dEK
IAT4EnnZbbizpdv4hhySZ3njJtg0KEw2KAcZWPIx/sSwrT2IYd3osduZMDW9hWCaqoNf12d8Lb91
NkTh8oH6B/CSGSyO0CGzJRsUM4fUf1hQqYCMZJC51+2tPSbP7AnXT9yPo1Uw2Ovc7kiOy+BQCNWC
Eehec+Tv1V1kvxuNe4cljk27xXHqX/+AzSkW9hC4wiujrb4+oL1tVR8+Zvg/o8M7SjKhicK93UOf
57rRFb/WQYRuIBOicGUgMdjTo7yHWAWrnV6HrIsRuoY12HPmQTrT7/RfVopaqf5RI9FEoxgvWZ8j
zzP6h6TLbYHcZ9/utOlIzedO3hvWU9SXntTkrtn6kKS4/q2X+51/KpD2XPZOR2Hl3OflhM71UuBT
89ZLxiel+ETiY5Dxvp9+X7fEZ/rsZAGaH8wHhMPUAcUU0zctlRajjdGC2lcVyvuL1tlZDh6H61Yu
7gJuheq8Koeb8+L80lVaG2WCNhGzKZZDW7WvE1WXQCqN1+uG1oaDTlqgAtC6wHMl5xM3kC7MKNdE
lePoOzCLn4sabazNRaSIsXBAG2rc6ONRRFhu2UkkR7YQZbX6cybP3eJYEGBUIlBWJ2+68Rczh1IB
Ei3AU6gQfj8fECnrOVv0BkXTpHnTlehoxc0bjeqNwtZF0GFxJhi8/IBmgymRtqTIOwuYgqJDvPbH
mD2avBjtId8qw1yuDqwgeuKAX/Rtiq3iutlaNJ7TzsmjmHhabUSuNidbU7Y6lhMr/PcnFwawD/FQ
g5rESWbLLXorUEunCCVeoNg4xy5dgY8H96SB9QH5mLBNq7xIUA2EJWTmkGV1pN4Ji+8dWMvpvRQn
7nXf3rLGf38yrkXrY3T85Z0zNd0N+jt+5ybI7epB6Xx0Ssw2uuxAgE2hInDd7vp8/jNKwQX7jJMz
RxhlMz/XoEgBE5ddLoh9ycbOuojm4ITob0KboAb+YvSmnw9QM4e+K5Oyc0oLENjOxDsosWdV8jKc
ycgFuYVFnZFsMQmszSuSEWhhQ88ndrZwZrBEizKlge930x3CjLiBstE+Kn7E9Ww3qbkxyMv48WuU
/5jjm+RkGauyUwd5gDkTKlGZztXMkDneheRBH1+TxC96B3Hr9SXcGiI/n09sDjWHI+WwGXWVY2r7
EkKck35nRJ5sPlpbb4vLhs+vIaIzDnAhQCnFhrVpQjOopVedQ5NXgApJF7TSPisjEOEeITfqUDRk
WK6JI/P6MC+zdIJhceuPLDSkGoYHECvKzbfU+l7Vr0xqHSlfkC/E/iDSfu4y0DfUATg83Urvg6Eg
QQuxH0p7P6xTVy6Jb6Av4/rHXd6B3Lv/mRTBuzvGpYAlePeC54EaPpXGRzpt2OB/4/w2hw1QEKAH
C5KVspjCa5rGCJsZNqS4Ax6MlsiIx+MA6uq89+a+vMMTaquodVko4ZN+YlQ4l4bCXOQpqjtnNqvX
dBoDExxPdQnZjaTywdgIdEvopOyzRm021f+QbLnVlNdclmxiDm4J9iCNLMcGQmnXJ3zdDU8+TDi4
ZCPqJwRNnUOgaddK72q/G6B1Nv/U0H1TQjqkvjWLw7AlG7260Ipmgg4CPUgo2pxvtjJlU5wqfD6m
cqeb3U61ol1b1lvDu8ijfs07Cv843QlIQoRzi6I/E8U/bOoB8lghIPaLPngdWiX1DoA5TX3R4sod
zOxxXuIN22sXOadO+p9p4QzTRo4Q5GdYbwyHhLE9qN82XHl9Fv8xIRxZ5ahmfZ1h8Wg3+VOj4QjJ
IMKn/NWRcTIU4cgYjVJW0xlDYXjGu9kOFaQ/yQ4lhmOzK3el5Tyoz5ZNRxsh8m5+uu6iW4MUXKUu
gWbL0cvrJNnktjT1cgMQ3rnYePqsXqwnYxR2qBm2vdnyi9WC2sniW9UTxdWTHdPebWQgdx7/26jE
fddRgqoNpjRX3Ha8NYyjMf26bmLDAcWkQJqG6OBXEAtJ1ctE7jdjyNW/jycRKnkotOEsPd/DpNUQ
qy58COV91zwzurv+/asXMvBvqINwkVgx1DEKSAnmLc6ITs6OIzg+iJI+6/WLodW7xshvhqn9cd0i
d6WLq+HEouADrDBkRlVYNGaUqEFV88CknV79CrsNZ1v16RNDwuqPVAYF/gxDsXXft7qj9XYybbV5
ro4Gb1ZicaHdi56VbFykVCMMB9CI663Ip70855Udyx8yyCy7ZUu8bS0GRusTb/hBhyOY1s79AbxW
EAUtGj6oXau9W4prUL8b9tfXaNUrABpH6MvhbiK/h4SMSGQZmLrIyN2mQ6sL1PUGo3WUaIecCeiy
/esGV6fxH4Mi00fcVej6HWGQVYGl3jWN11W/ZetFMTZGtmVIzKlJFosmxkcmMYT27tzYWfZDVRy6
bHS9fD1VRUdH7hK1d7SiIgcg+F9hzlE0xx1CPsh+OigPHwxn8qEdkuy4DHS2129H/y49fD6ELnX6
j+f2pnfzGz1gfmljykGJv3X+XiIccFWffJMm5DBreWwaCFq2znL/IXnRgey6m+oxfye39c1yl74n
+8V7zGRbf2A3kYu6xbQFV7lMufFP4DgVEK9DC1DkbsyauiQF7VtnRm7rQILJjd0RYBmn84BdeSC2
GsQbjVWXeUbBpnq+a+Y8HBoDgvPOj2hxlOP0Lj/MD/IHcz9Lx3RnR7Eh6XDQbjDru01a5bUtezpg
ITwaKUkpLQcM+MC7RiovnJ0skJzRHx/0AM/YY35n+Zu6UNy9LtzvZJ6F0CjC8zasM5hFrctlnm5X
hyyzqdP+PLIX7d6yJde4NV3ZVQO2cal8tUNcsy2cUt3MRnkmmG9AEfzFfjPvJ//Hk2H3vuEqB/lB
vqcOCTSIn2fvzxC6tJN0I2pbfQyczroQTg1l14xGiE9Qb4kCF+u8p8WefMn52nqQJf6oA/NAPOpe
P8lWn34AJuMND/IRIIWF5Qa0Zm6jAfNu2ilcq/UA47GHD+J3ruknTn2TzmgMSplT+CHKNBth5Fq8
cGpdXPU2B77PgnXglW2IWKt0i+lzzQLXViQo/0BnUcT01FKewJ0niB/nKfiSgIXdzMqvuS5YFfBg
x/SBeENwH6XMxzSRYQK4E8VlOxzS3Q94zs3P8q22f0f76GW2433v5G/W1gSu7dZT24LfaK1CFiWE
bZoNTjQ6UQkiLdmRtippq36CLjQFl7iKDLuY6TS4iA9bYIj09vKT2q2j3xffI9Rc9EdQAjVO4gxO
9YkECcj1gs1TaS06OjUvOMrIkqQwJj7Hs63/nD6y27SxSe1Eg42av5N9J3hoFPe/NnbH2lsRTG4Y
Mbh5UJLl9/NJAijthjRkI8H0Km9mblvZb8M8DtlLpr6luhtnh2GLjnj1zjs1KQScZkLGeEhhskns
7HHYAX92D3mmm3qf7UbdNoit3AGKPDipzStrqQelvvgV9YfrQ19xah1vY6CbkKLFe1WIPMKmLeKJ
oTA8Ga8V6CyL+1oDFtqz0CbQs3swfV23t7LASGyj558CSwjWAsGeqs5WaSiscdAjNwQTBW5SC9MB
DyGoKVw3tXIkgPoHVJ0oEiHfIzb75EmdDJoMom0Ujn2rnr8vmrwRTa2O5sSEsIjAaiPU1mFCaZnd
VYvbjffDHFwfx8retxApoCyE6BqkJMKUGaxPodgFIwtBKhSstD2Gk/lF+HndzlrqFYaQGAPrHPLZ
4qsuUgpQM/Vd44zKYUJ4SGN70AISQmUe/WV7K7+t4+frNtfWCMrq2HaopqOoLowtImkN5c++cVqr
8MsQiphms+EGa3kuDOsfG0KYtejgw8sz2MhqdIrIHp7fTlXWdgeR3M5dZjta3Ljz42iDanHNOdB9
SuDk6L+gF1cSLeuEWuh3IPNdGP5Opueq/3N9+lZdgzNwYs3AFiPm5uWpmst5GBroI79A5sWOyE8z
T3HDvl23sz6Uf+wIx3JcJijpdbBTQRCL3Gn9ndJthUZ8GYTozLLQ0Iq0OLAsIHw+P4MlM8mnUObe
V1SPSxpyXGf11iykRxO1Fu3maFnQz1qXx0qJ9w0lnxSoUbdcoi1R6MueargLWIWBKEeZBTe9ECwp
WklADjU1zpBPUW631GzfxiqOHsx8qn/OWjmp4JisoRYLZuTMHdrSuouzGKjNXoJ8GQ60coc/XgVl
ZvIuEMQlx8lqwZXYUCMC5fOyPEQU4E4oLkxBUnXsWMdR9wpFAwOY1rEGXEmO9OSBjVH7GEtG9mzR
pfO6We328jSbbwkF9sWNtaR/TMJMgRc39qRO0M/t1PS+6nneKqxny1bZkPhVNld/QPiDl5MFhkcv
Qiv5g1IyPJ+Z0oP9ru+tZOOg/+qyFtYTrFfogefqlKYl9smMUrfMVjM3TmlIjlW9Yp69air8hS67
1lJsMpMDAqofkf5HZt2zNat2rKbvuDXcAuyDMdony+ZbpkKxth3R1KugpDZs1HVX/Bpd4uAMQI6Y
A6gEn8vRCSEzHQutdsnNiDaLqpoOk/l+ffes3LFnVvguPokuksUqe12GFdrW450Wa01sxxYaN23Z
SJa9XLbZUybTIDLR8lFP48N18yuHBAiRoXOMtxXvEhfOP/CKpnIp4ezrUhmMIoOjjc/E8uZ2w85K
EuPMjrBrpNAi8wS6fRD5Q7lv8SuaAdLtsvF5GLZIU1YWDjsU8s1IBoHpVQxTgS+oItnCgYSujWOu
gC9AKo9hFP3F/Q735YxE4BIESuh85fQpKow6XRon7s37Wh5ctGTHQJdsMnisBKAQW0Ap0JTRZ4D8
w7mhhSnjYBYYz5QOkW8qLPSH2UAPPTpynpsI0TDYbVVHzZXRNqy29NS+jF7+m58Ih3yJroChyyCZ
LkPuu6eTHaPBpvBAI/cXdhS00EHHCye3Jtz5fUQ7orbwE9LFblW6jX5bQ1bEVDbe+2v+iD4K8LtQ
BJx405zPaRxOdZ7ybddUyIGS57TOAN3zh/F1imb/34/p1Ja4x8IYD+wZtiR6oE2gx92tHB1zU9pf
t7Pi91RB0QyvFORAL0Qz0gHX1hLBT5JYtR5BLlXds0jqXhcw1r1eN7USmnHSYTwNLOAdZFEjsJyy
ZAEqDqdWAVQZGZ+KcSvxtzqaExPCwTh0GqMzxRUxsgpoUcWnyux2Q/sXpzy4GwBgRBQGYKrgCFFi
KdXMd7HW/GiK0pnC51T6fX22LpsUQWh7akTwgCKK9RY9p43DzK86kgy0ffZRyntFeSV5oFsTelGc
sbvraYCm+evW+Tvj4q6FcAV6ryCODCzYuasv4P4p0ZeGJ4LR2qa2G1s0S0Z3GZK7sdsO8cbdvnah
KXgnoGONN/iIOP8CbKfdDGVhR6rHfZhqgQKxG/SI3FTRcNS0Elwj2l4n49v1Ua55JCdtMr5om3BK
no+yDiMpM1qMMp3aoFOhmKz/xYOOw8b+34RwBuZDWhCDu4ouJ4+DXDylMW863UJsrjk+VkvBwYT4
EpJH5yNBLi5bzL7Eu7GhLhStfbVe9rSY3esT9lUnE/0CLzoENmA5RcuyMGPMRIZZ1arG6WOFVXZO
sWAQldJHVy6yRgedpW741sCmZ6uvh7s6zzM3V1mI/yThI+1ETrrZNuW4Ve106phpd1NTubLeSDOE
CNPsASJB5FZCQtfLF7UOOIEBZA5keTqGg7kcNDQKv0+LmgIDTkP23oW0gKSZUnQ2oAIJWNaa5ZFq
Y/3SpnQ5DGCLctW6TmUP9Yu+Qs0+mg549xS6HSFL85PoeTR4lVpVO6lUqBtNcfhgjSrD3aiaIxTa
ptLRa20ICJtoaqsAx6A2FD80A0l8GffqXirDfVZJ6t6UdG8xlconqRW6y1hTtNvR+R6E7AtQGJJ2
1BmejXaX92PioUOhBMZ6LK2fxaSR3by0y9vcGEphj2ZaP5AFhX47n+IutOe0zD0LimovUz4pQc+K
7FOKQBw+94mB5imESv+eo5cTaoMmnlcvgDgVX9IqldoyNxHlyWBZPCYhg9zL2HR7DUnhN7TohWCU
K/vJraXJulOsPi1BRDgPGwHTaqzJ+x6QpsDhIEIv2TCnrKv5Iw7JpKH/04BrSNO9Kfxz3bO37Ain
bVOVRU2AQnIUNfepwY6yHr6luXUY6RI7/82WsImigs1tbiL/otPwh4G3EwgJ0TDT5JY9VubTdWNr
Z9zpMgoDy1G5q0cdy4iBHKfMfMrKPrhuYu305sgT5K0gW3dBETzindhqyPOij1Bxlh7cbBUAITFY
maS8+lEB8BKm1r42torEa/EY+D6Qj8MbBDQ4QjBN6SgNhMd9pXJUE6eSwHGPpGaa71AA3Lih1vzj
1JaQmCv6dCrMAdNYmww8HJAR8CVDfgH/Z/OEpm7yH91euDZmolAG0CYP/zIX+haNkXm1+hLGW+Na
WzuAvf9/f/GL5eQpWalzlvcaDGWADJn9hO78xpbp20JQ00myh6Kp7bllG5msC6tIPp4yVArDMyjL
C7Pk4ivgeS57PzNvysGHCqcdIZ+G1nh73Grxv1hAwaQwUD0c06iOIBRJm8lPuh9tElQjcZfux/XN
cIk1FAzxDzmZUb2kc2KitgPiT4gClpjWejRdw2wOEWBFCKaoa3Y/yJIF41h6qZrYOdmiL7hMUQof
IWwNLRtUa+QT3BYhOM0CAORtzfq96D+Z8WOOb7updzL0ePUbC3sRN37ZxW0Briau8ijMMh7scQbl
SHDuKukuMqlNq/Cops+d5abGD6Tlr0/2xQkgmBPmmlWg0ZagFudE8fJezswbNONQA13XcFEYhf65
bm7Vh3TEw+AUxftPrHkmXZJSq0UtMOstd2ZuVd8tcpDOWzjp1WHxUgPSsIAIfD0NTlwoTpaq1xLY
YcUz3xQDCyYlQj/trbWlabFqiiJiBIkgGFtFwue6KWKjSUH22MgK2D52RHILkF6F35MtOPaaa3Bt
NR0pWc6rIbgkwAFT10PC0FGQd9RdQ3kcsnvZGB1TObZbyd+LeBiOcWpMOK6VJKuj2IQxNCSUwZAq
si1ZWrdXe9Jt+OCWKX7WnSwWSNGYVigwRcY7c/6ZSw+QadiwseZ4HJWCCIg3uoq0rwqKGXKVwiHq
ntkZwlhoAto1qHroX43mxJIQLqRAcyy0gqWo62yJFLYS3g3D5/V9tHb8nw5HCIBShjIaCiagTdc4
Ld9Ti0ZxBT0iyksB3GM73TPmXbe4OoFAjvxP3UJwPlw2gI/NULeY4jut8mt5n+Qv6lY3xoqLo6CG
0omMfjxZEV18qqGgWnPaY1P7o5re0Li1vh8qXKjmz2FT+nhl63JtOICHoNaB7JfgeGo7Ve3CKdQL
fXBAKOdTy3rRjGlHpeqmiEBAen0O+aV89vYDYomjsBFNQg7v4rW8KM3UE4I5hOKyNxqWB02h6xZW
thLXP4bADpo0L7sMy7bN54agszqWvtXRXQHEbZpvJAu3bAgng5Ynslkw3r09omO/Izs6655iTf71
oaw43NlQhMUZk0wnUQ1XaMAhhqJ8zvYJeVY6c2PKrtvRZZ4HPjl9kLoDVmDBcGRtAKzlHnKVPVhL
oi1Nqa+7TVx91IyR+MQPioDx3BCKHhojDYQIlgYoZrtvZmQ/Y/S+uaEyJTGUt6u48oqeUQ+vdW0f
j9O4T9G4jkJVje/LxxjZe4uNwRLHqQ8b/e9SzuTEbmJWPlgdDQsva1IIpyQTJ2goONuy12Gzmbse
6lLQ861a4mV5rdq6tEzv4bjIn2nURkea1PM3FNbM8DHrVfKp9bPpVrGEFs5RNqPAyhXjV5hkC+pt
aqGi/2LUPVMy+8U2pmhEf8/U9GHQhJ05HGmTScwnbabEAVCG8XujD+O71DBCnLKq4k9UwRSghqMQ
mT8L4KIdxNpKf0ybdKvJau08ATgQ7RSoF4COScjqLDVuA2AOQMNdAjmsBw2iuFrbTajuaV5hPV13
2bWdcWpNPV/hKO2TOVVhzWQjdAJBNtLFtgURiOtm1jz21IzgSEhUwWlmmFHIL6V4zMKnof/JtkTX
1iJgACtBNQOoFQeO8tGebAzkpGJKONC2ZT9r4qpFQLT7LE4dUt9IaQBxV8oeDOPx+uA2zfLRn5gd
uzjKERaDoJ38GgZ0IxZPeZvZxuDpOlqOtPtW8roEyMX9/3F2XruRI0nbviIC9OaULF/yUqvNCdFm
RO89r/5/2B+wq2LxL2J2MNiDwUJRmUwTGfGalcALX8+SsEEDm00xH7r1ZWATzTbBUtFtaYzgt5r9
GNt+h2Wt135BIuuke8MWYChikdqxrx/GSHtGtf84+tlpUIz97d+ycDFd/JTZHNQIQ+KVxU9ROwmk
faZtBC2HdFR7sJ6jo5wlK+nRQj7BwLmYJit2Ktazw9bV3TRQ6SY4caa/ZnEG2CgHX5a4D42QfeCL
dKiG6pWe0J/bA71GX1La5ZWDlqNIWAqil5NueFBsewvZFX34ouXijjrku9WldhvGrxZEfg8pslho
QfOA8PP7pwBbuloLXmv5VW3Ce1d662GyCsoa7O36C5AmgrhTqAebk0/A5e/StCZIO0NMHUHK91X/
U0gipzP1XeAnCDH/axbclJRS/qEmzAcAmzKLZhqhH5VIatd9thlSw9Z0jGKHbCN7WGuv7ey/IiOX
NxFpsEmNW8MaTZfmgPMxcTPVDCCE78LX5D63H5zD+fm8+bA2h7XqyLWGAe2ITyvLnF2vWiJFnSCh
IdVm49FFCETyzMRwakGlH6e3fYddWhSew3GSlYx8wT2LRhwAacwr/8MdFFFw6kiXHKNJ2idRHsJD
mNA8slUhimV7aNz6ux9p/Xvr4RBphyoagvAHtdMgivGTGJJopV620lZfOqPIvulfTsrKBpT6y+8V
emNV+5N8jyS0Ler4zb1oQhwxCvU7za5oC2ITTVDvSYv3I3JQttT/a5gRra0JNcw/E1ZwTlh1R29M
DN8QbB/HHNfbWag5Cv2mUFdOxauU9W+cqbtJPiFB/LkcKbIFlS8HxCnzt1hBryj/txpuswCzjaZH
9TAm2RSgf2VdSNKz329vHzJrY5gdbrU2KGFUE8L0vZ3WoDyprqntrYSY01IyKeTwnKYJZQpb9d5F
a+U7XF1Of6cJLq6MMBEX1OxGcHtZby2LU8EMaSd2u7J8kfV/n75gCoygAnojgAHmCarqG6OgBCKE
ciH5qij+3qqMd11aMx9fSF8QBkL/GcMOBInnAh5jF/a6VnAiDB3ZIwZuWkUzbJ/gk3v7uy9cLqDO
Jx1GpAihFs/hBpXUYf9nDiixyd97ijPqtzbblNIGRY9W/KLCnW5s3z/Ql7Jjr7dF5TEOjr53EBVH
5r/d/jVXX5AEf9K4o0vLPuJWudxJYhyOAmcSFVstwZb80Aw4KKxdJAvHLV+OxMMgY0N+Q58W6qfs
SYhpWfb+GDub3f3j2/TPy962nZPzOtgH3z4cVh6D1x8TOMJkkTDhKScZxst4jd8aSo81rePhyIuv
Zq/9kOX3vl45Ja72F2nC5zCz5T/B/4sqI0zSN3anPgxWtPJ5Fi58IlAKQCdlAljMDjotHgIp0YiQ
KRDPxS/puInSeB+PWzdd2ctLgwFOyZ0PM2/azpdzpuujy1Ig54mssH5CQAIrzRrFqtvrbeGSkugz
AyEno6W3M7+ksD5V1En3FGaCRa9XqWUnMMZHUHe2m/nbfBTtcPjVt8kurnCs1l5X4l8BqPhmn+PP
vlnoCVqr1wjB1AUQn6K1i0EYoI36D6P7UVbBbhBUD41WSkprZealj4n+KKks+RT382yGMSKBnJGC
uNCRqgjaexlrBx4ubn8eozWTvKUd8CnWX0rZpx0XdIqh+gGxlBFyp2Q6WX9WgjONvNvzuTgmDSw4
ToZI289L52BZab/ovAkS6oqSmNlGvGuGh7j+kQr726GWl86nWLNTBGpS1UQGsagn8V7+R5R4Lx90
F2MS49dIDyZQdxk20f3b7cALY6Q4gqU521BmiLPTBNHuoDLULAVw/OEhBSGnJFWqLYYnA6r5/xCL
yh/Lg0I3/1zuQqEDdxQ2Oc4YcmVLMCzkvZhrjo9JQP3vTSFRL0DclCgoR2Fwexkrh+cmewNWVFa1
16X7MYLF00v22KzM3zVnkkPlc6DZnkPpFC52T6AmOUf+/Zjve+WPbG576vgG7LL0TFtQlN+z7GhW
21Ue/bSvLh8WhAc+CNZBFHV+yOU4U82KAUZWmJ2AZxEQGasD3ekmT0fjNa1yR1b+RNrKYl3Yfxcx
Z/eqwmkqJyoxRxXcQbiTEvdgKCetXgO4rg1udqjkRa2FeV9iIgrpA4gqgxrsJvotae6mVlsnEHeB
+f32Ip1+/I0JndNwySUGsIAMLjUog5/qajOqP8ZJmNQEl1oe/320z4/e2ecberEt6fRQlMuCrQIt
PSrvBIrvUdHviqZDoXLNXuj/NJovRzi9RXlJUREFhqDMPt8Y1f4oNZLPNjSGwrf1rDRMhCnjCln0
XLCEPf1161xivJRtotKX3qUEv3BTyNVjLLpG8DB2nvmRZpL8qykF9yQEuncc4sHYWS1aVz/Hcez3
RlrkT6Jg6md9kNVvaVeU+8zK1cjW6tx1nUwbxB9BXwc/dCk0AqfLBf0rlfrU3ZhqKot2Lad1s23z
VuQqDcxW2eudoL52UdhYj5GVZiE3zOT37Sn8n44WKGVpl0Sh+U1uTCHdZJQ5y20TDyPUVjex/skz
V+8Otad58HxdQYVgOohSvy8jEQWnoaI27pQS4KZtigJgsfOKpNeOgqG25ots+VVguwEYv6PqJgio
BG2VRCcRk06mq/GKTZco/T70Vat+dIPYq496XHiH2tIHQlh98t3PxvixG6NcdYKsMrRdasawvWVz
cDe5KdBUT/KhvU800w2dbvTiCORx3Bv7RFERu5ZL33fSzjPuwqwwMoeqBsrAvduS0GtcH5Fjxerw
B10DjfZ5rqN1mqMgUT75nSvVxyEU626jpoZVwrgY4tess/RHWc77YNunWXQvD4Lb25oPWGsnF5bQ
2nqgpt9bRQvyU2kByHGGcZR2VTUov6iU6eZzDPmk3NV+yA/WqqreqiMuUrswFqkn1ZGfPxqjmjZv
Y9ZnjZNYeVpsLSOxqiPwKPGXKDXDXnQh1tjaEHqUqpHS6s5lWJrffdUzIrxcvW6PqtdAkxeBmy/0
c4LCCZOsfm67XCk3TaYHb1ZtlDAHZSH93eVa96f19eJbNnTivUph41BonnGGk5IIduO1hrHprNZM
0IHQgRvGufAWWVXyYvVt0Ww6cBAbJfGLs9p44PWC2JBf8zgpd24hDyPkkwy7PPB90XsmlcVTmSmx
brtWVx1McMmiXXlhFyJ91ro/tSTof2cIS5kOHfhxD0REdG0AW0m7CXvwWtsmNAq8qBLJdUxhSH8m
Yxgd9FBQ3mGkWNomNt3sH6rClYpDnqG3tp8lo4h0rPETpK2Ms5XkZs9BqeX7ElZRsZV8w3gsrFRG
Cy0Sx9BuA4vKTSN6hrdNk7ijmqm44U9TkORmXzYsTVY353akNymkd82fPFelIL1HCAwAJM+MrrZH
0aMnqPMYuBf6aBB3KZv1lz5IEZTYpJXylbzr6gjm5a3g3MdbapJ+n0MJ3E7u2qaRBHgaDrJckg/p
U4dsJN6b4TNF0dtH8NXbYIqGciLAQc7CqyzPD7S0il2iCdbPakJ5qysvqWuJg1mEWW7n+mpdZCGd
b30//g4O8XE3Hv5R9sIpfw+cX8hNOLotbihF7tbUFa4u0L81jP/WrOTL7KDlmAkKAPh2yiFKF7St
H6rsPRxQc+ixe6kOE8nq9nSuhVQuQ8ZI9XetTNnEG37E4GlEnDbYEPEul34C3Hcsd+UKnTK5i+ts
NsbZ7MrNWLdQzAS77x9MeaegfiwFKxnPNbB9CmICYwBfilnXPJ3sdF8X9JYg+hd5/w1Tsvf42HV7
aY9tyL46FIfbkyhdpVizeLOsski1RpRz4rU76VX61n6TnZcIG9eN/HTX3cl3iEPsjc1K0Gk1XM3k
p0HOkhG1xtcUFhAVLy/aeIXmlOVmtM5t44SqYevGoy9gvorDXFRtxGJlipe2oW6i5WXhFoNU5iy4
5EV6ZJSM2HDviwTO9b8tm/yd0f/+/VnWg+xDGzYJf18YdAcb1y28QHG8j7WVWVwbx7Q/Pj1OC13x
tGFajhnyAIl0gM25cjz+fxbHf4Yyd4gs1UYIyQMEm9IWZlg/gufxrj38rsAgfKTnGJnkZIei4coE
roadPd8C1wrGviOsJTvDy3PyITqkLCTh5+7712GTHL9YkBZXjpNrLYbpu/GvhFEtV8L80diIjSDS
Whfs0bKLk/Zb3g978774qDdvT2FsD48+e8HblHb4RTyvycRes8Fn0WcHaGFVIKXQi8RSzR4xyX4H
sg/J1N0Ke/nrmmLetZXN32hQSqjugWubIxGzJJDIERlreFd8FO+yQ3fwrB+lff+SfetPsGKd4jxJ
AK2s2cVhwrtDjgC1MXbh7LVshmM/dj3D7DHF1LVNTtc1fCgVWNvHXNuE7gOsh5XTZtrQ89MGng7n
jY5tMmKUlxulity2yQUGmyTbZitu08Yu9ulZe0FV427YmTvruTuQUW/XEE9LZ+vnwLOzVa+KumhJ
3NHtfqhFe5DeVDQmCm3lDF86CD6HmR1ofEuST5kwovzd6KZ2+j+3Z3Axr/gcYXakCYbryq5KBIrP
hS2f8p36VNu2d1d5KO2b9pfqkO6flaP2tLYvFqYQ8t0kiEvjGsnp2dhkLFS1sRwEu6i+SLSui82g
Hnvr/fYAF252onAZTIAxnAdnB44SJpYWlyPnnLpF69H2SzRZyzVmw8J3ok6EDhiiQDCD55A00S0N
pUl7Np31xTKeRf/h9ij+8s4uFjpFZ41OM2awKMpAoL1c6K1UaCjHJr5z7jem4x2sR8U29+EGizi7
3gXnaFufk2fV8ba9g/Lr+1O3R3aXrBA/jKfqkbPm7G7VhweMFZ3sKNve5sua7fLVTM9+4jRHny4t
3wxqoUtjVL+Eh6g7R/p21TLiapoJwTeksW8h740By2WI1oO0U3apz0vmToxfIA/dnuar42T6+xTe
Ud+DTwYY7/LvC5QJkKnLfKdWPqTytatPnc9DZeMHK4Gu1v4s0GyuPMtlX3h4CMt4pnfuKTB+qPFW
XLN4kafdO182f3MhdK7RiZ3vsXikEqxkDQPa6O+9bWzzu2irPPzIN+DMHG9f3wWn1kmOOLU/IEv0
Yh2TDRnAXnjLtmvYjIWPBycbV2MNyPUk5HE5uUqSikmZdj5Mo4862DTtGk5zYVIvAsyOsqQOJX0I
CKAZj6O785NjDk59Dca1sEYmYwcVlwGqpldqDIjXS65WT1GK+9it7FQ+1C1mQDFNtM3t5biwoz6H
mouPSr2VKVJPqH58UrN9U51acyUhWxoNL1dkfRV4RDQ4Lz9KnPlq19QKH0X9rea2mZ4xRLMn5E60
suSXPv/nSNPX+3Q8pLJOUUknUqYBE4KtpK4pQV0zUNBV/xxitsKs1BTFLFeZr50h20Fly1uqYtvK
2w9Y53Fujn9uf6DrJ90s4mzJeVZfSXFPxFLYBe+CZatO4aRn764g1VJ/a6azRpG47hXMQs7OwFoY
uSJUQjanVLjHUq5w/rGc3hG/4UahDbaUbITNmnLSwkqkOcB6B9sN1m7eL64RP43USvOdhGpK9AUB
krBcQef87Z/OzipimEhZsxQ1Tq3LBaII+timve477abAGcawzZPxmLz0NnXdXfihbzzsNnENuUsf
PpRtZz+A/bXNh8T+2dner5UPO83irR8zW61mmVRanRk+3kSUJRFwgtGKbPN4pzr+r3rrIuHZFw72
p45M7dt2V+77haPsYi5mKxllNdesXeYiVv4xVZvSmV2EL9mqnOA18ABDws+TPlvAYZTJRTUSaNgq
dmJXD+VO3sZvmZO81AfpMO6/oHKyi21cNDb1A4T7U3OgH7aiK7A4XJiu4oSOouQ8u3dNs7MyI7d8
RxA2oeKEpJ7m47immLZwAgEQQKp84k0q8tzEqwkUOdDHJnC0GgTYW5B8WVk0C4fpRYDpB3w64koP
3FVQE6D+XXHIWXZ8DM7e1jz6v8YH8VHbe7iGbbfWUTquRF7an5+HdrV3ggJ9IiJX2yxGjVL9aPbj
Y2X7kqPdCz+KuyrgXl/L4NcmdLZJWqRTfLzPEb2MdlXyVOcft4d1vSxA6oHmZI1OmjvzdC/w0Vat
Sg/ofSjXB8utH6amyK51c9c2hdrc3Q53PYlUjCcoMQvQAuU0eyq0SVhaZgE7x02fkNuJiudmrbB5
XYmgPsxYJgt0NBV4n18uEaPGXboVqbLoP/pHGBLFvt2RwrcHb29YDn3C7bbbDIgDJ5v1pt3VmUZs
3kJAR4GtItF4GdvU8VoNTCq40SHEgvQ13VmO73TbCq0rR3CKjfXPqDvjvbfrRxux4rWS0+L8/jf+
vOQkhkGuqD3xca95No56yW1pbkYn23fb4+h0/kZyXm9/0utqyDTfn2LOvmnQU7Dz1amqhds8HmvR
yfiGGeqvyCl+9wx+42/7rfs1v18rECwkI7QBONBQE1CRp5zXInM5a3Jz8CInC74ariMGx6I99B76
JdxjwlPbRJuitlNdpBK6vz3q60c9o+a2RjmAjIcLe7bKxKGlATT6aLfeKZvwmGy7rbXlAqOgbiv7
8MN7M+5b00GQYtP/bpxmTQtz4S6//AGzkyGw9ERxDX5AYis7BIqhud2ZH/Xdtz/mbjj1G+/cn6GK
beHT4AZ3jt5UQMBoaD/gclW4NoiclUrR4lHyaUZmFypvvn60woAax7DFEQ5/sF1Axu4JK4v8+goA
GI/8KccWyTQd8ss9VsVj4zaNGzlB/yj5qK8Wuy5/auRql3c/b3/l6xSFUGg/6YA/4crMMfhRoQGb
VgmFSbf1HKVi/9zF1XkcovKQtVXgyEP3S6mG/hzRQ7wd+/rk5wzBXwvTOANFr7mCb+cpvVCaTCeq
JY5rpNtKWhndlHhcJmBE4BFM2QNeIWSDy4n0wkKPUz0E2Kc1UJZIwYz6HOXB19oYnBbMlkHH938Y
FO07UFokoAztMmSoNIGf19TDg+IpNJG1XOOHLO5LtuZ/Isy2RYzhXdS0RPAVzl1Ipsxevel+jng/
1skWXt4utN+jN2rSnvNHBLmxMsSlNQNUiyRougHw3Lwcomr2QgRJhyZeQDY7pdPqo/fU2atV6MUF
8inQbKSFGsaxHBBIe43vgBiMdgEk7RwcE+er/FvemZbtrmy9v3fn1ZL5FHO296IkRUFWJyZksTfx
JDrq94b5/Md8DBwIcXbyK10JuTSdlDJEuEdo2YjzFdMachL+lTzQCs1Ww23qb3rrCcqRGAId6ejp
b24v0esH51+HelXl9p50f+dakHSAUeBIEPlKh12vPqJv3FrUvHHWbCNbbO4tzWnMDxNXae6kjaQV
Kwvo6g6f4lOHNCdyiAQe/HIBuQLWUt1U70jkUwffqnj2vT8rY5T5Gxff8SKGMqd2DobmanpJjMpS
n2W5sZNGdXrxd6hFd1YoH5Qg/VF7w/ewAWrYSMccy7jbP+Hq8Jn9glnWQGel1mOTX5BNuhm9a1fV
Q+7XZ73uNxrQjCFYgzUuflhyTwjU6IaiLTk774pYiZpRUjOUwLxR3wtaV35rRo8Ckzh09Yuvtflz
IQpagtPVJPTgatia3UmeGh2MPGuVXROr4gmZhm6NGX91dTIZKnbAFOl5KV55fZmxqVaY2qMGlYhn
SfwtFsWh6qEEhZqwvT3v10nTFIve7aSoMxG5ZltYFhTKN0bE8jIfXOQFtdEW/YMEiinJHoXsi96c
G+2UtF98feXFvfTJP0eePYTbVC4Dv8Q+XBzujeJeSo+yhJWj8mD4X6TxsDLOaQHNl7iGjB5qogDJ
Eci93EZc3F4yiCg75ZZ6p2byy9C+WW2+9Tw4+iH9QaW7F3HsMQXzVElr+tRLY9Voukx6FDoo2mkD
fnqnBk2tNQV4LQcb0PdBw3cXVLAVmlgSit/KQD7Xnrp2cC2O2KQ6hy4xGNM5S0XoB8V3PUYc9PmL
qHV3wiBteqmOnEj37nTUOIfIOom54mjun4QC08qMX11IrCysM+mJyv8HELgcs+L6ktHWOt2P6m66
26ujCaa2MHlrdQfT2prUNtxdrGyS0Om1XZStffIrXP30A8AiTc0FBb2/2ScvrQB3LFEDJB0epQS0
Mt5wqvDhBxSQhEM8AAm8h1Z3e9hLX3pqeaO+i0Mil/7lqMeg9Ap/OshooYZ3EbB+HF/q/N5KrFcq
IQ9G6P5sI6teUcNZOjKojxMP/jE1/9lYJaVMaVtiAQl13lZx7Tb04THoO1vEWPb2CKcRzHaSzNkE
SPuv9M78Qe3mkCWMSWqr1X5bVbMnUd7UWYVASHk0yjWL0usmN5feBJGmAUVQyFCXE9rEZPeRlVDv
L8vXnhK2KUMLEqOtZBb7rnpqLRG1NnfnSeHKzbswpxeRZ59SyPSw6AQiV+5TB1ayTvFpohqCavra
Xl24gAkFeA7BC0AT86aAMIyACxLOh3pUTmqAdlOe3fmCt1Hychsl+LTn/i4zX6gbnsdO31dIdN7+
qouDNWSOJ0uZ7Ohnt2GKBKDspwx2FH7U2n0lVHZev1ThWgK3sD9IGMEOyOD3YHnN8uHGTNyKPUk6
JTWn0oSsDmdVL6Tf+GcehKQ/xm6/vz2065LEtISQyaYQOTl8/c0EPp2+am4YKdjizIkwycsOgXaS
vH0ZH1TgC+bBHzeJ8VUT7lJrJ4dfBKQS6w53x8dGWPnMi2OHIo0tFx1lSH2zpaxYPULm/I7Q3yTR
XlXeDO3eLF0n8s9WrO1uD3vxi/43mjYdj59G3fZDEYQF53+aYQUlfi0qcuVeRSNs5chbOhBkqChM
LOrPFPQuA7kxz96mGXHgADSVC4ETWs1LKuVnX4leeqt8vj2upZSFniblZB4CBpCzWbxK7MUAbgVY
aqx4PCm382oXUThU8/s0ccJ86wYvbvoemAE1oLfbwRcutYvYs4s8ajtJLBOZ2KnnjG54J/n1ynJd
SPhlFRIxahKsWMR9LqezrfLcN10zg85vbs1wshAYyAKD4+2RXLe12BUURCcABdghOgGXcbRGBX8O
MtqpSivbB56vwvdNvOfE9KxNq/Xx3m+yewDMBFe8TTWooe17A4mhp30RuGwgWqzLvhJ0drnwYeH6
8T983PlWjfNKTQaYTU4WVY0OIy5MDmNa543jh5yftlEq0VkT3HCtyzeNdhZYpbqClpylwTacl0r1
ACx1JkEIQgBeLh86BMxlarMGZJzY/JlUm1VLwKV1fBFy9qGDJrW6duIgGSaE9PyLVYqO2CdbGPtP
hlLamT+poigapFtZ3McWDtmuvNKNXrA6YBVM/4LUo/Yzf1AnA0la2LCZSgUPvViyO+DhhfanVeqz
CsXZjbjw1J9WoNu5Vu5VvEgkKT0EyVNp6odIq6FXUOjVg7Nr6nsfuHSfr2oMLu06Km7geGXk8CBu
XS7VtmpCb7DYdSk11C48NdG30LUNZeNW3pdQzY9q8E2qMLrTuzc5iXchzkulKK+cc0sbk+1IOX9y
RbnC+bEBEHsbSXwCRcDXVZX6A+J/0JyqcuVptByJ9hKYvsnYaLYyJKMq4mZ6moaqfDAl/1C18VaP
16pjSzeEgeMlzE+V9sv8BOhFRQi1EgMl00fjrToE0Z8gy3bqKsN2Kb2ZLA94fqG4TbjL75cOgRbW
YZE7WQH4bevDnd9pIp6bbSO0X1pzML5CbZIOiW/kd5VRUbrWS+mspsiOF5LlPd8++pb2OvJ2FAVp
EkB5n01vVueSPkZt6uj+Vz1+Mt0PuT8G1XaMn/zkdRXxtzDN1P7+G252Z4R1IIvBFM53700007Lt
WL5jnH17UIuJMvxMMguqVGQXs0nOhBxCrNvknOcQSO7c7E8jfMj11lC/aTgSpthjr+Qz19XVqSD1
KeQ08k8pRhA2GS7UhMTwcVN+9Wzh5VeEbOCdaTdnPFDsp5P/j/DUYAm5pr+/MKkXoWfJ+eDnJa7K
be6E6fcC6Rs5tsvhsVPWGitLyc3nIU453achuokrZlVDHAG1ZqEQ4KL3jtBXxybLbUXwV6Z0KUX8
HG52KXeKH/RBx4zG9bex7O0xf+2CF1HYZG5mZ9ZuZc1oSzuTd6Mi6RPxHVrh5fDGkHJqqpAk6qZi
QPYq+77cV0UF6ZUzSD+VtVwoW49q7A7b5/JdzEv5SdAsDHBqTD8Cu8slLFgjZQJ5Dhi07tRxGJ7l
IRMNiN6KEj9xnBf7vEtV44DfT/8zkvpMBzfjKVt/9LhXPIgL56qwILrBllMhK+gtvPteE8pTLGbC
NpjOASWVXby7G1H6Y9VidZCrLhrQgreEYNP6YWo4Ve+aD5pQhJqNHRmy5p4qvhWyFH/TxAR5JEEy
QThYlehRqA4kF2hqVofHJukUHl4oJWwkwy/5DWbz0Bquotk42Xs/Ia8hKSXr5atSKF2+GZqigwNW
iz9UTeHwVMVAz2gmeL6+0/xCPnkdXkF2nXc0XpMKdta+SgSgcRxko61KsbqJKmyMrUKGxoNCuzza
Vo6dHDL1acFZTzPx1EW+1TiFF5p/MglpsaExrI/Iy6VjoljBnjLXsLFi19dPNEQzZH6HlnnLmGTb
w8sh3BRG0zhiVOuu04hq8k+RD829juAmzKwodJtd4DZ+Y5dlqH0kNPp/Ssjl41LoVeXvppLS1yzI
RtfWisHctCUiJ/aIfLP0YmSG91BKvRg6Hr7MCiITQHTqEUHcMgqPXJ/c0p1l7tvUlXuH9s4xqZvw
NCJBfGyGQj6KdW/+LPq8C6Ct+0jAlhVLTCh7JT1B41WS+1TLzK0stAEEgbhJz0rWuvcQa4TyMKQS
3IlIFoV7hLITCsMI6n+Ty8FF3QfhStUph7GA1mloVvac96F/1stBASSWj8WIRnJRRLYBwwph9wiV
GzwSqgdBG6VXtewDeiZFOya2rGSy9JRrbZpvm05qvHuhLpW7vpOrrdIo1q/WGoo9ncJUg/Uv68na
Wb64LakFIoPIca78fdF+OnXKsmb5JDkJgKhjPLr3i3u5+x4FD0pkp+FByT7KcTMod7q5ptKwlJXy
LqdKifWMBa5tdrBmbY0eeESuVQfaXdW2D5r3J5ITW4vyvUy4oWt3mdydC5x2Koy5a0ROb59KC2cg
kFUJbDdNYsrzszMwhTmCVDDSs40g2bKz1+6aTmVbig4aTiuxFo73ybANHRhNRhtlXiSVhFirpFrI
HORSdP0hT3QnqA6D++YqwcpHXRoW5TkQ6zKN6iuZkXzoODcLL4cPpmpvfaFmJ0nsmxhLtUJDM1sM
ms3oSVGK3IHeremLLdyXlPelCYRClfCqLkn9uS0xB0FKJxi+BXGwtYTyvhZE5A10+/b3Wws1uzJR
oZOBFhKq6IuDWaDJx7es+8jx/rXQMxVWOqs0xfEj4ek2S3mUfrBKc+hSJ2zTrZsg/ScL2avQd9vQ
wKsjFrZ9n63k5gtvkYuY0+g/bU3DC3XMT4mJtQYubwrPkNfb87eQ/X/OF+eoITe3AvWvOEQOJRzJ
cVifpe2aK/zWheX4Ocr8wZv6YdOOXYMcRGNxgQvvAcSaINUdAb0Uw1P3rbcml7IwMBgbqASyr1XQ
DLPPVStDFSBCwJWphU4lNiQ17jEOpJU37cL6gxqCgR+wAmpS82JqTV/FzP2c1BD971I7wO4ne3sz
1upeS29nkAU8BtnNJKPzg2rQ+1zJvSDHJrDrvhVYXtBZGEa0WOo2FnK70z1+BVYzA/pdHYQ0eyDh
+QGDqsVuxfMA1nqScfar1jr4nu5vLTKjs1x2yhYp1pYKbKVH7iaqu+ypj3UTtlDZ+tHKubS4oD89
T5TLBR1o1LiVaSGUBvW0LqTME/nKyjdZOGcvVtv0Iz7tmoxqpNRZBFER5ZH7g9T8KdVnLfita9vb
u2fh6wOrB+cnTlUtlO0vIzVhU2OMw2urpVSFesJGCQ4IVFvu++04i/vnU5zZiMLKamiRMCJl2i/I
m5i5iPtsuEOF47vmqqc8ilYA20tPPNY1FSq0caYDbxbTaoNUE5syd9CJsNEDsf04xbzoh4+tg+T/
QJZUjjeJKm1uD3Vp334OO9u3UZUmMvIOudNo3TZP3pRh2MfNSpDpt88LcFgDwNIG1gEMaRakjgFO
tSI1gpb2qKf4j5HXrMzfWojZ0S1lJWmAR4gkidiLrv+Md+bK9bAwVxxsgOqpTNMHnOvnl4VotHFV
U1MR85e0En56bozfcf4/lDA+h5nVFJogLvXaJAzg2Tx+zJCg8oP7EAC0tVXar4m+v70ElvavCB3u
rxwhUqizr5MUNK0SjWJoPWB8mNWP4Whs6149ybW7MZI1T8LFcCZ/06AUS113Fi4c9UJvJF7dLk0+
aYy3WqFjroWhleLf5//egg6FuU/RZuuiaPtewE8qh1PyOHaQWOQ/VXRfazsfYEC6dm0sVZ9QJcA/
kh0MAWhWfVKjQB79biSa/o9qoKyy77uPOHyzOndTNH96dQ1BtDSZgOt0Wgo4pV+ZVqpKT7vWw9w3
CPqtlrk5zFO1R5EpdAYfbF+jN79ur5alTQCyxprkDqdHzOzzYcueTfQCWv8Z3ii9/uh52l7mTbuS
aS6NbPK9nwT8J/bgLI45DEbAXkP1qdq247lyS9vqt37Ji26N6rYc6j/9gXlShqmypI0xSa1RfstE
zGiDL4Pu27l7GNbahFezx4uRcotmKCriRVe0nCFHvRdBwAhnX3WjZ18SHRqyebj9iRawe5dRZos+
rDq1EvUSNMi7dac+9xtr5x6V++57fQaVcWpf8G1dOX+vVv5sYNMcf0oCXFEKDKtC8sgLDyIFo7K6
H7r7Qke8Rt+k0t5SdrcHuRwQiiK2M7CEzVlAqdGDXoubyBm/dQ+odN1FT+NJcYKvt8Ncv5mngdE+
UUk56dvNFeDzcIg6VSWOEdwFycntH2MTAz/pK8pVON4HKmUfR6GxwmmwsgUWFwseFryEAJxcXZtp
P0b40BPar04ptFMR50A/3K8McJqoi8v57wD/G2W2WNrQiDQeDBFsl2Y7vqKqsAtO+VfKI57ulOfh
WLzSOe9s9WWNaLM2vtknbNV0wP2MzUBJKTT2sMRsuV5Zl1d5wWx0swdrkQajNmrE6BESwvLb7v91
cjOLMCtpeF2eB4JABD6j7VJuaLX/R9p37UiOA1t+kQB580qZdOVtV78I1U5eoiivr9+juntnlExt
Ej2LAQaDKSBDJINBMuLEOYJb/FcN7HKJcOWE3tGiGcXFwiJ0VBRK8crGLXSXPOWeEdTuvDffAhTm
3f7W/JYE8RGEfEFz8wo1yL3gAy6JRr7G+O8HcD4yGoldmRE+YPRuQ8/5mZzY4Xd2Yx7SOw29oGZJ
jpV/3S839zfO0P8dM+ccFSTczaoY0HNvpy+pg8RvUQzNDbQGULkFLx+yq9MTmBY/5T47XDctHC7n
NOhsG1uzhm3zNu4JkpLOfRqYu+SxfDdu0cYoIUlLFD8J/p7wBxMNXbCla3MBDfGI4DobmtReVjox
lmq95tbOy9DUfpLSm76x3HKUH9n4Y27fqJ2imvzXvNSLfQA+QBmL9lSLhwrhuTioTMHIixSp5EC2
Jnmv95LxC7RsKP3YlfJ6fa639ifYG1FBBCYCXM2ca5vOXJq1gwEDQgny9pu++nXdwPID/N5ZHovQ
OlwwEfzeyVS9RjEU70UrnHcGBB2oJAdRZAu2yJYZ2DBBsI3sJp5x5+cfCjvKwoaPWBYTJaPELO/n
aBIcCFuhem2E24awPSZUh5FY+5lYQV7tc4OCgOOl6d6uz9ryS/ysrS1xu28c6ynqO8waHdE+BO7A
OJ1dFWSmWvtx3ZJo4ri9VmmDmTOo9Lit8xlFeyt7tiz/uomvmvrlaJYSmAzQFBjDzhdHNyOjkZbw
VVtL07FvesWN9Ns4Di8oZe6uG9uKW7j549oKIQ9c9ThbqlrXTQJOSbcMP60EmpTUTSgltUwG51OT
glrUXb09gf8Y5OlR7byjEI6AQeCOfXNEn4vZBkUianbZvAitBqZzb5tsTFRlqhc7R9a7EEb21F/M
dvsdGsZBxpx6LLg+k9s++O/A1PNVo5WhMLVcfDALzNLXda/MnzURlnorAK2HxeWUjBJCMl0NKxr7
VqS7ngqSBqLfX/6+uhhbaJIeIUcKqrjRTdsISTjRNXHT45brKZArwO1egAHTJkdeVsEFznpmLVrs
xzcm68RBp7t0SKZ3GaXc6yuzGYd0AFhMSCIpaPE9H1OEXv5Qr2DRUSDp3LtlGpTRQIZOIaA0v25r
c/5WtjgvUJHpNwyG+YvZQCTzsdDerhu4BMstZ97KAucBpT2VKBDCAvIQU3qk7LmKnpjulvWuS28K
BeJrAJUGUHAhiumWItTs9sYyvkSmtC/9m/PZDAfQ5HYhPFCKFbTDQCB4etUTiTmEpXaF1qcQCU8I
DDzlllncm1GGjg4occa3eLWioq7o0X/Zeeszc9mZK5+VtdwGTS1mBJhi0qkq6YqgS591ESJia4ev
7XCnjFIpQ9/ZCCkh/DVBYT0rPmuldQ1TcDpvbZG1Ie6QSezQ7Ch6Od1KBeG/8wlyFj1/bvX7zvLK
Ktk3tgCzvxmUUeSFiAKKghfiOJYaDXUTaljT/jlV/WY4to7gVBOZ4BZJK1CnTnIdj4LUusvQFhCW
6V2JnoTr22Nr6qzVSLg1wvHc28kMM8CptSfDGsDPISnHdExMrzHSo+3kMbr1opNeV6LC5uZFfG2c
W7eBUWVSLUzjU+4Q4x4MNB8Nacu9fNIeC4/56hOOn70ol7EZ3lZD5o7wAaQTaBBbhqxVRFYDlj1X
8Q5EVnMt8MvN4PavpS8Q1mqjpWnT2xGDpbg1CIMiT6sG15dP4CV8qLa0ykLjBizkOl7XNFBRb9SL
2+tGRMPgYrQzKtSETl7m9sobiMvV8fn6728uyEI1ibcJDjj+cl2maTkadYpXUR4R2YAAipeC+Th8
SMf9dUtfoCj+qoiHOjIuOBGQ5eSGkuVKmmtmhUsHmplC7dT3f/IQfLl3ErR528oftL1VfEzhLTUe
FJE7XHYz4CiCOuqi1oMcoclfHksd/OlJVUNm7dEJ9F31NO+rjOiH1r+ZPAuAFHLD3K5xpb/t+/my
C+iArQMwAXT2ecAHnWaZSiHFAqbNJ4ulwBy/x9S5H40XLWsEgWsroiw1FFzE0RRzoe4Nzm20bc7I
TgIhAjKuU5H+GDWbGJUbl6c+85r29/VF3TQIohokrEFgfVFxkCgueTRskQ61q9PUfDRoWbPHu9ge
APOPXmYg3SMkzK8b3dp4uHahGwQ4Bgdt/edTaiFzZ5VKD6M6aG2hV9ifJiFJ26YRsJ+groa+xwvw
tGOPXaoxZF2Z3gRNOB/qWN41kbDfb7nQXewKwKowHAi+AbR0Phg2qAsX8JIWSPLbid3P0EWIWXOH
9gO/aPUgruMHICueprQB5/3nf5hJaFgBtgReBo1Pz9Ohc2QGbJcbZcdp/iabe4UJABNb84gqKLpk
lzZwlY+SkgaChFRCDtRJU9caQcyOiCwSQNmKkmsjXGgxsxmdqiWMgKj/QTa7R6d8uj5TIgva+TJp
Gpq8pgI+V0MlVBnvjVxwrdm8qwI5ZqA+jTSkybc5ZfKURAPDS7qx3+XqzulOk/osda9p/AjJjPhW
ukUWfBa9PbfuiSur/Asnxg0rN5a8x5DNKBu+tcwi1PaEmj/LdYJ387Udzs0jJg8jmD8yV6nNcpeo
02M/vrPZeTDnnwWqYcTKflxfsU3H+3c+vzC8qwuAWWZalVW4mGaG7JqLgFL3lP21bDmi+3pYnFsU
aqNGLMSwemcHQnEymwTkwZqIVlW0Sot3rsZSWc2AciTMULzU8nEihfkD3XZUFuBNLqES3HiWSV0Z
0icFGhADDBnI6UfT5xxiwW5D+gRpcWjTQmLHUHF+i1D4G7sL5SZ0bKAaBBy3zk2jk0Zpoy5BMO/l
Y1tad71QumgJAZwDLhWthZAVTRsXAmyhUQ2jEy4mrPquXp7TdCYJsLxFqgGdWSONdLS00huMb2P0
TaWR4PqzsYQAEqKADRCKroMe93xmzb5TCpSw8aYAH8xQ7VL9Wyx/N0Tk/Rtef2Zm+YzVAqLCAaYF
C2battuH7Xjf6qAPL2Xv+uba2M5nZrhbTdvNdZ+AQt/Nm/QWSrnEAmXV42g5t6wKgRoSveQ37hnW
AgF1bBTj8W/OXqpIcp2ifddNzfpNVys/7v6gTX8nDc9wKTJWP5xk2P2HMa5sLnOwmkpJlwajbtUl
ZHlsfmbZIyEaTUja3l83tLlmuB3iNgPKs//RMFoZog0romQxNEwgT7XjAGDqYz2LOtBFZrjxaCOL
rEGGmbHd1eZD2gR5LHDyZRkuNhla6VHlAHk9KgPnU9aGNdR2bRPhcHBICbQsQ7aHQMmWtKLi6uZo
AMo1QKe+kBlyBwpasbGlFlNjPHidudfGDhL25D+sjAMaZ9xfkJDhaYmbQiut3rCRa1iQq+rrpEHa
PhKc/Ft7SZFNaLLgCg1EITdpUTSqUgTJHldPlV0YoyKQ6uBc09Gq0DtuC9pW4iQimoet6VOgqgBO
LFz9UCQ6X6kUIh9zQkFZGLfo8XBYUXuW0w9Bos2C4W0FvrUlLiLNs2XOAMriIY42A9rpN2XvHCIw
EOGkOfz9cqkAgIDBAvWIi+cP0KNh7mRIntLR9Ac53bHU9CfmCPLOW16uApGLIh560kHXfj536BFx
8irBw98B6jyZdjpm0T6ZFpnS4PqAtuZubYk79yGUO4fTiAGVUjCPgMla6KHwexF0euv4XZvhnEGR
VDT3LGnu0pjvrcHZVZVI5mh7JAsHG7aSofMBHNpeFkqiyGMU5Z9pRMru3er8QUTdveXVyDj/Y4UL
cUmmaHW85AY7+lB1hwntUCJaBHVrJJByxXt+aYK8EJGkUDSFhpqBkRBEnF/0Jnmaji8SxCvGvREw
UIdZR9Rz71VS3kWBdHqUwZNZvF93jK2Brj9i+cjVkQFxdacblo9op7vReJPAbSo37v+fjWUbrGyw
cWA4cWHD1gM9+jYoI4lF/BlbsQ8FeQd6HOhT1vkW1zFXs9GycSYl6fyDFvFNr0FZUkuDfKFkq22C
Nl4Rve7WXQKEhPaSk0EPN38TMyqWDhDGg82eeop8l+LYqIuKgMHVNdG5pKKQJJjKrYixNsktV0/V
PKIyIkZdWHc6FNDUofjZU8UvHDvorUJwDItGyK2czqxUC03M6lShGarVx8+QSs0B2PhvVS9/yM4i
Cpg4d4Uhi1Qstxf038nldiB0h7Mxp5jc2YLaoEyRNDFsuQdXiPQ5VuGHXCm3kNMQQJE29yTa3Bck
FxqweHAoxOrViUpLRB5OeLxoY0ZmcOmFf67viK1qN+CFgJGYS0894HHnW0If62qENBz2vmreypnp
TrnpgRdmV0vpqcg+Wrs4GGPkG9G0j4zu53Xzm1604CyQvTMX5rFz6yZUnRi65/CEqH62WQHHSQI1
6nGwfhbSX9P44MID5t9/jHFHD/4EHqjGQmpIDZ+o+ZbN2cFpIHAv/Ze7/doSN6lGVbepyTCsCR0n
OHZPVmnhdmrtu7G6R8Oox+KW2LOQyW7TaVYj5DYlegJAJDDAbpzSvZozNzU6dG6C5NjJb8dpcuNM
eYjQEqGm8j7s2ueCmvdWAo1Aqc13ddYRpRfxLm8usSmDvwTOrKAl/XyJs6nP2dAt2wdZ0zwOHDCM
616IEsYkSI9sbtSVJW70gwX6EiXG6PXxuw5K9XyfowIArEEYlZDvEbju5nm1ssZFpGqCkra2jCvR
oLc8fQtR+VQikc+KrHDBJx4yQzLyxZMMkgy+bqClP5cEb4LN4LoayvL31bGooScwVqZlibr2m+a0
N3Fnen34FrLY183ET+LPsiwF7+2tSvqi2/O/jsFLbKTo1UYvMqwCmRtoSXJAa7qroH+vt9o97vBI
7afeXIdPPSgWY4n6dvSJNuyHPD5cD0KCOeYZAcELboZjgQ8JZdXTY9W1m2RHwexx3czWlRRyH3ie
gCAJiH/ueWflDTWcDC+vCNqxQ2ru0znfXTexPZJ/TSwZo9VC9owl4FVGhGv66Jha8Y2px2/hPAvM
bIaZ1Ui4qF1pbWWjRxwbbYoOrKG3Sv+klDZAK6IO0q0KG2Cs4M3VIRoAlBQ3aVDjbSQtdnArjMCb
DhoE6Is1xNDeQGYxzkEX3htovtR70nV+EwfXp1NonZvPGPflRmcYqIoMV6U/mvExBu8MRWuen3c/
THwJI2i86VVg3gb/uvXNcLYaOjfLjTXUHVte6lXC8OxzQU0aoTM4Kl5LiJ2I2LO38qRnM82djlEU
07jAW9ON5zuj9ynA+Ea/A43hwqKlSU+56o2poBS86UgLSHnZEOgOWfx55a+Skw+yU8EmDeNDySBZ
jPohGNp2YEQSxLjNYwgt9JAIA/kMGmDOTfWTUUyhije7EUN4HPdUqdN3OV4Ys/4Nx5YgpGwNbGnb
AMkoOKTAqnFubaoi3ZB0MNjijdAQluW/2trpXTUyEwIRmdfrnrJVaEG9Da364AQ3wKrHuUpUQaBY
NmAOSD5912T0pm3qyjPaaDz06WTuOlP72SZ1Q0a7qzxtBBE+DefnwqQicfmtEISgjpo4usxBP8N9
ilq02ohbFvjvc+eodzV4KK3bXPjK2nBX1N+Wp/dS+daQRj2f4TaNepBv9khlJk92+Un7x2qE/DPU
k0xUhv1GgridSPPwclVhEwk6YK41dJvz6GDJVuOkCmEzLVyleU5sUHOZh2oIBb4qsrP8fbUtLBUs
V3KJxP5kuW33PJWBNd8z/f2614isLDtmZYWmg2GCoBQ7IocytQ21OnBfyKjKvly3c+kRy6zBPYE4
Rqcb75x1AnIVuV1Gkz8P/WMp39e64EC63NznJrjYFRt0dsAag6uE9SOyDgrzInA86n9mUS3i8gxH
KxboKFCjXyQBeehD27SGNC3A7ZE+Rsx5ku1OkDnftAD5AtA+a9jIPKhDU9I4TEKUBcCv1qbvuvbX
IRcjQH4UJAl4WSIBfL7qXUynZvwqAVivjRZoYBPKwvsyEdElbXnX2g53cVXHEni3AQk4s/CiHKT6
1muUoySlC8azNV8ogKEEheyVgUobN54WFzdqIj/GnHu1+p0PIrK3LyHT8woAnnJIrixsrBruVlxE
MyWLymOPKzi9QV/H4bsKgSyv9sPvzW7yCyKTt1v1qAWGj665mbwXQDr3x8jDA4/gCQuM5mfoR6h2
o1Va4PYbCCB8GhZRVyApgPOGOz8ZerzKqcTNtTMoacYXuQtJbBUEEHbCqlvH+aOb6WOrdUGWPsp9
s0cF6KVTNU9WmGtGIJIya9GLZWMvouMe3ekajqNF2O58QRh4ehvQy+I2beancO5OLFF2Wm0EE7bl
NIvKu1vmIAmIXYkkKTyamwKwxGfZYMHPWDPTj8kKM5sUM4gn3CrPG1ApTYo+uGkHfdhSKtB5p+u9
RebRGo5RHfW+0825TTJzqkrSdjYAb3LaN68h8lsPRtXrhnc9Gm59LwpJpol8K7AjPDotnPsQiXZM
z4SnDgkz2ZPm8Wgn1c0otb/KRCj9I2O+efdFCcaAstsXnS+3QSYrtsbIXu6wEgPtdSN7g9bdOCbz
rHnyWO0gw1SA0GzYAVooWp0L42hp+DqkFWQl4Q3cKZ3IcQPOF8pwqcyhJpeDx3KYpBs7SX5nMcBB
Vkw9BKrSx3EXgapqYH+uT/fF4YMPwA+gOUoGSA6ctOfeWE2jSvMWH6DUfQQOTXDuhdBmCaWm969b
uriuf1lC9hzVeFwyeaamJZGWojLNXEcP38u8712nBgVti+zACH1iHagkAtoBEfXehT9xZrk4myId
GmoKzNaAuei9n1ienuUkLkMS9cH1IV7EWs4Wt5olY8DwSpjMpLFIXmJB6f66he3l+mcSeYgrZUjq
prDjJvadiRzZMJyYCEVzcTKdj4KHb9md7MxhixmLyj8Jk4CYUAna4u+hKi2oqi3zcbb1FksoSOLQ
AME14ITnziebSQz+jwZrkx6HXPaoeQNcKpkUd4QAjUaDuC0ES7TpDiuTy99Xlzo5HiwZSXHm6r3q
0UohidI9Z2XtyYYERKroBNqcy5U5zvuSjvVA0sNcDvlLLTyY/WPdTKDoe7ruF5t2IM2xdF6gq5rn
IgOKoFSmCVci06lOcWi5Rl/4EkU7fCmC1W7O4MoUNyT02Du90beIGA26ST/NEWyoI1KKoMUxRQmG
bVt4T6DqiisG/4jpVHugRQlXNLTOBoPdJ3S7jrWqghUcW4vpQsDyEuwvPHJ5wPyPQW2J1yv3MCyp
K3tQN7qAFR9kqh/NpDk1kXwou29tXN8DPQr+GLhpIROryw/XV3Fzdy95cRuEzguL/7n1esyrMEdS
A4TW1EtrjYTzj9AIBSfspq+srHALWIGUu2tTWJHjBIxj/UGO06DLKpIblQAIcPkKXXY4qJ/gkejJ
uXgR2g0dWFTAltT6ap+DjxBgmtxTI48CJWJHkDmDCoOo23lzHg3IGAJ0hUOdP1XVzqyLfBgQV6Yw
GM2BEkVLPVNqBUDvzfj1rx0eSTnF0hAWUs/Awe1ADvV7U/pD2ZEeDfjo4zLYT8PR/8spujLJ3VZG
Wy0NSYPJHAsG6VecnH0BKbfvqVIS2RSs3+IKF9thZY3L7802Rb+ajYnUB6KGz5H0ZDq3sf6MBEIk
eqiIJpO7Fw9maeqlDFtmX/szdILLoAULqPxWgtp4VLwML4Xr201kcTnOV5s9o+A5VXClchWgOFqj
91In8odZ8SLsbGS8X3Mo5aHV6dd1s5u3hNWkLt67MquUStLbFcxGaIIo6tyLdUMwMmVz4XCpA7Eb
iKIu6oZqCSiflUy4J0g3cf/G6m9tcwI3vaLuoezJyn2hB/OckzB9tOWYmGgdME5Wd9BAthOJ+Bw3
t+PqY7h5ZknR9FOOAffmU9FNPs1OyIW4/2FWV0a4Wc01YCOGGiPOsqPGRr+e/l5sCrEM7fxLfhTy
f3xzvYWlytt+RizDFCr9r0YPiVwSuxYl9Tfna2VoCeArB8l0LaRpDUMDbUnVgz9We1NMQey6NAIO
ewBwF9GhJWXDBRKWK2oO+BcCCZ5/YJDdVZ0eVI7y18tyboaLIJKVRFqmYe1B4NMjdS2H/pS0uXd9
8S+PtHMrXOyQ0A7a9i0GY88qVJLeWJ6QOvwxGN//ix2kN9EcglsCn7y1R2qkuYm7j96aO/CY75lj
gdx6aHeDqfaCqbsMTxjU0roEZ1Pg2dwKqXY201Ef0aIEN4inZy11bcuLJZ0YqY9XAHatIGxcRqZz
i9xiFbFmZlEu4zwz5zurAYmYkFF+0+2WEt//JCMczrd7a0Qv7IRBSVr+oywH/T3TrXAXZs5fA3DQ
fYWtusBrwYeBXpTzXZRT5A2USUeNP6uOarzvW+1Ob1RSfyBBdd0tLjsrF1ugAAa4CC01Fx0vXVOp
mV2YuDaC3/1bID+PRH2EgtoJUJGMgGT5W+R2PyDAct3uV7Lz/Hw+t8stmNIkmT2ZBnMt8mIf85v5
Adz8933wqLg5/l9Hyl2H/21FxCEvIHJ2+/dmJ/m2Z/jMb/fpGxSFiOw5bnUDYm5/eNd+Xf9CdfmC
a1/I7Uy7qlhHteUL7+Nd/ELfLT+GsrLj4wtOFILSLZmPNlGfQHoT7zQipPu5PAnPp4g7fGa5brpu
xAckypGxd8V8UdKDXjxMGk6Kx+uj3bjunhvjDqFEVqNKmmEM7JKKfqsZfiQlRAbgiwUhfWahP1NB
SLp8Ip2b5DYUSKbTMkngekuVAjKxBHSDJu6Gfbi3RCfg1lxq0A9GtQL71+T1iwAYDftKsrClKjJK
GkF3BZl6kCdFvdexkwjxeIm9wrZa2+Pcu0wsHX1/sFdmr60Okvm7gn7H6891qltpQrk7sDsocQoO
k624i6wcUL54OYDIkQscIx2lOMtDeMx4H6YHKQFXZOQrsUMygIbkV1tUDN2KifpSBEUOEHWzL2H2
1XnvJOAbmWoYbLNgYN+t6m0MBfvwslKPqVzZ4BNHtaFStWUSTi7Gnudy9roO6nrJd+gYETYpDwrV
T9TIPdke0CkQ+dn8DvCu4ES7rMNyX8EdaWkOFWPwYOJmM4CQ0/hRh+VjMVaBgu6RRH0D5TGeMjeS
lOxY3yEJnQuKR1ubZT0LnENllWIUTolZMIGprkEkM+vvs3JjpA/WKMAnbnnR2hQX+Kqyp7UFnkVX
Rt6RUYYCj6d1v7QmwGU7a/ZW/1+Cz9oiF+kqQ0utZobFbHpJ691YuFEFGWeLQpHptbEiP5ZdJv99
zvPcsbiQN6K/WZ8Xq6P1WoHISxfduUQTyQU4u1CMpqEw0JQz+G7ReC8NPWnKBMDhyte08K2UwARf
Gk/Xg/lWsFtPJxcGpCak1LYcBDszBEH1Sc9aYrWWS+PfaXpI/j4rs8wjciQWoB7Q/+H8ZYaAVwMV
DbwKiz9QMUYyhpSOV4gYwrZjzb9mOCdR67BXrGUHtHO6D5vpVm91X1Zrweti60K+Hg3nFUbSRnKj
wYzcPJXQr5gtLSipawHVdX2V/h8h5d8Bce6h1eGURhIssZi6Y976RvJuzp5q7TQ0pBvB8oQ33Dn2
NEMEmdk8n5YmLghPWaBP58FX9tgo1axHjTvkxvC7yPRxt/QlH0pq2R1oXsL+SaJ68z73eu31rKuO
ukEHn6WFFFyfhs3ApqjoKAKCFJWkxZlXR4iWm11isbhxi1734vSForUXrwRd9y0Rb/MXWJ6/0oHG
/R9by4Zd2QpHo0+yBqO2WOeBnAs2YWxOX2ugo5nzUWiTh2GeWiPb1ar5YdGYyAAS9eNwI/d/JLsI
4P6HXP7pKLGL5ridNkq7NAmfapae2gZ6fs5ftwnh4DGxwvCT5UnAI1NgJELPf4t+euSTANlKZJNo
US9wRtEqcHtYisFkbkMYxpXk32N5GFhApVOFVLEsenGILHHb2AHVbxoXsGQ7kVtZfklfKvkbBHX9
CrwT131rMwCv1pvbyxHSZHpH4VtlHrQM/ekuGtXA/klJYSSu1L0rydt1i5v36LWLcZsadyTJmk1s
asPapcZB6nx0fEopFF6Y13ePzoQsVkcERpfVuebXXMB36hDq0xbmVKOPVgefNU55857Pit+AsKpk
LemWxOTjZBPmHDMRk/eXD17aR90b1HpQ6OD782ptCq2mTRrXUG5wrLqD2RE93s/pHYIJZd/tqEFf
5ZMyuubwMjhHU0ZDlUhFWN32rH+/gpt6PZs6Oqj4Cuv+3vwAIn7HvPQAjB5kQ90Wd0QyePKhcn9S
EpM/KA/KQeZJQe473vxxfUU2T2DwP/7vhHALotRzzxDXGneUQOysDt+RKkmIVk5eJ9cHQ2+8sTNE
GLbNF6u+ssqFUqhNOHGjwCoAAKQM4pj8/g69DxL+ivFYBY4VE9ASk6B1CK0RB2k/ip71m2f06gu4
AJuoRVblMb4gYwTNbe4AInk6CtxdW+66V9zN4UpdFdLsaW7ACjhOCr/bq7uEmIcfzCt+GET7NbmR
T99DidheciiPvd+S0R0+tKefipsE1SF3By/zxJtw8a9rn8U9Ebqm1ex++axoVMDQzKhpBGEWK24V
sfFV6m3lSUHD7OBaQ9wemy5Bs1haJN1vXUl1HVityfkBxoH01DeKcyu3hd2SqHT06XEew/aj6rP6
prAV8ztKDXSfW5HRBiBcd7zKWYj6k1GC/jmlTkfiuA4jv7Dz+hilRrsHlZx2qqwaWd9aUh5HuTOf
kd2AqCfkuPV9GFP7HSpm4TFj0RQRwB47SKBB14Rpw3xXWk6+S5ll7Ox6TvxaktB0ZnflTYG+Fw/J
a4B/Cta+5tU0HEPTid1RraucqNCeuXVoUz5UaPL6dJDOhaDXTDvSoIsu9WQIC5pBaOjlsQGC2M9r
xwigbuaQMZF0pJAb7SNps+6hglMXnjNCVaat5tKb2yJ+kdLeJHlc2A9t3k8WyQBWQUZmCrVdS20D
jTDtZP6UMXWnuI7KFhnITo7cwaGyRmonHvfAg4UHQ8ot8AmmdXvsHIe92XM/vYDOp36wxzG+h5Bc
dgSSUjlA9EHx86GX/yS1CkhqxeSPvlWdQ1/G+MXQZkVAJ6ue3HlS2gNDsesYZbr8KIdDpHmoftmv
vdy3t3E9mdSra7n8Fc6WFEDgrQuXzgFtr9gFBewsypl+7ABvMokat04ZIFWmQ8ctDKEhpYZZNxKU
m9SJ2KkKrp2xiR71UI2R/KR5eNc4pvqARECsEbO2i+8Wi8IGzFUR2AAai0mARNWWs5f1Un+Qw6w9
xoUm3Tpmm0PZWQabMDPD6Y/ZmLpbzWkpkj7+Ss9f2ybL7l5dwnTIoGuZjG2i3iZPuGt+T72H7Bh6
P9GevFPvq0PivQ8n6zAFMYHAzvXA/JUtuGadu+gUcVM5/RIj7d2PDkm7ffyMbvn5sSTqx+zbfvqI
HirrxroP76wlYop6SDevJNB/100AqHXgm89HP+XY0HqUYfRtpZN2qm9Nfbb9sBs+i9T+mbHuxiqx
aEY1Ha4P/bIrh7tJcufj2DrZYFY9hi79bDtgqG9ivHrtsIZqYo/GC8KsZ2DH5NRX4+9RPYKJyxJU
ZbdC5Poyy52LoxbneRrjE6y68OTYCDL9adLHB9aJUgpLsL1Y54WV1F44Wi4EopJaswo6gqg4V5og
1ECNVdnOZxbXesC0HgegKeEGLyHHLed1QiQFWbmqKgVZm63xIhP3z1dwU261rLJlFBFdFPjuQmnc
6dJhLnZ1OnjXF3fz7rMyxE1sDwSlhEpl43Z11xFtyj/pmP0xZOmjS2zSC5mYNu+5AKhqC/gOwgT8
A1LKM8cYddB8tcNJw7kKCUm4j4JzqI3wTPT6EbLi/t8PEk2+C/MELvVIN5zvHQiZq12+UIvJ7Edp
4TZjvJvMIHb3bohQSdvjQ1bTVDXoqYCi7txWFFty2zBMqCm/RCOadE8G+iylzrMBwbP0IKm9RFEE
A9y6PoFHVwEbngbECV/46Z0kon1bNgi8JTG69BS3iU+R6rg+j5tm0K8GanewGFywxUXdVNR9iOdC
Ne9Z5hBTulXbP9dtLM84fv8ZKxvcMw95BA2iMbARWbQOFAZp9TqLQsGEbe2vtZVlpKuzJJwmrasV
WOkHdGtBlnhA08OgemyM3Ovj2XYIDQkuwA9QRuXRvYlZ0lSSYMoYmD8PeEzgvMSFyK2b6gDqHZOU
yFnGzPZ0qomOra0VA/Aa/+gIaBAnPx9nika10lhKQZV004yPWXhbRoLjYWvBViZ4rcCoK+uq62Ci
Licgzak3ANN/fQ63zj5EjH+mkIuGs+JkXT3gOZ5JkJOdPLDxQ7ZXe02l/LsSIojkOqGtqJq6vXK6
uRQ31aXOyU2ekeHNhZ63xqVsH2okU3Y9SDVVd1Zdcx5JrRCrELHlbi0YgDKOhlYM0L9/vVVXjql3
k4QuCQzV0Z4M+GMxEVMTrNimDYALATgHABuAiHOnGIsaUr8U48rN6FSrO7Wne0p/X1+zzUyhsbLC
beS0tVneDrCSoAlNmWKcktlTDfmbRrddJQQFfMGYp/eDNzDjxWGlSCpp62hbf8AyDaupDCHkrlQF
bmxtNn2DHCOoQpOfkkb3cgfYdStKI2yGlNV4OSc1CqUf+hDjLeNd278l43ubvPWdIN+2AXNCkhmN
tmiPdFAqtDinDIu4UKoO98C5y37Nsv0LpBC+YWVEa6KbXv/Z14wkYE0hnZYcdWjz2kWWkLJuBuKY
cUro+Ivaym2SAPjfiq4tW+mL1cfZ3AO7tMw2iUJM+QC15OQ02zuouzpGA61F0PuLKBW2/RiMvmi9
sqAGx/mxikbgMFqmAgzshJZQmZeqg16WgsT+ZvRZiIP/rxnOkUddGaAlAzNp/97S+25OvUkP7NwG
8QgatpHhFxHcigbGee7UKmEd97AoF7Pb2lFObADEq3YUBVaRIc5noUpOdaVZZtB6zYy7ERz8FESB
1yPB5vwBCLs0QQCnzZ9BaGyhidLgLhsCotRk70N6F0GEvAk/0YuHA5A0eNZeN7m5F8G+bEPTbhHC
4S58Oe06M1QhZ54YgV3bu6GB4M7t1CnBdTub8wfkMsShAZ/GAXUeYjJcLGfQb+JsB8J91g8xMqfg
OPOvW9kMZCsr3CoV9kJ1M2MCa4PelM2UB1ErfVgtBLdVtXusoDossLg1rvWZzs1foYSDlC/XBiOV
0apcedF0iuPf14e1eb6CCw5Mh8C5A5LH7V85UvJEsmElz+IP/PdOYfaeWdRPwxk67xoQZo8lOL2R
rREJNV+eTgCZqehI0200AAEvzY0QymjoQprR+z32jscGeS/JTmDJEEYwjEDqtNc5GdATDnUE9aWn
kaBSfnFnWqwDUbl8AVRyeHKmEh0NM0S50Gcb/RhiYIEaEaDyYgfAAtAVCz8cniHYCOeemffRWGt9
CFqr0NfjQ62cxtLvym9/u4ScGS4n45idhAIuplF+o6ofvf4fzq6ruU6e6/4iZgBRxC3lFPu41/iG
ceKYXkSHX/8tPN/7hCNrYJKb3GTG60hsbW3tshb5Kf8YXdAGaYE97tfBvhklh8WZy5CHSqMHwOrM
I+J0O2I3Ft0w/O9NI18gGFGEaCTeOPxwWF1N0VTVYAxE2Ay13ra0kRxXHLNRxj3yIImd633ipkWC
Pv64Ga4hSwUqHdwQF3XW3nXNNG78om+Hf/5BOojDME+Af3neRBL5vQYq8NSp1E+wy9kZvfZl6ba1
evDXDRt+U3gscB40eSaZQNjL7THpalCdzgQTpYKIF3pNJ8sn6F9jBfvRRUa8w9z2TRNM5rVK5KuY
SqYbT1tSxiLb1TCdh5lRA2yhPPN5j+RsGQ3oFE9by+60Y1S+xfTVMDect2hn52kJCpYpnBWe46Uv
KtJCuSd1NNp76pAeDStxwxpNV+RHMGjO31vvEo07KVOndnFcAa1Btz1TVS81b9mwEap8mefZ63m2
FnRsg2UY3bpgPD8/9r5Ow6HzwxTD6EaPZ2aXERkpq0x7lKxYdZEUr9AYOSR5eAlGdPiGKE6QxkSD
/nQ0zbh6HEjSTnYjmdo77ZB+TiQyIeWnZcmFzMY8RJcU/pJdN0b9WFiR4pZ+iQRynTejF0xG9qQa
je5pTaE8yo0mffpVYR7SVpefdN9nh7QZMxea69MpjLQMjH6+jwYXFBxuW9Q6/vr1i91AvEFQWJzp
dPmntxomQ2BaEXYj63/1gzHcUrN7wkzmP10nGkWvvKaBYvJbVisGD3HVz+Qehd9DhOZnPYIe+HKy
bKSAqOap5kUHccpyK/74FlrNC5zf9pgUAxsdH1pRrTF9A036Tkzfo+hhKFG2OTWSnUhPcnVQtqgO
vneeAA89vzKyW7i3wQp6bl5t0ZYZqMBxZJqnrHMH4siJ60dek9hm/EpSzHccFOOalvv1wyO6L5e4
XIEyVsNc6inWSetmH5nDoR+3RLBE3mCmWMBmYnrkGxVT1fSNmub4gtCfLesj6w8jy2YhITSGbwTE
ootsCcW5gqQI8JzBlLpDg8bpA+NA9dSWs/Qf/NsShvPlQQyxtSoEjK8gPTLcDsmrlRWOP36EmzX0
bw+/2TBAf4FIDlQYqFGcG8ZMFlbnfYOTRg6mdW/Flm3pd5X/0KK13tjiCVNF9mBguh8RN0FFhJ8a
VJiEZy6Zb2mQ0TeKbZUP6oQv50nsrvafIQcraVdt8D4WTkYPJPmsy2ukpkD8tqfdpax9VBKzs/Ih
nQ654UZ5dr9uryJjWv4+zl4NVpNED+CG0YGNCLobd5V5R+qfTbQRSH4vimHj0e8PhWHkmlGu4OI8
UtFaCXXsRKWG4KLepyPI0GwWYpAhuWPG6IYKMldN7qVFZbfpW4l6ru+k7JdOLpLhOaeDbQyObNxt
Jz5n++LvouVP48y8VdEEP8ybwLLLUc6w+R6SrEjxE+sxznYGcv3JoZDcNMjcfEu2SGSQ85MTjEOg
ZsHsxblBJgP6jtUuxxlToYOqmre5/qsBE2qiYBso2Q1bMqHC0EnTMOuPksk8gcEhoqqs9a2J44Zx
L4veYfIsb19y8zHs3lvrLgKNHKLieqsrSuRL0P6Geeuvdjye66JP1VE3U/CNoTXgMCg+2BySG6PS
NgILEYxhYVng0EY+lH+wMAYKGlSzU3QVymhLgE4x6uzyhl8U3WZLkDkuXCTskrq0cojTYS3Kj6ax
9WZvZjsSPvb6IfNv1K38rijMXMJxH4yxUQ+iEXCGjjEjw9bI9QC9LmvrKSZyBmA3QdbOAA8XygDn
y0JGFye4wOVFkg5aa8dqug9Z4mnKe7o1FCawekQfX9oSYDz/VmuAqCL6QjRARfGDEVSQAkQTdnET
KHZCMLG7EdIKvtcZGve9+lgNUmkAWhIfJ1ZAnzQEc4JmG6qdaW8EioeQq1x3rAI7PIPkvlkMEctc
7wCpVsSTm9btiyt5yzAEH+wMhPPeUx/HfjWH6kGf2Sy9AP0jttWmaMTbahpWhV8M5wnlChAvoQ/6
3DiyPNZSbZz3MH2IhmMfXTc5QbeKqweelj9GseaEmLvMPyLj5E8Hk1Rur6GRU57nQECQ2QS7ysfk
TetBYwnNwOjh6XYI0BLNLsKb3vr7mAJFgz8/l9saXDdtrkb4+xW6HSz0gynV3mQ/e4l65sf6p/6e
6YbmwRJrNr+FO6godJumOejz2c9Cd2vpJQI5ldXYSXiUR6+KdiU5WYqnFreNcZGNucPUe0t/TbNw
X27d6KLEwOLXoGpy/mtqOfV7WcavsbDNoLkMrnTMuyeyXXdHIw9sv39tq2Gv67d55vbDP/C/AR4C
WpjwB6MRX4uS8FSvUbiZN+N2sB4h5w653osh3IgnhOfrDww/MyNNvmTVEWDy+jWqejcoDznL/+UQ
L0A4h6hrUoghz3krpbfaCuw28jAgsm49It80s2TPWjsmlFS4c6W0Q4+s4kxdafxM/eOUuj14Sc3U
HZLLongZntfhRPuGCgGegF+Fcf7zyI0MzYdgxLkbPYkedPowbUU0GxD8pynVHtxzJSAqdpUGP5jh
SfnG6RZDGBZkzmUkm/hc01iQqSFSj+tjOozaixyfqq3+CCEEspLGnJxH/zn3XcJOVarJxCq64QHK
GGNyAgfm+rf4nleG4zAXGJyTGnWFBTXS5HBQr9ObBpoxtKfrv9Xore3uUlyLepttYIqXNVeIrPlB
zqcNWdm0WgFaazBgHIPgM0IKhLyvL0t0U4D87z8I7rb1UYDIwD6WOrXv9dIBbxrdjfPryfLUeoOk
aGs13EeyxiANtRZQFgVLn3LoozdIZqwvZ/4b3OsAH+nPcriPlLRjXysyMFg0ggXM1sznkWa2pVyS
Lbq+eWfWoLiLRDFZ5SsloPrilyJdpPVnib7eYL++IFFyBKG/gkKGqSFI5t/AU9yjI6iF2Y2I7sBg
jwkgxfbb7tJk6OJXKzyMy2swQ+1H3b8KzeAuZBuDsSKnt/wFnImU0CSAHix+AaHHbvxtdI8qAWHo
BSTjC7qL5K0Vz46a21iojaGOAlZHihQUOb8TO2sKh17R8eSpIgfjA2n0ZBZe6l8M2oRJ2ReCFHKD
p/jG/fHlTb/hQhgTZxydGWjNOMc1M2ms/MIAlYhdP7fvmUd+Ejf8KND6a0fHKrGDD7QbvDRX9HLc
wBYcDejhQMUFHV5QWf16jy+CkqRqmG/iHpldJKVu1uy7wVs3JMFXxLSHgok42YQ+usyZa5mZ5cAi
Ce8SFqH6i+HJPVpyQXZo65GLIC/eyl4KzscS8MufLtZkqHmllIMPs9FiO40xIhodp/YUkw3qP9He
LRb29YJe4HRyEFAts/AmlwJ0VSMFPGCo8R8+0BJE5WyjbPU8R0jshBDnsnyHWC99tdGNKvBdEDFF
RnkmGoYlzP+/WEhiSFNGEtgfWChPddE6hGGKq4+8YtYT7OKNfRN4/jM4zlVCyZ0EkgybS9WPBD2n
karYqeQxekGxl1sqhVtonPlVeotAJweaarhV/A5OflurDkPi6upd0n6u27rg/aOhTAmvh7gWLyC+
YGHqqcXQ+Zk4l6BS3Xe79LHYjxfVsfbo0XKkp8jRboITxMKupTdQK3vlPj65cDh27QUbxa/v5nn+
U7htlmXfyFtTgn5rzZAUu2i0Dq15u/UFfz9rAAGPioyChGB+Up8ylJ0HrFcFEanWugxkCZl5b0rH
dZzvTgQ4MwsZeD7Ru8K/K+MpKOQyAo6ifCamh2zUxF7UPLY74y4zeyfUN14O34drMMG4ROS2D/nf
WPF9IJKbt8ghr7X3gJnhfes9/rLs6TW6/5XVXuSg5TJCs56tudGptNOL4iHYTR7xkKHbb1Vzv5/T
85/EmXIq94UyZvNm+x4IoDrrom5+WLqbb7FECELOJRKa9849ApiVyz6fzXhCVx9eNL4f7czGD67A
whbvIivT8SStig8tNIL7UKHh3mit5HH9m3/nZDn7BJCUOP8V8qgEfW/gV/ROhXQMaEcsr/mZyvbt
6JbgZIlwbC6lg7lxcITbjP5StHNjcg1cjOewfmVVJJMjCDKwqxqiIKl6R80fg+6yasMTCq16gTSf
roXjzdCOUuUmkJIeJLGI6hm4XCABUWiHsH/ptDut2QiFhed1gci5eqr5UIslQCTmvui9STXBwXHj
l/9QeYcFIX2Mqi1e+AimzpemDWE+jCmAZNOJDAxEYvIR9LRIslbtp6/dy9HjYF1DuWbdZsTf7j9Y
jTNcP5DjwMjn9Sku6PntSro1LC+3PLn/6xTy2QL5jhslqCBPXABJ0jy0xPfTrTK+ri9GfAz/bKLG
Xf6KJJUYYw0hdjLrVxdehqJrM9We5UdQrnjqYlsaj92WnrDw4ligcmGwHJlyNypYWadOLvgRYSFv
/hT9dWBzvn/auYH4Vp7p5WwgEbkM44cWFAPJuPGMFVo7rgwLAlTIVfOcqmWVFf5kAYOBimGKbQpR
CIgIh8iArn8podktgLjLIrHyxgdbH9qvULbSpF8Bu7KIN1U22yLrELgMA22H6N5UFUxO8dzjkt+m
mHIMELD3np7fdJHbmA9dcY1eFvS1mdnfW7kB5jIQeaMoh5oc5y/iECP2NImQQItPpnKb6q/Z30ef
qHguILi9i9A2Hvcj6mpJftuot1X3xArMDt6o7caVLiizniNxPmlgSOGgyQMpp9fkXXOq3E7t7hmz
kLvgRK5t1juaHb5fIP69qS9IbH9+ym/phqV8nxGf2QtMuEXETGig4VMrI5jO6NCiAUpRQPZka3t6
Ib+z1E6ei316mYfOdDF8DvVO3ThvAhM9w+XuGtaisGp2wKX+bSo/xMyh1NFwucfjYf0wiNzWGRRn
NGCfp2ZpYJ9p+tlIr8bvsMdI5mjX7ZXCnpX4KvC3po4FJ/0MkjOiVNK0nMZYHWo2vfI6yfvKOuVb
/SnzXzl/qJ9/O86AujGpp5FiYZbyMXbvRHJ9656F92l08NWNkydcEQWnNpKXc6GS98JtX4d9j3Ke
hmx8h0Ir2tCD9ES2OvAF3h6yD39wOD+c9J1KkgY4wXSj6q5fPnZbcev8J/htg8HDg8y1fZ0P3vOG
hoXqQzAHPczgIf8kW7lkMQCVZarLyFjzKQZCkSkyJ4iPBgoBdZr6MG3yIAshkEKeu2mga8DLHWF8
Xe+x6NlLfRTlvQGtrvVTI/rec476fwDcXR82ijpMeYaUa3Yn455SkxszvQ+3QnvR517CcGZVxaxD
1IJ1hPVxyp9NZsf+xvkXeZolBGdRYVAH4ZBgJbR4lqIf0COgEqpcY2KnW0zmwq8CFjtK0ReM1mlu
NTTReqWW0aSgR5ikKp062xop2ELgFpMgcC2KuROuwZWAnGCpb0Tkwg+yWML8/4s3QNWUKJRZ6OyQ
wqdIeyTj4MT9xhcRYqBpcJaYQ2WNT+UG/pSzZEBXRTHcSJJLixPJPtfNVxSXoJniP4jZvBfLSKug
TrQSEOV43VC7tVwNjcTlFZMObclccCdsnBeRL1YpWt3RIIBKEX+PomFFQeUCVbdw3DGjdtUCz+/R
lYwT/DPbZJoWGvUCjltfo1uh2c/1UlqdeuUQmc8mccfqACbk9Y0Uf6s/6+Iuz76jrIsmALXDmxHv
GWoV2obJCdeC7pdZKG7ubuOuMcqsDFJWqHqT8rEvn6LwqAXoAX+I442IawOIn6Vkbd9mGYPjl8dD
lz3iBZOWTofOWuNvJ3kRVKl/VsRPRAcqRUc7mr0dI3yRUtBjV5FnbQ3+CD20hYIYlOqhjcVbnAy9
nBjq0zBxEN6jzosRV7mFguhGhCj0OAsYztKUJo6VMACMKt9J0ivbmiMUhmcYBcAnpijuIbA/P6pF
bMS5Pzc3sikDi0l4SePEJZF6ACvLpdxfD3mO/lc1Z6CvqzfKZIK+A2SMdBT3zDkGhrTdOXick8ik
zQRXdK1cZnuk/11ZstEdBQoxG+SqsT1sQH6nuoBxLCFnT7JwTfAULZj5AKnu82N0/5gfQcOkvFgO
c8tPZJL24bVyp7wRR8LEnS19rJ9nkdWAAZVYuoEyGp7V5+gNySwy5ThsA70pMDOvx4deQhvfcR1G
5DbQOzrHD8jSg+zhHCZsOjLVFCegUPaq/7sbb0bwdqxjCHoC5yHe/0B0LruC6d0WWugAaUsHbb8u
iGx884dm7i3dASfvlN/H1r5ONw636EAsUbk0YDASdEbNqHV+GWHOtdRe1tcl/EQmDgLONqb6+FxV
BYKecipxIBrQVLWOhgnIPai8VOYwMzEaR4eeTuauY4pc4yydg6y5jnPIh6wNmlxJYwx4SqDnxmyu
K+Z09BFd7p1fbXw2kWl89bijPq2gjW7+/4X9G2DNiUjWo9kRoqcJ2AtZi/BSfV5fkAiF/NlEPvOG
rq86ofMmsuI9M4+M/mjb3TqE2HMtMDhLYBhIZuUEDMU4guHLxqQ1GnBv0+Z2Qvmh9t1CAhOmt44q
imwI0kcKhuswW8PHmAOZQKcMViDHbzRQAmC6JgZ5aSkxx4wautd7FTJEdRldSY2PjPyYKfv1HyA0
Fbhq1OENvAb53t80lShpU/wADbFhSjwGL+JbqS2lz2q+ESkKj8Jc/kb5CiUsmbMVOSNtZ1kt0ktV
5IL1yCv7AvTnGKkt9U2iNqHJLMDmH7MwzKnIU39gaGSQy9tRc5v+KaEbJiPcOwvEzLPeA+pynFuU
wF+S5ilsX2E51N8l26TvyBRgEAKikKG+cdKEpvIHjSdkYwZr0DmLBY0RFFboj6l6DazpLsvlSzmn
CH4wb6dtTXqI77cFKncqqpwyLZ3m830jh05wP6utIJ90bXnTdeREx+DR2oO/HMQEbuj518Vx6+kq
dNCLH6Cef8c0YJIaKPgBGeYX5ji820rrC1okcPMsILhb1JTkTBpi7OywU3b6Q/gYhm7nahdsX15C
33EKHfPCCX7Ir5WN+dd/MiLoDmNeEc8NPtWfZRgiN0KAa/EnmSR76m2i21b+pG9NeInN9Q8St5Oo
iw9hPZ+IVsYAZm0blkOiu65D48SPdaciaO+BrMw8+fT/twJ3+KIQGihqhY8mHfyr4l2CcPK9VnnJ
qXd1cL7Z2VYb8vwH+SwQKFxB4ooEypzAPreSQtYhD6SMeKub7zH5HDDMwvybekvwSLSFmETGlBzG
S5Vvk8Jt3fZBFeJiDaRTGxxl9TrtL9XirjU2upOE0dASiftYMtrX2rCZr3Cl3E+VdRk36OYlOXEt
tWxdpcPoZcH2KsYwh7r+KPXX9U8o3FCsEL2NyHzBsZxvaFvRaWqseUMrkGFImhswr4FrCz7XcURu
WlvgcPEzlaQUnTQydpRexvqlFu+keiMa+pom+WYcCwzOT2fKOKF/DjG6fGfcKcewg/pG/RvZnOZg
PDSmKz35gT05UDtzt7KTIqe9WB4vGJcMRknCCNs4dC+jhZLNcIiH0Q7I54iqtzpey+QfLllM5qHt
WQYHIRSqzj+cSUe1V3xsaIYKOoh4DeUzHN1A3VJtEh4FlG0oWvHR16ZzONkYtWqsw0AT8FvF72X0
KPVeXd7oW3lxoSXOSRisByE07yDTNqjB2qDiJKTS0ag+qdX9stII/GRso1VpC4k7c1XqR6NfAalX
7yy607IXUpsOxmw2gj7hhaMtlsRdOMj0YMbBV7AkRq+mrrAJBDq6PH4qa+2+StpTJIOBJ3xUS7BR
h7c6rnUpmrye/tCQfxhLcGMZEej9oFTShcf1A7m1CfN9vIib2lRnhsbw2xTm1pZXaldyiKfr/TrK
fKy/HUlIhczdkAaeKZz1BMzqVaVDNyQd3tL2E2qv4EWX2cVYOv3HOpSwKIbSyn9Y3GcNMzxb8HbG
E8/LX/FMv8HUB/gZ3aBxEb2AitHxY6f4uaUcLApcNIxdIh1B0F3PF1O1MVZ6mswHZLgplBtIn9vr
CxN+qQUA96USIpVjAlFIhxmpG5MTFM1SRnbdv2T1lwvhwnZTLbrMaIGjR29RNtk6EhpborJCb7JY
y7zWhdVBVxsDATPG2GZ2nLwOZeAkoH+P23u61Rgj3DdMAGoG2mI19JedY/VBhzzDCKwKHNWAqkE/
7wxbjQ5CC1+gcBdbWNU9iknw/CGOrBF7jW+j37eVb6m/0+jjuikIr5kFGHfDgcy2J8rcTh3JVz7G
i2pMOO0s5TGEYEp1YNGPdbiNHeRTNTkiZlUfv4KD17bYD8hykcdAdtdRxPc2shhzf/gs1cWtSitH
MoVkvrezS3PXvcpeAHVxsOza421u17f63nho3XdQ9DrryMKg5A8wn1pWyiJp8wLAtUT3k5K4zGiu
/MY8rsMIPcQChnOCeoTKoh8DJgTJWhSCHfdlHUCY0wA16/920ORcHyMEqhNQaAcN36fWyjarDr31
rGn3KnsJ0RkrKRd0S11167Pxjm8IO9nQEoDqJW4zZHoRjbtJFNrIVbnE/GhBNBXm962BhJH1Y4jC
WSSgkPPHDqQWDNpRsdY/rW+E0GAX+8C5Sgmk1HoZ4Cd1cY9X+kNZYu7vvpL26zCiD4ohe/Q5o08X
3WmcwWZlk3VFYyDXp7rRCNK+adqwTOHLagHx7ejpUUAL5B2c4DrxBohU2P4uepr27S75wJhhsvWw
2gTkjNQoAjmQ5xbn+NR+5kf/orvEpOpQ2dOnbEMqb0uqRPSplgvkTNYKEqPKIoo97F4G2R3MO8V8
1ft/uDuXKFwE5scwB8KwqjH9PYBTKkjsZnhrrM91gxA5EtTz9Xk0E4wnvAcz+qKO0Rk067g6EAi1
dciq/j1nHFzjAoT3VlQt5VCtAMIweJsFDxZzLei2VnYdX9ZF7Jaggl5fluhuWyJyNgEZOwvD9EA0
2E6DdKGKM67aY37qP6CVvgG2sYe8D6NW26ljDzCpeExad+ieyMZ1JuoFngU00ZCLIizGOzhraBpJ
q8YWSVC9qh9NMFIchlHdmWx6tQolsZMeqmdDXY1uFHTqBTXS175gSODHnhX9AkPUSc/6HRmmZqNc
K4qKUHpEWsiAJgGKzueRiqW2WggCf0TJnYTkXgR2Ih+Z2ffYsJst3mfRNi+xuHNXoQdeghAvCpCs
h2IBmFurX9pWX6vocC9BuI1GSBTQcR6Wy8Fx2geKW6TddSYl9vRPbTtfpLB4CmN+lk82I+yjYR0M
uPoUVx8SO8zf1w+B8OPMrLP/DzCvdRGyyjENLDMDQKCgfxzDY7O6ot89F5qn5FtUt6KbBTRjJmQH
wVlNvt44C7CWaqMcDdrcZPFW9r9Yv1tfjOjrL/8+txgWtpoZ+AQvUmQ7A1K7ofnYQCJuHUW0ZUuU
+f8Xq8hROPYzDPE7RXzs9L0vg9ihc1KKF+7DOpJwPeAXweggbmMU3s6R0j4rKJ2n3kYtBnn0jrT+
TjU3/Ibwo/wB+Yq+lsvR/U6tZYD4GPum5j6EFvP6MkTnxcSUAFFhyqhqc8vIK0xlDDGuKcIOE3iO
czsf7uN/6XBboHxnotWRYFexDjXYZcrnAJqx9WV8V0XAFWWC3s+gszyoonPraEF5HRQjEAyU0nLt
iNyC0d5Ewz6RXeofy+oFJzRp9mUQocPS1fHKXP8F4o387wcYXHEZpOKg955zALOmWEVt33gq6teh
O67DiM3uDwznsAM5UgqlxjoVJbQp7ob0wdoKXYSHCAJeKtIKFpoS59+wsDp/JDXo8ZCgydVnvXrQ
o6OcH4vai7dyl6Jb3lwA8T5BLcYgDpEOQxZR7a/6/mmUDlrzWmUHbas0+F1WabaQBRjnGrTCaiuL
AQyiGdPOfLDsyB5j2wjt25P98jI5tnfyPMM+kK2yiPAUL5C5h3pfxHk6mkCOUfacQPpVRhvXuLA3
fLk4zvzjrI+tYAAEuWkzt76XHOlactg+uDI95rJj6Xj24AUPvZs/aafA3XrPCp9kix/Am39OKyOc
JNgMfVMeguviGVyEjR0//AapxK1yd9G6lV1dbTHjbhgQTxpZqINWjxSoahaCzBgl0hNtT6xxteQt
NTbawURgdObZQ1IHM+U8UfsUWFrazs54SIpdpKpOa+rHdqoO0HkCtdhgN1W50fwjdGuUzIz36KJW
Udc+P4qk8aPITxGaFpHjExniCDYhERghb3wIkFE78n8jVrZjdp2oJzNxm2G/7m+ED/zlL5iNe+EM
JFpBZ6fDLwiKa3Vwp8DV+12ZXoXBVQX7iu99PHj/BRN5s7kApoJWjls1mhWbJmotPGowKdhrKMze
RuWtVF2GBnirDdAAoaoPupsN2PnP8iljtJXh9sAQO7ioOA+RUppnuQFYKyfSBxQsa5RSrP6yHaTs
mNfzzAHatPcME+GgGY8JHiRqj0cqnWT8MjRTdG3/L/2UczFQJiqmm9Hudr79bQxG60oNMggP3tfk
Ja0Ivvlfk+XPqa8FCBeZq/k0NpkfZo4GafbwwqA3CJfifmN/RW5wicJ91XSczE6SsRS8M2yTEdvc
at0W3cFLBM5WfVnJ5FwBgp7c9RmyhsCANlK4Vc8XXZAWKHkh0D0fTD7YSKhcsBIiqo4UVM+xad1W
inRNjOESjBP7Wm0O64Yp3Lg/cLxvTbIo1ic/ypxOb/eDMtxNcDzrEKKwwpqZjKD8iPFYnkjBUHy9
CzJA1OUvAoqIJPT64Mc6hqjTA/TXmLRG1RB8fzwLUGakVScz8HhCF3dnnTQnuAh+V4fwJbgrfyLl
Q+5paasfoJabq6W5U+TH5GX9Nwgs5OwncFdxa9SBzqQygyzw6Gv26MvybS7n6YeKN3lr94Peb82S
CrcWs6S4M/D6MPmHAkPSPLcmEEhIPgHgNaOfJXo+1tclNJE/IPxDYUABWOst8CzQunUqTUavx8bp
FRCAwUkoFDLxYMKA7XOeqAh6P8h9rCOMbJbZ2ad0E10Ol+Uuv8TTNDqZXo+LfvKM6/BiyzyFzQpo
KgdpMCh2MdnMxTcK0lyU1TjZReh0lo3w4pRcsf4hOSZuvEdD4Pp2Cg/4H4fIp1n1BLy0QYPjMIK+
swh+tSAoTayPvLzdHKIWmscfKD7dqmgj7aMIKxuC1I3i6RQNoasO/UblWZRlpQqUMdAhCspI9JOd
XyQySX0CFWj4+Cy2Ywk3mH7y0fDUmmiqdMopgQBXeFDSW1I1u7jZYpMUBE9n8NwVI3dqnBhJBQej
7STUp0DE3LkWJmqIfCNLG+GwKGg5Q+OumhqjzUkSAY2Q+wY5h6nxQCNvm+FzS3C7Iwt38pt/uN/O
QLnbRx8hCdio2OGwvCmh3TFtvjFFb5gzCO5lFhBaZFKKdUnSna/vauqRMHA1+Ur3XxPJi3LJrj4I
xL3j0AujlzBu53kFpHYcE63b0WUPKc3gx8geabel4SXec0NXcThnG+Nb4zGVnzHwxGforn7OwIfV
vevTri/pPqsetcmF8WFyZ8u5ikrvUNIyUQ6ZK+yQjzg3axLpUKql2PTxQv6t/WCY2jkwV3eSR91p
L6H36fUyGvPX3YPotYO3PDShTBM9dSqf+gtjqcklFdfIsBs99d1/U70JvBpZsQt+59fGLruxYNnH
+G7LCwu8BYAx/EBM0B3pvBOWR81nCib3HX+wY/JsFFdxs1tfnMD3fXFmYS4JeU2Tp5FKJZkMxAQn
W62SvTn8UtPdCL20Id8P8X4dSnAbn0FxJ4aFSPEbBaBCxU0ljKMcrHw/bikLCO7GMxTu0IC+qbFw
uWcOTfaDelPTrcEC4UfBi/B/OzYvc/FEgnRuoZYRAGJIkQVPUbcLtzTvRRcg2vvnKszcR/ptCDUM
K6mKOgw+mpHsYZLXpoqXJT8TH/qFJ4IB5WSXRhD0lbfGhkTn+gyZC5kkkoI5mswjl+yuRW0cip/x
T2QIJxQrShcCBps5LiEkaALQ3YnWHWRYZxNdbChkl/2UdKiWIFWTQtkAxC0taPQbCK220FpuwRuB
R4S7boyCr4gRrD+g/DqhmTsm8wRAPt0Wxq2sfBrDr3UIwSV4BsFFMZUfTIQNgAgoZsog1Aq96+BE
bQi6rwN9NU9yT9klEl+xq7tG7xUZSKTsH/WWXcT+aMcYK6wxyJ40xG3IZ5W+GsqDXNjMOGVD6CkU
zTfUlhMwTejhMeqMHQSh3cB4Un3ZydRfEehW0Elpd3p+O/T6TQy2pPXfLXAIZz+bD1KiLlT0Gj+7
Q1JDLXa98myhaTL31mGE3wG0uWgstNDSyyc4Ay30IceJkZzRmLTnyLKytwBmCIZmjYSIZnV49iY3
wNojg7X072N1KK7O8rmYlabyN/JYCDJmICeK0LaVPhTyZZ5urO67IePvm7NgoQ5GTyzz/PRkXRlV
foy/X6Naa7EAcm/JzpJf1/dQ0GIIGHTvIl2CYh2wzmHmrg+90DF5n0b3FZQTkp1M9kPgGkGAWZYb
fXJZZ5vWqXHYow6NZMdRbb3cTVuuUbRc6FZhbgxLBgscZzNNWCrxqGK5rPhdJMapGaX92Kpb7dLf
r8VZAMcwwHsByVUwAZwvt0lzhaUNQyZutPVHed+58nN24Z/MK71yGtu8yj5yJ7tML7b4nL6oEs7P
MpBNyJgY4GWzUD4+R55kuZVKGQ4Y1QXQHYdZU92OhdrNmscNRq8aNnWQdST1XTGkYFuQRmmQ7DoM
yFGJouJWQX7qBg1cdQQaC6s2XNL7qtfXVYc2eaPNcltS06CwG5aEj77Z1o/9VODbETmhB9WP//4+
nhtTcVliRmc+fLx9+gUo7cPZ0UI33tJ8EFNtjNyJvtUSgbuQR4ZifpkAYSjuOgi/9A9yfGkltW2R
h/VT8N2TYC3WrP+Ip6mCf86/Tet3FQgbeqT2p2t0Xsvs4Ide3ts6dcLNpt45luUNYQH2bT4H90eV
z4MqFXMz9aof9xnzaOIpwcHQdgNxi/omi9zCP1Dy14LnCHdRH8SFDFpAxNqcEbI2Sw0trpDF0AJk
1Uqz9VIrhRSXRKnN1Ow0VineVSnoGBAcbzWiCoQ1AI9HK0RNMMXybd5Q8VNMCFTw2PFRffPfiV2e
JFQXLEc7YmzutUNx4dD3dm5fZDfadfj773uGzvC/IpZFRCIpg1XJFvCL9DMwLv1o3/kverZftyah
K/uzyq8gcIGiJ2UX6/McOK3vk8RVKpASKk/rGMKzAa4JjM+AuhxPJ85ia4yHlqSbp53KW7XVr0KL
7A1/QlxV2FTyN6Kq78E3DgjG/ijGpSkEUbj3Wc2IFCgtloQ5LzBAq7Yavq8vSEBaeXYGLc4z+1JG
sVYcC3Zd38mDLT1Zzuj1+4/0SnevmtAOXXP/ohzs4AjNGUy1lM5o5w51eg9Kz1sHRfQNl4eUT3Ro
mIxls0eQ2alCWdM6BOFufcWzU1nzA9yelqHl+8o8MdembjscwdmFyxb6YrG1k6hTF4d1OEERat5g
3PFIncLN8amjIU8SLUcrqROUu7q5ladXNT7Q+mbE2Frzm5Jjqr2VUo/2rMQp5Pda38hdiWwI5x7B
DNrc8SDgLgyfGUHcEqw3A8kgJqntTt04eEIEc+4CVkHPiWGT80MhT2WZqMbcJ0swW59dydEmS/L8
3fmPBg0Q3OM4CZgU4G6K6v9I+7IduXGm2ScSoF3irbbauqr39UZw227tO7U+/Qn1wdgqlv4iZj7A
Aw9QgEMkk8lkMjOiEsTKT9A1A81xXz9k44NEtkJyDKhb6E5A0KYKlfoKfzhviGtH1AKYPTUSowto
1wEYHWtE2EjKZ0xP0vjclHvp3xfyY6f/HSS7FeMRh2Q5D7IMCq8Zf5STvBfCiONTeCNit1iVp/o4
d3SFoLTWp9s0P+Am4uufIt2i2pmDtrahl2NidluL2r0mEecxoQDL+GjoPu7fr++wNZ+Mxn1x5gEy
UInO2EZZahA4oWhbNn0VdSt19DvqZMHqC+hXhkMwuSBr5HH+rU3inKbDKytK302WtXsQQiUiczVe
ljxSCmEuWxCfC8kayb7nUaGuTKE0C5F9U4/MUtnn2wvk9VIh6MCiBIlfWdWfSqpPXmqAbP76TM7/
ErPLJPBb4REQF7uZQuccKRB9XHzBp2VHeWRJY3QKijt0NJ0EqdyXyikUFc/UECNfR115G0Ez3F/Y
iyT+0OLw0+A/ooFs0RcOUUfDCaIXZZS3gqDvm/KpDsJDFzYOAl4Qiak4ohrViqccdZbPahxu1Va1
Venn9Q+7MCzk+/Hw9EcRmTnsC8WXUfKew7GgOq1o3ytoKzVitMvbYI+E/O462oVJMWjz74vwBSFA
rLcV0LpqJ0jPcb3X+vB+gnBJgY4KxeQJIPJGxyx2nk1dHNXAS5vBywzlrtQbEBykbkTj01DIKWeZ
L7IT5+Njq9hMSBIaRgR96U6iSMA+1c1XZfwaeJ1rl7k+BocJaKjpR3GZA4cS+aNJ4tCq41w4gE74
Rs4yUKkOg+5CK64A80CWuVTuvgRaJhy/xxst42WbCCrn0jzaWvBk0ylRsNui0WgwCAdodRkJqluI
gTwtWKvPzYbIeiaTEcsYlses8obkHmeIpdevIa8+YNVAF0jqOVIvGCSfBiAR+QUvXNLg5agFy6FB
l5hW0POc0eoMQvMOeXponiJPcg6nQruFRt28jhWQoM6awfPQST7q6Om+vvV4UPPvi60X10kplgqg
SkN6NOX+PdaQIu31Xa3xmMsunPlsnYtRMT6liYU8lykmUQ3IvUp0VOa3n6rZcEa0vgsWOIw3iVW8
Nvdh2aA91lUmJ4cwrhyWTg7bqNIndIpn4E1BvzgvhuFNJeNVEiMc2qLGVFYKslYyKay0blGhXzh9
DmXQ6+t2+X71PZug6obyOGpJ2CxalRWlSCSgafHwOy0lG+Vct+YQ7GgWvfl5hjRo037FGjTjSH4T
miKqWRonrnwH5RSvKrp6r3/QPLqzA/T8e9hak04w8rJvv2c9tyTIhZrg3U9D3dUKT9CdFP26Tc9x
AGszDvkOPGogt4B4hLEooUg1ZchrrLRY9BZagVyo9zhTWTs4Ujipocu3BQxwCcaYVdoJhdkNiLWz
6qBAfVS31eimz5zCeI6gbU9eQ7xqXJ/Ty1Qpg8mYVFZNFA2NwFSlfR7dZhQTWTo0fkwQv7aOWhwD
cZvEblNbPj2O5lbq9yF9MCIEfoco4NWjru3gxRSwXEeCMCqhkuJzGi34KPz6p1/0O0iO/Ntr2/eo
USeJwvKZ25RxfxLuAEpUACY2ULak5+9IRN5fn9m1owMpxD8QjNsjgaL76A3CxMaN1aiHBof/JNxJ
yYsvctIMPCjGSHVCZ5I+bIwazE1hdt8IlVcaB03IcePmzNz6Av0dFmOjtAn9LEW9iw1HZIuDEwgo
NfzXIqLfyzPLVCOlhrcIZkDJQMyoEbDrEgSiCDLsLPAPpZJzlmjtzAV/+R8YZix1lBZ+NTWNPeXH
oX7SheatyU9FSqGkM1ihSrg37Tk8Yl3YEpHZbZOi5mJMgdjmgx0WW/Ibg1NOY2ntIwHU3Hbb8aTa
Vo1DBj8eATMMbgJMCEMRh9J2wFyKAb2JUY4kGL2b0hMapKnCob+8TMfMC7cAY6KYMg3yQIswvqhU
3AHE82GGUu+ytv3S6wLJkjo0vbwU5B69uGB4BGN8ymPMWD2cl9/A7O0gn1JkRDFgCGsR/2NQH0Dz
n1FXFXCCla7f15ap3jbG+/X9zsVlNnxpGOAxbYBbo2AJTyJidw8l5Ur2yipB31pmlTr4m1RHQmRw
HXp1Ty5mndkuedYJcT4CuUTmW+z2kz5sOt6NZl66C9OV554LBE54VphNexHGCf0kFkLQNrY8iQ74
HHBrou3b9YF8x9PXQJjAvic1NchAG1sikM5AiPNKyKYWbjL11EWQ7Xwl8qahJ7P4SQlnEledwWJ8
zD4RqkQVOgJoJaV2q4nQtnpCIqK0atHWybYUDN7LwVo8oysyxA1QJIRqHcYZaGUei8EERKF8Grsj
JZYReX7ZW6lSWS3d8pvT50afi+n9i8ierp0pp82YA7EzNlR29eJuTCa07RVOHs78SuiaLfFy9697
aWavoMoQMkKBCFTvGK8w1Vk24cm+tlPppRxCi6Sd1UftrvXflf6jqabtdTNandgFHuMBKjzUx32H
t0+NTBtlGjZyL7plAbFh0t0Glb4RZ8qBVOLEUqsWtIBlHEA2dIMizrAyEV4E/7NLq9CiyugVyofU
ZW4vl7yLyOrOx9MyjklIiUtsQVQbQiWNTpjZSB49WR6epak8RiDNMs3pFEvPkTRuhwCfYYxRiQAO
lcxEeBUTYpmNvyl0XiflqpNQ50wyaoEIet7OnYSKYt821szanqphk8rtwxAqu+uLu3qe/YHQWQGl
rsRNZwoBAYmHXjshKo6TjamiA5kT6ayG/gsg1uG1mpEhV4azS/ftCEVtLd5r0HmxzbnPp+vL+M+0
gZX8fNrQTF5E4ryMHd12+r3Zv1KJ523WbxeL8TAOLtfpJI4U4zGgPddJitWj7DRJ95GP55ncRU+1
HOBe1fA6OLjAzPZHYXZbhhKAO5G6EP5CvzOYlbYdmlbqwRr1rVKdKoMT2/GmlPEBZlckZiwANJcd
A10DfrAxmo5zRV4FQUMyxGLwH4oSz9dNydNsMOd1y1GOMETlRh11F0w1nKNp1eQXMIxjqWR9NGMd
MEgsW235WaPFKChQpxV7vj9wwFbNfgHGBBMSoUZRjwCrxtwa01PZqfYY/GgK3uMFD2h2p4uAQg+k
GsE3gKL8Lu43EgZlmOD35Lwx8daIcUlaiQMgiWEIooGLdZA9huLogTr98bpbWodBaTFaU9ENxXJ6
VWURZs0EtwQNMKtXRiRIHweQzPxvKIyjyJOyDpBTr+2BaluJhE9jFW3inHAUUlZPMnRe/zMYxlW0
kZEGrUngY3GhnMKN6ueuFm0p7ikV9AF51yLe3DEOwqz9Xm0LwKGPDwJSpdxZccR7/OaNidmryAKE
RB8wdRnqtJxaJmFsRVP2I0rNyaWoLGzQOtIrrpJO7dP1VVu/GuCoEpEwRrDHPqKprRDSvgeffU1d
rT5MrQuWakspTmWxJ9SJDautaitAG/h14NXj+C/ud9fTYovlwVSNXYIxT5JspSix9AdeBLIaUi4g
mFNy7ASaphIgzBzVkBhFaWx1OFp0SiVDAkYzTx+9NPjXhYpzSLmAZTaCkecoO+tgMppg7IayfZnq
dHN98latcgHBbAJNj9pGbLBopDjWWY4ytieDK2+2GqouQBjTB++jKYzgxrSR24S82a6Zu0dlxWqw
YPrwQJP9JGyvj4tnFMxGSHsxy1sZkBl6RctUvfGL/OM6xKprX4yKObB0xcdjlAmfW6FMKK+PuV9s
Wv0YgSPkvwBBBhG5jZmLglmjWA97X1WEGszy6PDK4sCWwQbdDblVmDwu+9VTGMzd/2AxS1VDbYPq
BPaQaQdcngapdhTqKKEtSv8l0w3qjj9QzBI1KZql8hJQktLeKMFox+rDkOHZWGyDz65Odwoe3vvS
5ymZrZv8X1xm3VQxGbo4wXTK8PEtKLbQMhAMPSfPveqJF6NjIgwlIb2vzKMzwUyePpSg9pFQAEI1
r6yJyy1JWjfGv4OaP2fhBKe2a4mUYVBp4HZ4J+jKjdJ8qHr7P9oiE2hI6SwwI2JYckWtYb77VRHe
JpLHtuDpPP8fB8o/Y5LYS1BuCpkfmcAikDbqdyFIVJMcTHr2BFHJNHmcyNcgPhUqr933srvo2+/+
BWbcPVQcUn3KABw10GiJvxqfBJ45iBZFQAIW+E1WPnbdaJHOdHpcOcsO1DPQ8ZUV8Jd3xsOgVndj
JvIe/q6bFAo6ztc4p4aKehGsMY2faXfQzHtahPs4fdH1j6TWOSu97rRBtiDJeACDBOs5miKNZVmn
OPNqKOZG0N0pBitSGiuXdkP+A9qsFgnt/+DovlvJoCiHNmjGIwyJL8sR5HNt5G/QK+hCnrhRflc8
iu/1BNwCh/EAQjvGceNjaAaIOfJdBhlm4Wdab7PufpQ2koyz9lfdPlfpPdq9nOtjXF3EBTbjF1Sz
kqk+n+ng+0l1VE0lLw2eNlvTawM0YPF6Ilf9wgKO8Qt62UixRAEXZL+r6KSWdmXe5hpnUKun7QKF
8QoNiXU0KQGlS6adprW/pPZf6xnOe/IPBN6zzs0xFWNS5hEgoqp2Qvg1QZnVedPKu74+q6eDOef3
JVFViczYIKinZRpn6LeTh+IoqMpRz8QXvTYersOsO7cFDmOD6JpIWl+Bj1H6V7yRQHgwjjxFsqgW
uGLtCO0WRHAhCD05uPO2vciOLnAZ+5NHoWnaCbgoabPqrtr7k2Lh8uj4+WDlSe2G5EeThz/LmFpl
ZVh529wYBrjcrn/Hql0uPoOxSwWSckpPZ1+WtvtSLQ8NqoUyaFfLAo8YajWkWUAxxpkRrexx+6rt
NvulwXDqGJc7FNL2r2Ar3f5Pw7ogg28SP0fpKbZb7QVhBHUZh4y2qHJCz1UnMm8IUG2BG4aV1VXV
QY+NHkZajRu1+Y0SkBJtgZHoaPS5FhvO7l49CRZozFqR1kioMWCtxP5Drp/17iCTl94P0T9yyEtv
pDyhHh4gs2JJ4wtqUczDy2Mr0O1cOEqoXK+LU6a4mu4qvHTQqv/6O0K2RFcLQ0gtySE2vQlOCmQa
ppg+XbeM9RqEBQYTVPgN6kjyAYMSU/GeRD2xmrTo0M4pd46UDidoDt6KtPlZK/1kG+r03PjTTjB9
5A+j26ieSc3qNHaLVPHtvAOrSj8WINImvsA5hS+ZCvCV6LKCvt/cU3NRmZr6AhUzA3qxqYL34ibY
oM0JnSVFuZVj9CFWyT7s6EYtExBJwlPF/W6g5L8kgZYfwfhHFflAvKXiI6TivodYko4XzSznpedW
3fAShnGHKs0EEChj5XFw1abXNDdT/6ILuh2lb038LBZbrdpVE8f7rx8yf/Yvkc8PMx+ddFpYwRZi
cdoLeChKS/UUVMm/Vh+d7W1hc0wMZ5hiXMYGdi7StttcLj3IfXCcw7orAouPIeKNT2fZVdCUVKA4
CkMx9OdOn6wmc1qKvsPRBU+OqPNavVcXbO5JhgoMOD9RtH0+dUFvDH6iYsHSxE6N0SramwwviZBS
GMJjn28JKl0FqLzlGmdbrPqIBfD8++KGFUQEypB49rdHo9oIQ7/pecqKq2fiAoEJPdIw0xA3YSoH
EwmFySt130mMbaEanMN39UQEHx6aSQhBXTQzh6DOIkPRwyzy8EGr3AjP9iJCUNVF+y8HatXSF1DM
rPmD3Il5PkNV96rUW3ojgsA49q47Vx4KM3NZEEKhZb7SC9ENwfNyhJpBLkHr6qmEElnw9BoKatsZ
kLBHxZHSYHkkEAYH0c0ISQkRpEnNLUndGKJqlcI55i9Zi789MRpWRNRhalAlOre5Mu2SLDEASXMr
OWoP453+1JzkO98TnVmrCi3s3S74QgR3fT7XNvV3o8z/x2XDGLlO8lj6zjhNO9NwNZRfxndycGgl
Z4w5b1iXrYXng2QfFaJcTzpEvTgYN8QKXCOwAku1J0u/y/YZ9LnIZL2KVvpceYEDCgKU7wucl4C1
/bAcLuuOKVUiXYX5TIPXxodxRArqyawdXfpxfV5XXwmXSMzO0zKSy30AJDk++NCKGFtHEQ+ahvoE
ZVvrXpXpdsVrV7vsjmBmmNmEptkFcidghhurOE6I6dGOaw0BZGas8JU++w8HqljonXB++C6alq+P
WeEZE7Nv5CmJxC6GxwYRnOc/6Xfxa+MYbuTiyW0TYEHvY8d0VLveaQ+VI3xQkDJsmrcS1g1F7i1i
JAK6zHi3Vd5rD5q2h4h3KVpz7XO/vqETGaIhbEsmmpmmJM5inGHDyY8GsBLwjq01B7UMM5h1r/OM
puKIwyP3LQ3kIUK28bnl7qt5jSUKs851qkXqNB9RGRw6NNiM9AgiBTX8pbQonEgF6IW4lfg8iZue
eNooutdXeu38WsIz9wShHFBYmwFerYR9MhmHPv0CI+lrM/JEcXnTyfjFuhOLPAf5t22Md5r0PHaP
1P+6PhgOBHsliNu0zY0Ag5GTyZYjGeyfkzeluXMdZjWeWUwa27E3mSTU2n6eNPBy4TaOs7g1d7V8
22luL/2KpUMhOaKecXYlb3iMywvCoZPEELCB9lbjzayT7jX59frY1jf+n3sEG6ppJhqdsxKrFPWo
2utAyNQLb6bZH2pN/ozNx8aMttcR1zfyX0RmA4wkqVPVB2JdHX0RUWAGpQnO2biKIc0UpTM3zkU1
Ug6VZKmfN5nchqeC9EiNELVof14fyercSSoxocUsmxo7dyKqf6C/MKNUujMK1gjVH8jTy4ICpZrb
AC91/xseM3NZMI0J6GlwD6oeavXWT7xkvInN98y/H8DLch1s1fgWg5t/X4TShhjFiagDbOwmVCDv
6qRBHzinTHfVGy1A5t8XIEnQ9XjuBojfVy4ojmwxIrh7m7co8uCYHW+xmEukHuSxnIiAAjmiQlCu
4tLpcxweFfkgUM670urcQfRPA5c2Oh7ZtLxBm7FMfZzlBoiAx34vmU5U8TrO12OyBQpjDrkql0I6
X4vNY3hbb6ctXq522bGEgFFs4dG2sCJH2eW2cMw8MbPSo+nKnPW7pF2Zo5bFNzBWQlsVjBMJtkD3
8xYiOMEL6vl+vT3JGoTdKqeztY1hT/b4arqtrewnzaaeyvmG1e6g5TcwRoS86JA1AeahBWOBk/W2
9jAcmk23jT+rn+G9AupGF09gknt9g6xHbIuxMxaV5vKoNxVwoZVkCha6/g50K//yf7WKhXcl0ZOt
6hMvpLclKpQNN+MVPKxungX+bPGLzeOrapKQCPja45GApOHVv+ljF2svetDiemgP/oN8AmdF8Hl9
4Dxc5mCP9abU9BxrDk7rCCkE9TgJLlfjlYPyHaUvRmckKPweFIwuqj9j/wDNgASa3FPFub7NH8um
2hfG8330L2BkrfGVmMyTCHbRNDR+KwizoU5gicrXFIqI/EXkbHnlsqvO6O/SfWf3FqhqPtVhNwK1
LX8JvuqkCShxUlCcPenIGUaNd33FLikxz7fpd1C6wAvKjAjtnDsdbSgggaDMNt7wFzoFjZPWWNR9
Fz+pLT4IN/mGotPaTu+Fm3Fz/Ss4XvG7ZWPxEVQB3XEpwG4qKLUMveQVqq0rvLwJD4XxSAX44btw
tpuqzkF3UNma8koTXkjIW8DZehdjSet8LlEAihj/bCS3aZ0q/KklLpQgrZjHpH15OwNtIlrUQWcJ
Wn3wTzNjqoO4K4wc7ApmAVleoQ2Q3dUKUbZTEsUvIJ6b3k2Skl2ktP02VsfEqVuUeVmlTBM7oJNv
VVMSvuZ1CSJnX459R+yplm79JmlVq+gHus8HZYgsiIMojoEO0l9Kqg+5M5A8iZCmidXfoV9HXqMO
4wAD1eVPo6u1Xd6PyWEMzHYAG3U9PbSklkBbICbvflNBlbwOG1yXoya7EfKWHBOxK/613gAYpTRV
g8CnaqBejpmaoBXVLpulPoxRiDaCPqGZoCI7PIvXO0XBg8tomr41Fmq3v27Nlxc5LAoKfWYqcHRk
XrShRFkJ2ggDRPjyfYtjL3MVGSQ64m7aFx7uw+JTs72OeBHUMoDMdQA8cmAs/mbeb+4VkGMbPKGI
C5fLADAXYKoG1BRgSCj2ccFgWAgo1I9ElPw41wdysUVnHLQJoN1bx/+wRYhC1VVtNDPQm3rltm1y
ylFB33Y1p972MjAADt7eoI0MWh6Q/DGvOaXqx4j6cXKA4bd3wcG9LW6U2C4P/jaQLbLRSivfQIiD
c6Vam8YlLLNOaUwlNSwBKzV7kM4Jyq+xOKZoIro+i5cVMBieJIMrXZoHZ7I0t+jk6WgVqlBi6Opc
tMMw7I7Y5/1X1ArNVlRbM7D0pBw+zVxtT/nQl4hLOgRDKIds9sjR1w9pUqD0ngpT9lxHanJXpUL7
WRJh4uzSFdMF9zAYR2YCYtzHmFAJfWFV3Cc9aI/N3okE+Cfe6+D8L5yd4+Dlh6oRaAehM6UQg/ED
fSipfVfDpuTRriVXzt2ula0m76yaWwW/ssDgC9F00LsTAkpbZp90ooqk7zfJe2F1+Uc93NICyWXO
nK2t7xkME993fV8N8Qi6+nFDHoPUku3iwTikt/5dZNMvsCTANcseXlKcihNaXsYL82zi7gJxEeiq
mayghqok1E8S0NhLj9qjulddwY0/1ftP7dQFVmcnO9ADt9sxs+xop9jjNt70PLqYFZM5+wRmFyUa
iWRznJn083fdPMa8ioPLpA4zRmYVYzHqtPm9yNZ+zmIxPpSOOkt1ItkSQ7f91HnXlIuQgcFjljOM
UgiThbDQcNceCx1XFf9m2qjg1tij2eUefJyv4O21X5Qn+s7xFLy5ZDaHIKRKqsoYav0W7/JdZDrd
qwp9GEuaDcmmD4n378+qs9Vj4qMQSYMunQn7TVTAioIbDLxkCG9MjEuJxVin2TymXE52ehdv8fR9
fdrWt/nfTTAv6CLGq8owraYRY6jywCMK8tzDqw56ZV6f8CoO0kegiIXkB8K8cxytk8qwQz+InUEZ
QhuswPyBfmiCfuzr41k5djUUCvzBYQxQB7fniJtNZgfCHbo8UVsjtDxLm4/UCze8wGAsLdF9uRk6
YEzBQ+xDzTVzcwP1If2WTke5vo/ynUh+oDfp+tB4U8iYm45KRSEyZ2ehomMW16pKtMvioPCWijeF
rNGFxUhJi+H55qNW3tYBpH95lEI8DMbsxmLyM5kCow4eJnNb9DbkR3mxw+ruAUuuidAVYqsssVlr
ylGgNpiwikA4VnNItAX39cxOaojPeFtTo5c6fWx8XKFwWWvTJ4EXBF4+s83+cCZXQ4IWDRTfqaXF
9iqaCjqnBcy+rTzFuO8yD6pE3lDZfobkCfT6xOEmLbzrhrIWE2pEnnnWYKUoIGRWkGqhXo8RYtza
GRxIHn5OmYU7G7FTK7jV7PIoPoAXmEtuMu9hdl8sYZlFjQUlxixAIEzfQEJ9O3iBZdWHwW7fqsfq
YHDeSte2wxKNydAYejKNtWTgtTDbluoRZXVm49QdZ9PN33xlTCwLTk0yM6Qzila/5aWjTkezK60E
L5iD52dv1xduNSRZjImllpaEapgqGWiNFWzA9oEli2+NE0Kg2MJDHTSR3gKndMKHR2WPCvvY6VHp
ymv2ucz5wWiXX8FEJcXQltQPYT7T7UeE5/5pC0auR+L+lneN51v1pkTD/OEwcPzqmk+YJZFVkMQY
qLpmrHYqpaQwRYSCae3UdQ06PHAKP1yf4bULLcb2F4Sx0X6SzKQeMTbqdY62bU9QUPmR3fSOb3Wb
fgvCDg7g2mGxBGTMtK0lIjcSAOWNlHr+ZngK7ou3YbIl3YIeyX84/ghkmSSE7t/Nx+fHLCrxVFLN
8V6UI3i+ofG25904V5dJwY0AdGbI1LA6sUVfx300wKXN8kHhrIEIlveOM441103+grAEe4MZGvE0
AYSWTz60bCIujTVnGCzBRo873BhnOIGEqrSgnKG3e5+3GrPFXjgPFfKpIIv/Zvg/X41sNHAu9VCH
o9INyHva7r0zPCXZjf0Lx8pWR6OCMhTcBBAI/L5mLc6ZVomNYPSxd1p7+EnhIjLL8ODyLfkx2k12
eT/YXFq21TVaYDJbyQT3W6cHsLXBU7+SQ++azrQpbtJTtaN24Gk7Xn/lvFUup/PvIJmtlGq01iEc
CK6XTfCQPUc3yW5wS2R0r0/mqsv/Oy62jVMroxA1noDpPANVOFbjaRhOx/F2PBQmbxPn4Sgp1Tx7
PycnuPdv5AKXXF7NC2fKvg+chV2YgezTtAdKfAMCCjtEwUvnRh7vLF6Nc1AZ9o/9sXFOK6k0iAfg
qPcSjn56qF0kJN/STX9/fXE4hv4tf7sY0CQbmYqCMMQY4nbynaDe+fLzdYi1SzOCJtAzQ/V4phlg
7KwtKKgTJmi+Sel7KeyR9HWKzh31B9/wTLJJ5C9D9AqD8566Es8AVQF11Lx/L/o9tLD1dYjrIOwm
Heo8KNQ9txWyzwUn7/F/DM9Af7RMoD4iMpYnpW3ayFkCWSe9dQuUrPrmayG+Qf0bOpySC0EwKOgK
kK8EF14wJZ/XZ3fFa8wR6R90+dwndkkiCiYUwqBjizYP8yTx8jqr86gjqwNfiFQx69hTo2soVB8w
PITXifA1DA9CeAx5of2KIQLgLwwzDhoqFB1igFGCmyC+6cKt5nv/YaoWEHO8fWbrglkFSQZtMRms
7qhXLYOn6wi8QcyLtUAQ6qBG0h+DwMOLVZAvlNNDmYXz+rgWc+nQ+NRBbamAvf37urJAmRozEUoZ
KHGgWuXMjINnwFyx8vyElC7wBs2ZGlAGPQ/ts8+rqVtxgWfos70s0BNB6WJBhMFlXbxpiPEodtVh
NHILlIEuhCSceMhgiM3m+tSunP1nsEw0G6VxgLwqBj0pD41/k2rHQXpX6g9l4oRKl2uIlLChivLc
JAYxB8ZbZU1foZbZiNExL4ZW0lanTBesVAw5/ulyHmfOf7Bnod4d6eCLDA5tK5qPOsjdcnArt8dy
eOyr0e6VnUg3nXGX84Qq1wYGAVrIjWAbi1D8PF+4oQSvaVkaqK6H1oj0nIQPQvN+fZE4EGxtndbq
OfELQJTQ063VN6XVnWZ0roNc0vSp3+JlCsi4ENNCrO98ID5IXpD8MhPwQkAs1Szt7ItYaDRTLFpb
xodw1B8Th1c5c+lnz0EZsx+F0uj7AaAVCAhR4uT0vBh95bYKCFPFo6QiQc+DfXqqwG8VRpAysCs3
f+o8EMh78SbfkZt01+hWYedbJX8xNqV931vkJt6QG54a7KWvP/8CxglnqqDnYoQvMDqrFHaa7HZK
h9vIy/UVXIEB5dD8iocet3lXny8gtlfWkTbCANtnjRyUwTPEp1bibOTLxizVBC3dzGwki6At+b6X
LzyV2MikytIMuQYre0hepA5F6LFkI2FvRfto4zuppUDD69i5gZc9ctXIvv3weXx9js9suCqd5IYg
BLHb/eRBh9FT36UT6nVR8m4efxmbH7+uT+vKwXAGyEbarQiuutgEoP8BWuNetJOX7iBZxNWO7eBJ
X7HVWxzIS7eMh1JIZ+GKDKepsSqhsTgKtYbGHaTGhMf4rjp1j7Hh6DczWaQ1bciHZCdO5duKxr1X
rFkRpJ9NaIZBAQeabOdWpAmjLiV+ACtK/RRFPv5DKranfhKanST6PN6RtYEu0eavWRhTYmjxJChC
YucRCDHV8seQp09y8G5O8nakX9endcWPmqj0QYEo4tZZmfIcLI7L0K8qLCQpAnsQfwxQZ9TLx+sg
Kx4Nqq7wNDqaoiWNff0cpIEWBoE2xgB1as1CjG7cIwQ0OVa5BoOKHJypBt7vlYtliswMnWo9kqd4
woX6S2ny0gIrJylYcGUcoWgkv7xfjCHJpGoWtTR8L5newroHAdMOJNeF5EGxGc+tvFJhyMpgBZi9
DU+Nd2NIx8nwM0zQH05CRsIgn2UgzWayRNUf7cwX/TsovMI+jBBvC1aolSiaMrvWIX3Yo5rQROoF
jwHQvBbwDIXS8F7AG2g0Nf2u7wX1JfMbRPHoqii3cakkk9MpCETETKfhpu1TRXI6BCU3Td23N3je
r0+VNAbtoTQi9U6fdHjsaZw8mY7hQZcz8UMeC/MwRGaza2HAICqRMsQ06qRK6LvEWy0IXgOif2Vi
MXiTao6fkTBq90Xjg2cM2iyvZWK2B5Ukg6cB4740odBVgqQ+dLKBdHs11fW3rgqrjZyMoQS6+p6O
jhQIoCGOoEI9iWkT2GMtdj8Qr8aNJwdSsWv1CRFP3RvZXZ/XdDpAN6j37wjkcW9jcCd3dg8mTpCQ
5GGxM7RwfCnbOvSMqCOBVUhUdlAWoG/CSJnAsmAW5egEIH6ALLQcCrepnItvSTX59wVtIiiCGOjz
nClmHTWrJQiGxFAmwANdmKPFOSn2WEYFNPgkGX/LlYzG26lPsqeolUs8KGii6OVNE3010CeUPRDy
5UiLG0ab4AEiaN+COK4+ZWMqv7rQjD+loFbcOmjVwYJUiXKDbkY8M1LdFzhud80/GLhu4k6tgDyT
TU9FJIL9zGpAmElHNl5IhjprHvfDKgiKYRAqAgsKM+dOSDXSCP31KEkRzPuu8dLW0RTnugtaceFI
rP6FYOINArlO3QfFBLL/H4mmO3EL3du8R/nLv+46RlX/EonxqGLRFmUvYDDNuJXqfYNgm6f7s3JC
gDtPxYkEpSFoajHzFXWj3CH2nnV/ci8Dq3+20R/DKXNVX9pcn7fLZBfeZEVRwlMcBBLB036+NBFg
QqEqkATPJlsd8I4h0M0Ui5uIlrbfZb9jgZd4/84EsR5PQzAFsSHoJGOE55hdVlVhMEspCY94sclv
3grbmKzsqD49BafuENn6o3ZK3Mpp77LP0IWKBLa7xWtgXDtN8AKogbcGLa6olj//Cs0PDHXuubKV
xNOhl9gO3OeaNaNcQjAnPTQ8h8KkgCC+hwZJ+Tjan3hYNSz5juSOcl/topvaIjtenpQ3tNm+FhFG
madGQXvgBgpSl+lo9fnuutnwEJgMMx2lVh2/D0q41yY6DfL9dYC1CBSRGMIxyYDoBCh0z8dA0QRd
5HREyF3IwofRGcZ7HgZ4VatMMLhaZGpSLwPpEg6hTEePCA39SHZoIme/6kCJYb9Rcyijvqs4nmZt
6MsohNn/aeAPfTBLGfbts4CbgB5yCgfXrGYJMH/AYvXMmiaFXEEfq+rll0TONxVBffhY7nOZg8Tz
M4zTHAoxS0YBj5p+Gf0/0q5rR24dWH6RAIkSSelVYdLOZm/yi2CvbWVROX39LS0uzpnh6I7gc234
ycC0mJrN7uqqXR/s8xTFgcZt1Nsw3F1fzzVT0qwNGg+6xEcFWgy+27DIHQE7F6+GWro5qBSuG1ty
arOgFnIuUALWZIRcGYiurS34z74AP1dkF+i5MXZWpdt02Pfx2o2wtGCn5qQFq7XEGHMF5sYMMK7O
HdU/fmd36ev1US1Uf03TRBkJwAHkXdDdc74xOotWYV9Aoq31Wo/vrOffAAd9wnWigQ1gPH2r7vob
MLS/95a7VuFZusIR4yNrSwxyCZpl7dDSlMJ2qDQ2sN0mAIDaJLzrQ1yxIj87xzxQGZizURQJc9sM
H5jxxNaYY5ZW62Qkcm4km6qpTEaMhKKPZNvrSQXkh3Y7aTOzUubHz9eHtGZOOmPRaJRpncKcrn+m
/DNHoF+AQzuM367bWcoRQJvwnxWSCz1xmZmaMj/Coh/WNxWpRns6ImeGS+DIPSAVOtu8MzfRzxWz
M6mWfJmbuD5xnQP2Cr32801ZwYVUfquhJoebIKOORZ9a8qyBnS2I3FBsmnEdsrZ0vmdcNUTNQUIJ
Nv1zm1aohX0gDMypyAunmPQb0bbPbV9knlbddUAPKdYKHHbJf1kEPYAUEREH9vbcJAL6Xuc9QcwC
il5P0R8ouLlsM8rVfWGW75BlXgNJLVpEGX/GSKHJk0mDZG1j1GWCOFOMKQfQS4umXdJH2neS+Ero
lEbpp9tsaLOVosDC/Qb6bLBXoK8UryP54sUS5wnrUbDOQ7oX7S33y+31PbNwyi1NRQkPHMAAYBjS
yBSUPU2jRRVPTZLMo5MaQk+zHoD257+vW1qofs7dERYAF+hO0Aw5wRtl3QhRyxEg02bbe9B8+WF1
bm7H0BZee+QsHMBzW7MnOLm3FRAEkLCCLfCTZnfZrfkr3DC33ZANuXegcHyr/lRX1mohgX1uU9qW
mihH0uOwOcILIXgvbLze3MSJHP02vGvsAzD4KzN6uXjnFqXIT1E1UKO2E5B6gA5/qq9J4DT2uB9t
yGZ6/rPmpId2z93rVi/PwrlRKRjsayIgNzYP03qelBtQFPbM0RtUh8Cwct3UQuB5ZksmNhFZR1kz
wJaS27WnYmAOd4zn/CZ2H/hj/RysjG1xQjkOHKr0qInKys3QbstR3lFzp2pHZ4KHiY1v5bC2bhcu
E78MFnNtVoiHiCObv+Jkc/K8R9ZxanMIAKV25bth+FSPkD8QTkI/w25N6+Di1vsyN/dEMEZMtMGc
mxsDqHwRDjnAOEDFq7srZv6A6JEmf/1Ung1RwtmcvEDZTnoqTz7eymoGQ3UKrfdbJd1UyHPllldC
dOn6zlicwhNT0k2eF4PFBx2mRuWoJsQmGVSG0kNAMIfJkf41wlwameQl9UgPVauap1AtN0no3wR9
v7s+osuIUrIhRa5ZZGWR0cLGYP0odTCboj19sM3x0MSHatokvQOGybTYAa2mQKySRS+99cSaBxQb
AUT4tvI18wSehRLS10h7NCatEKqBr6k6p61uDAqOMKu1O/QIFewGjNM2UTdlfRPmXrtKgDNvlAvj
yCubkFAHwkQGeCqsTAITpLLAVpOPBLEgKfs7pQ1tU0u2IxQmoUHqDtX33AKtbeFna0uxaN8EYRlA
JgTlXGm5ke8Z+0iBX201htZBNA4pKMW3LypDlSnTdwpQ2F3m/4Cc5LuhrkQ3l/cIph6cGEgDId4g
5AuZcuIehN52LDUx+q5/63Pm+qRC6yJwAQo6/WrA2bngXgFefnMcvIAm732fez5rjlUm1ohwlnzH
6bdI54z6UJpMG8xEjlpsEHqq9VvH5VkG/2XKTw1JU96YmYoEAQyVvABX3Ktubola2LX4xpBoV/Dw
7mo7Lh50aEKtbPWLqPlrvucAaCboRILj3D9aapN0JQR1vzI0egHGyl+6+phpXjxQL4nvw/EuI951
oxeXqGRz9m8nazwZOFotxEwcQ6FCcyympVuUOtXEZXHWb6s0Gj46q+ifrpudf1Y+WLD8z1Cluzuc
oiLr5hCFGr9i5SYpbMUXdjg4unobp2t9VRe36dkgQb1/PkhfK8eYFHN4kosDlJF3Re3Di/y+Pqbr
UwmdznMr3VS1qTGPaRxaB9qJO63lt3n0DO4uB4WTlQhhgW1zPp3ovVZVHUG5IU1hClJF0aoIEWho
2uHkqOojNVIoTHwz2c+4d1Ix2pHxLvz7Nl85JMuH8R/Tsmp6PSg0MUeYbqCP3JNN1rZuBqqNaE1/
/jJUn1cOIBYTi4bis1yJ4NWgTBWBpUy8hv6mGh0S3KKeY2v6AXh6PjlTtzK4S8CdZFM6EnwCW5Mm
YJMlAOjwTaoajuIfzXij0BtWbiffY4obrXK8zZ7l4kycjFVa0KgzlTbVYBetqU5l7avmjjK4eKfp
j1mLjrXG9dMNXs9oIvXBmHl99y6uKVIFqKDqKLnLdVStjsfEyowc+6Z6afv4Mep7pw9fU2XtVl08
jSeW5i85cTnN0KXq0MOS8FO3CENX76JNoeQrnm1pQPOLEsxsYN9FKuLcjNC6QYmIhgFBp9gBd2Vg
mwGcaW4Y3xOtXWmlXLSGIjGITPHPkDeqWVaZpqjQlFUIAicffB0NhFmV8tE3Wuf6Si3NH7J9/5iS
9qeOWmegowiKrFtWuYneUDuFApZbMLq9buny9YqjcGpKmkNO87DrMpgSOYi2vxPrgRV3bXkMi09U
j/Xpu6q9av6OdG8iedIGNAiufMGSTz35ADn3lw8Ay4EAAAGQ+JVlB9U8amACMclDFq1hTeZpk4/f
qSnZfZe+UVtBIJx64n+S8DXBi12wzi1Q6zKLcNMZf6+hg9m15t0JfC1k5iWLSsyUpO58LGRO91bd
vkAJzi07/78chBMzUuikm2EaaRCpchBL3jTC2EwwEQ10V2VkBXS4MIfoZwAHAGCokFyU06hKlP7v
cnGrr73UNywXgjrgjA/4Q9wo4BmvoHAJyG+1Ek/MbxJp8SjYSCgy0bDPZAWIvGhZmGWhQGEoUp50
YlluC2WNzfXzMG932YqBfB9wSByZMFmTdCp1X2Q6nsdZ+Qr5bxVcriAu9r+b1ghN28zW1pp3Lqui
YA9ByQJteBRNKUhunjuxUkCTpSpV4URmYetodE/bzm4nDukoZFV7urPI5EUEOtBU2etQDOY88GgT
bZsptqugv4ty9Eqx3psY/6YKzTbNdJtaySa2ErfILScha72iC54Qn2zBCYJlbEb+nH/yOPRpORQa
8IR17RY+opHYTuNfWfN4fTGW9hrw8Ch5gGoCwP/ZdZxcI7zLlSjpDAG1ty0lSBSG+6D/RhK8jJod
xzn+/5mTvK7Qqknl02wueBFWaGvWXdzdh/5L3nd29l/eAhTFHGiioa6ia3JqJivKaKhVJpygd1PT
rpBHjxPNrclrZNo13U/iVvh/HwIA6Q+UHVopDA4Bl/MZDUhLhzDthdNVbqMj15v+zsdvvbom4LTg
1M/sSA4pyKyelRqOETV3nXWAEjWFBqU2OWmxiqRaCKpmzwq+OzA54b0h78ZgqCojgi2uPQzGgzI4
BM9oEjkz2Ti1NlxzRbGpABqL9a3Z/b6+aZbiV2xOmGboKgZntrRJM8Zjlo3D1yZt1M+k/M4pJH92
BSgFKcBA7TYdVs7Fkis8NSlt1LDxh7xmWEVWg5h4sp4zfa0tc3EBT0YlhQUh08eedjChlOGxpNVG
CcpNV0W3NEnfunBcozWaN57sd0+GJOO+CUvrwmwwi7zsf1XhPYeyUBoG98iEHQq9fVYCc2MhXdkY
77W5FhgvPbRO11BmWrWEBWlHC6MN631SemUMtqniSWl/+cGrGR5F8ayZXqV/AxX/yu5Z3Lz/zrMl
HZRIISQfTViuythVoNQ0NeGRsvi+YuKlLtLN2D+NerhVgs5N4udRf9W6NZ7+pefQ2fDnjzzxs4nO
RtEXmPyk/JX6j23Zu5AXz+J7ELOm3T6f8BZ7q9dAl0u3CNrTLGBUDSCR5Kt2HAN1yA1YDTU3b555
/eD3mzhfCRuW7pATK4aUGEhivxUKhRVq4E5vcbtuJm1H6HcyIwhXUpkL0QOSAqqO6IOiF0l+sEd8
zA0NbGOOZb4oebJlxetoKc+VmtuKYMeYArlNw5X2sRWj8lPdoExT+gZGIWMuuhfq38R4UEJfk6hH
0BTbbI2Fbnao0lkFccJMOm8ibQk2qPPtgmKGFZAKEQuYQ4qG2KTaj6vqAAu748yIdDBoxjK/0WFk
Gh4avNJTC4o2iMHWtBvWBiPt/UgxNcGL2Y75E7hfoPtQ3q3t68d8wZsyFaxt8xsVtBfyVs9L9Lcn
HAETyrpG+moJD5qrI42RZVxbnMV50w0d1zuSKXgZny+ORdB8IVSYKvz7qftd9s88eKZrVLMLpwoD
+tfKfEOdeIwpQV0pVWBF4ciWQt/A9Jjvle1HoJdOvyaMtnTHAqKooROTwVdCZeHcXGWisERmczwD
+8nPHi2SwEgx+sinndZ7fbtV1vbF0pKhxMRBtoXCPzIm5yapME0jnYNBNDm7EbjoLe6J4K4yj6UR
ude3x9IJRus+jhIwpnMvwrktsw4F8U3YElloi2RvaS+heDcheUWbT4iFV/DA1y0u7RJsDyBaETAB
BSlN6FgySNL2sAgMODRRoJtgBEcN7bsk/WuUFNoDTkzJ73tUHhJaJrMppZ8lcXcKedOhajAJc62a
sTwqPKEsYDtRGZRCsRq91cUQUOGMTZX+yv1A/DQLTXnvSV0815z41BtFGtz0NEyP6TTxIxtJ1mw1
KEnvk5YLMOoOkdE8AO+vtV40hWXnqjq0/67P/tLpQbCjWXPTHopO0uwXdBjqduQCEWqKjbxh9QMF
d2MK3gZdhHZffVy3t7SXAWABqoMg5gf24nx/BawtuqKGvbAp7UQAq/4xIBxn6oMZhSt7eXFsKP6C
iwJZ64sKB3iZRavPY5vKSnsbSDh6hBe3VVCgY3YqgEeqQevBgj/Xh7jkIiAWjFY+C7ULC8mW8zH6
BYjB+gTg5UJ8EOOWWKlL2WNBHgkZ3HA41IaHKt51owtjPbM578cTL2jwqeoMsy4cyP/YUzq52fhj
TtjRNLUbwG8bVMCvW1wq2J2ZlLb4MPbBwI3ZZOWpYPw0ttm0ncuWGt8VGlrUi70V3CIp05SbvHgs
rNfrH7A8ZHA/apCfRtAobV3c8yAhTFtwPKi3hXDr5skEl74ONV4ktYNxxU0tJUe4pqM8i+oscAyy
Fw5TvYyQ1i1A9sP8VzNXxyceGNrzFA1Ec/QubT56pic7YmT0T0lb64c1hJ1Xd+DfsAeU8/ZGXtN3
+HF8G5jbzCczTmiyVYTR9y4ruzD0qo4lbzRUBjdjeu3GSqX9CSYdWSxNC7T/8lzFCv4zg3K4lqD5
q/A1bNRYBTyV7IR1N3b7tnQU9Bm26Hz22WsBKgUURNivoVrTmv8/Dsq/9qXLRqgmGJQCrGAw7ePE
MaK3InYC1Rmjl1DfDfS9WBUrX4ixzoYs+Z8+QvRP5k1DyGPY/VanO6NdOf/zvpNi0jMT0nVddF06
DSpmNQxBLQyUhqptKFDwVrbLJreaN6t3/SQsOFUwVILOSwehLAhRpXlUes3qJ30qnMk6jNAC7kzb
qn5G/pavrtmSKWRtNACbwV2DjPK5n7GqDM1hAUDNg/Jd5C6dgNVIPJ1k9jCtAWtmnyVNJHrR0FCD
KFWzLjJERgMyP5DpFU6ToeKXHxHpe3H82ZW769O3tA/R54T3H9z13FojeTKtU5nfpVrhGC0FFD3n
RpvaRmqEbl83YrLHWiWhPVhqfmSK2fRuFqOBzS2DIftbODxqrKdfMvu8EzcOWXND7XQVmPFweKyn
TxG9N6g5jgmqLtMaJ9vi/IIQin9x0l6wAwO9HlRxi2GnUy1sn4Phjmn5u7D4u5ICj3B9lpdOngai
IwJkCzUu+qS7IPRNYOVwLEp01AXgAgLLg2/yFTMLGxTj0WaNpPlmkB8dqqGajTYlBeqpmDLfVskz
6qdW8lNfY5tZOufg59LBcoV3LZHRzl2Olj4DJNiOCZaU/LUYoTtQH8DrmynDNhPhHt7/+hQuZUdm
xl0wwFgqupdkOgdTqaoC3PG4g9Q/arJFtG5rLejJM6cboIVifQjxGuivcb5Cp/dVUJSO4qlhLqUu
hqJN1EaHYUPpnLIFI4fixtYD9X8Q6EKW/SbyD1a5pdMO8iW18VDx9yj4mMRdvbZpF8OOkzmQnd3Q
jFnXMnyKAoEyinPZa0BKZS5Vf8S8dvRqR7JjMLn5aAcKEPbOLBl8fR2WtjJSKgaagxB6XDTHcd3X
A0Mv8dOm5cX0PgxB1yY+rhtZ8kp4ieHI6EhwoDdOcrWENyQDfT80zVFo6Tcp+eFnW3PeyNUmHg9V
3DkMCNjrVi+GBnDHrKg6P8UAa5f9+1RYDBw8aCSJBVghQOwOigZSruzjL8zz2XaCFfAYMBAM4XWE
M3Tu5tDKEYSZPoHOH60qnnEbumSvu/nNuEkhsjZBOiV0Bwd9pw5Ex/Ot++PgmN5anvfi/EofISUO
Il7QylDR3jVuQY8OSoGf1o3v1rfRXuytW9MufyW/j8RO7gvXfLo+y/NPXxv/vAonbl6bzLBKKoyf
stEeVN3W13CVX1N4zcTs/E9M6GVldqaG0aEHD6qPxvfv8YZ9fNKDeQ/KRps9Nsfoe/YovjV3008o
vAeGo3n+j+vjvHDG0hRLFyufoOCl6viICm1C8UOsbjR9l2VHAV953dKlW5BMSTdnkKo5SJ9gitvp
B5rW2WAXP7OXY/eq/DF3xlOTeHzlkb+4igbiLfSvIuiSqz1JPiBfPqJxOdQCm7eWU4Sf10dFFifw
xIS8ilGk5go6zx2Rutp9aUfZtnEVm99/i7n9qdrhH/btrbIVy6m8bFu6fYGeJbtFjw27a2/itVbt
i4gBkwwsCBIGZFZ2kLNDSR/zQi9QrDO0A+kPueGN5h+B0tLKsC+P5kyJCzT1TMSBv5Lro2nWjtHc
fVyPQmzKNpl2eWdVk81zygKXW6F5G6lZeBdYYSvcSmTlXd+n6XM06dEhzUgmtn6lKbFdlhCMJcxP
nwkIs44kHobRJsZQ7ga8XkvUUwprix6GorbrvgdQLxaxEnksikYCOoSIPqeWEoNOtSZsH9d1iclO
NWUtVbo4YK6jyUYFlgEA4PPT6o9J4FdgDEMnMFW9sc99x6hrZd83s8GyQeaC9MaWji1Qkl1prgRN
l14fMw3ULfRncaWBXvXcfAY2oCgpwKgZEVJuGp4E7+aoF9CBrPLN9bVdNIXuHqC+IBGBG+Dc1GDF
WpzHoNYEtmC0uZZH+7BgqDl3wxrGZskU2GqxU4FlBghD2kVxoSuiT2vwzY9FfSNMVjySuDGRiNNB
THF9WAt8R3OaD5l1TCPgtF8n+cTfDlHT9nVR4sZy8m/WvdgNLtVcvCMiu47t5Nh44PM4BlvTpV7q
wSe95du1fvKFAZ99g+QDtQSaN0GPb+jiI6WvIf9AcnxloGs2pEkdEzVohQkbU37vt/fgsoij5+tz
eelXz6ZSbn+phqmGIAdMGNO40bR0B50o9+9NAHVoWICNWFSVkS4cgMDS8GFCifkmYhzkHcnKKJa6
eNipDcl3d0j85o0CG6WXhl78kL2YR3VPAk87WFsE7oU9rS3O0sydmpTOcR3xEFwOMJlOaOrPoOew
kma8fAgAoXdqQdpiAfRpUcOEherIn0OHVFDSok94ONrZpndBIOqY9/yQO+patnH+4fN45tywtO/w
II2QT6tyx3xMHzoX3Z7mB70hUAIx99xLYd561V67W3+1q27RMmo9DEVUXEYySwOjXdNE0NJymIhs
I/8Wv4MUDm3cLgNVzvDz+sZcuAgYrlgLVwBYqCwZWgb3YqVt1QADqd2PXWdrQ+CqoE1irulvR59t
V/ExSwcaU2viTY5HBvKb5w65jUNhFaJDzhRRoDocsvhHWzvXR3UZN8DCiY153544x0qvFNQDYAMN
bdGfrn5TAzcO1w7c/AiVtghSU2hQB4BthgNKI6lpMxeJobPhv6iH4pnN24JsShOi0ePfFrpn/uwT
U9KAwp74Q6Ug0ZzRGwWQsyx8ZoCLh5atMQjHOuW08gJfmEEcLXS+0hkvjrzG+Qyi791iSCVnTlHc
lzq4Sw10s41bo1D+fqnAL4euOaS6mU5U6ZwFhJU8TzoweINRfoxAuDZFdyFoAmujfLq+Kxa81amp
rwfwya7wC0OoUwNTIyvtoc7vx7b4uG5iYXNjmQjS9aC2si6es6WRIaYrYKLvAjfz9YcEjQNhsibs
t+TrUQqehZdQHKYY1fnytJDR6YN0BKFnv2mnpyi9UeLXgOyp4ZoRBIrKm2lw+vhuAmxw/HV9jF84
V2nfI0WKtUL9js6sxOfGWUM5mvMMKD89Qq0byoJHc+8l22SLTtzRHjfWo4InLSilWvtF2a5hZ5ZW
cUbNQJYcz/kLBKaqKLyLEgpC5CwAByKOxBoQdmkRgX8FyANodxO42/Px0ZYKn+GV4UTFKxWHiTyu
hooLz0dLBe8a0r9A8V+mdADaG1mmMTxT6U3Su5adbzp7eIxup0cURktl84Ps1vLOZOlQg/oIAAmU
QgHzlQ71VFDR0BIDy9A03R7ea68BejWy0dbc2pl937lka90VO/3O31WjZ+4zB2yW1A5AOb72MZeN
mAZm4ORjyPksJ1NWFWmNjwFNkGbZcQf9gQAkHs1DvMHLUn3nT5ET4IEUOXdrO3j+7YsdfGJb8tyt
mUdaksN29578GQ9gXfNK23hoPz7NX9N2gMREs+uPjNvxI9+iNK45q2nFxU128gnzNj9xRm1pxEU1
r4XwrGf9HUlNNLDTLTadM3jK7SN5LFbg65cJPrCjwiXhSY2tPaeRJZO47PugQruI1mzH0Bm9+hYp
sPu69pKHYcXYwvDmBzsKJjMnK5cJescgEdVUFXCEyU7NFHtCphaN3tc90YIrABcGsEXwggit5QvY
pKKMClPDFkIbb4uykLEGhfnKqUg7BYhh6IDioKJAIRN3+X4e1rngIPC+q7fhm9HbIMdHu9LzQ/Ie
ekG8Q25iDTK1dDTOjEqRPFHCLDczGAUmaxvsgGtH/LurP4o3fkt25B7oqWoT3mY3GrzfSqTxleu4
GDF8O9IC4IVE/He+S7g1Dej1RSMsGrK25W28Nw9gyh5+kgeEhY/5a+TSffSRvEXP8bZZuT4XHBSj
BI1wsxYFTEtp/6zUKj30Q8SG+a0f3kXlLbf+9GT319sG8kdAVMHzIt8j93GYSZRDnzbB07l81Yx3
lv793keeYcaZz1XSi5RDXrfNmBh57hQtwFqJS/J7vV2Jz+ZVkFYJ7wPA0JDYQL+GXJkh6D5hIPrC
Y0/batm33twK/mawvUqffJra6Kuwr0/axYFGBwrMALUzg/iwQufbQlWheYvQDFw7TWJro1touc2j
7f/PiPTaKwuwU/sDjFAfsm/omdXzbb22PBdeY+6lMRC54PEBOj45tFW1fmDDkKDkABxsqLs9MBbX
h3Gxjb8swAaYJ9CoKqctm7Yooo6AgXYoLTcvXdN60gDiVH9eN7OwJPB76AGkRJtJJuf/P7lCfFEV
iJ4LZC3LxkZbit2Pb8FfB0OgzzCAAgO0F2wyACufG1FqEdKKg8wpD/VH9My7NNe2JFh55y8N5dSK
FAyMae+3MWriTg5FGnTLbrWovdf5Gg/+ohkd84WksoHko+TbugGpSDaBZ65L6bEZ9FsOrm6QWvz9
NkbjDjzZzFCvIuNzPmfjpBBWUQBe60q34cZ5qdvg772++hdpAiwMiEZw9kEnBOCXfEmIMkcek0F8
hNJNb0WemEaIgs78VzEU1Xrwnazl+y6cjmRS8gGxWZR8aIBYAIWGI1QvKn4EfuMm0LE2QNBdbWm0
chvNv3jm5pArQ9oWly+IqjngJuczySfBCjrTSZpmjVACAVkP5oCk2LLJfOr+AyXFbG+m0dPIzMQo
Xw2hr7d+m81Mh6CAalOvYOC43YrYEfwlAQu69hiG71awUhpcGiUAqYaBhxyuDJmIA3dJH4FfF9n4
6hCE4AucCSZv6sGyxRqKbsE1obwxN0EZBOK9lrxr8iSdSgFTuPr3me4f2zRp8V7801prLWxLpub+
LhV0/Lgy5DeqkYsafTTYLZR1ql1rRXtrhmNzLOpSsZtg/A+eCqrTaEMCgAes3PIN1ROz1nx00zgV
YR7If20TOphgT79+7JbWCno8s9oY0rgXga0FrmPsHlROhJZwN+EBB/wxf4y0FOCrXGzGPH//Lxah
1aBDbd1Amer8DJS86tKqBI9kIpqXpjZvQzQDJBRVsNhMNjVbIyNZHuG/9qSXST0Ag8RD2Ctr8TFR
5tX5cBjAjlaj4ZtVa+xTCz6ZQ2ron+FJR3xEdF2mCSbUzHs0yn8DmmcjIu/6HC4aQcwHbjcQP19Q
zeRitEzQcOJGTsgetD9NRz0Q4K/sjcUdf2JFmrkga6sknsEMQ0g2auW/t015q0+fQVStlIKXxoMS
08zej2AGFafzPaFPYxxP8QhP3D2lvQWBWcUO15zvwg2DnBwKzfiDOqF89RuxMVa+MtNzqZobqm9q
9OajtpT79WMZ/cj44/U1WjTHscnBC48OSl0a0ziEYNOeVdzrqTjw5Jjqv6q+9NjvAjytnf583dpC
FMjR54wgAIENZlGKayq1b9Ua0EknsaxPJTU9PY9W3gFL2wHhmY5EN8I0LtfrcYhUg9TwtXi87tU2
d9t+/I5MLrRW6co9ubQfED+hbxttG+jamP//JBSMNHDZ5xx1+xgkqboOxZ1dTdKVJ8Bl0gq346kV
6fJgQJ/lVokBNamR/VLgGw7+oFcPgnTji6ZMfIeccrHlVpX8Unip3cQFKoR2XsXWPbH67pllHum7
/d+vJKbYwosVVAPQfDgfe5uC+yYNQY2pWf6DHhUPQ/ly3cLiQkKVXYcDAWOdDMUmAc2tsZotAMEc
HTo10+LtoGtliC4mYNKasFvLDy2ZRLoBwG8TyQ1sofNBof9L92sKJxyl2Xuvvk2J/ljMtCJILm+u
j25p76AYg+QIbjNQR0r3Cy87tItA+QQtkDSxC2r8sZrsgCR3ueIel44cyuOYP46CNVpjzscUNXou
plmXD2iLD1GizRzdEiuDuUxySXtUMmJFI/VDhpOglDs/7beQlWOTE9DQZrErSt0xwu1qP+eS6wJG
BXEH2qDR3SI5E00JKj5R4FSKqtlHTN9PUXv002E3wi/7VXtIjMq9vmprJqUN0gk2+nkAk1VVojWY
2YP52UCVJ/A9YOjy6D84ZzyW0fYwv5iRGT9fu24cOyOYJQCaPNq2XH3P1eIgCpTVOLltxshVMu5d
H+HSEQDkcdY5QrHwgnEqLKeBxlAtczhqKMakbsYsvzEEUuUmXcmmXAJd513DUQBFAyvSfXJRknC0
RogWZwAKlRAY720DsQIPNnHyOXBb0e9K/5mTjcFXXOrS2UPmEsH4TJZy0YwWAvw4JcYMcKq5reXZ
A5jQNz4gttenct708jPqxIzciFajiRD0BzCjVoEXNK8K8s6l2IQg+OjilatoadkoQQSOFw1avOQ3
dkAVLSbpHCAPoASvffOXVfbcUZohtEcr2V4f2eJ5P3WU0tELrM4E5garxVr9LqqehMkFGr36bUqD
DZnSj2Gi71V2H7M1DbrFgVLQrYMi2VLxDedHIkbDSg/AxYzfh9xASmwRQ27GIHbGVt6Hi4PEWx8p
Hpw8dFdLpkyhjFM/AcTEmsbUDiNL+/Z28rWhRbM+2EB2YRfXps16ktyhjSF8IiFpb0wov6zkaS7H
jOccDiO+BCkUNGyej5nqPe0LRAEO8rdez+zRF24AiqZ8rXf9csfCEGhbUYeb31myIb3raatbyG/6
9TFn34cM5DD5Dk9V4GhWDsflGTw3NY/5JHaimlXogwFT2ljZteVZAmHUWgixZkS6ljpK61KbAUCZ
7wX1T0vp8IRbCYSWbADBAUeCfAmDKzsfCESDKnUIABJIIN/E0m6X8XSjK2u8nQtmgD3FJQDxMEQN
cup51HDDFl9MbjX/YanGlvs4ckERrDiSFTtyD4CuwMX1OprBwDFih4WyqZXB8+maHMyiGfSEzf4X
N43MC6NY4MuuS4ZZG/3OUU2BZiYGhs+m9f/+GGuAiqB7A8kVNInKL5ygrHCGUxAmRlB4y0wPzShJ
fGuKyDWr7wwsXCakpaY1EO1lpDAXOfCSQxIX2HeZpYVFdRj7EaxC3O5bUVWvpMDFpqIyr0JKikKV
LQss77pbXvATszYaszBKhiykHC7oQZy2UySgIKVuOv1nOvbbCeHJSPvNdUvzL51fbdiI/1qSd4kf
iaAeBlhqzBcI0+DW8RQ0O0/Dd0pwm3vlWvlgzaB04aSN8IGdhcGwLuc+CYPfxf2GkbeIm16tvPM1
aY/FuSRAlKBdDKgE+UJt0R1GhzoRjsaArggfBzK6qm93a7rZS/sEMLD/tXPBI1qJQi18hoHFmo6c
7pthTY4fOwp9z6w3U1njy748d4BwAGSB0gXnl2hZGhWtaaHS6SRV84LUDJR4SezmetGvRMqLtydU
E+ZizIwbkcGXMdXC1CwRSCKjctBNUCUmQen5dfjd7/pfk0Ve0RziEJE/aEa5crlcvnlA3YCsEw7+
fJfJkAs+hX0YgATFKdkNGcFyFgQrFi7nUZu7dRBuoQowv+DOvf5Qpkg0tPBfBVrh7FHtYy9pMssG
w+8a6eTSYJA7BgvklzeRX9qoqKUKOM4B9wwKm9KH1dfbVyAqnWZovQBCBT85k+zNgz25i9sK+giV
D1810DoH5zS94RltNsoIfmBVuc9qgx580h81RTmYZrVXiHgpy+m2IEEA+mL4mjp8QA3JQPjXHQRp
dr6CiCxQ9W7F71wSJyEoAeUVLlqoliEMlFxcX3WADiUh6IsUtim0bKeGwP0x1S06y4kGyFXEvqMO
n8FE3VgLHKtbYxpbWHmIWBNkl8DfjYe75InqwkcFcpz5K7VD0HE7qJ6IRlYC7GUj0LAEzRcKzbL3
gQRsmRVjAHeHw+PX6pZBmMxY49z9wlhLCw+6ZDJ32OLOuMgN1KkxxcSC84Fa4ka5+4mO9B9gKXJN
ZKHt7fhZvT3NUN/85pjcV3b6+qx8Cw/Fd+6uQusuUJ1zAQbPTbzJOID1cljfxmWu6QkGLIbEAxs5
H+c+kGbYgdXBrarWHf3qSSsq06b1mqtanGw81GbriOFkJgeE3aUeUdg2YuvHODQOqAZv0nAN3Llw
jjHEf83MN87JKaN5BT63FmYigUpTyu6aMPr462t5Lk7i/Y7OHUpkPhKzLKYkU/6HtPPqkRtZsvAv
IkBvXsmyXe1bapkXQm7oveev34/axUwViyhCWtwHXYwARWUyMjIy4sQ5fE+9fFXdxzb9rADt6l/N
6rOqHhp3JVdceMBLF/amy+1sSfVQm+4QhBP3xiYrHyPYoSnDS/Bu3KnCVwt16+6jsEqmvLSR9BNg
FZ5gJGgxXFqN2twq8jKG9OqAhqD5Im4zR/7Ce0jfqJvk2O6jHz9v7+uSh5xbnK0T1c4syQFXOXki
Pg1Kdgfpy1MgfP5zKzTumDQF4UldaxZZ9MICYBonE2nTsC3r4ViU1YbRmbWyi8z+zE89Ch0ce5CW
kBhMqz3/alYX9Waf8dWe/Pt+1x4rAIfS1+xe/cFw8xqkf83azO1hL3OpkmOt3jHUdtD3wV46lafx
EV7xHhDk7T1c8g2IQieIIyijqwZDF5p+QT7PIUMYSql+8Xa9beAamzYx0Z5ZmNZ7tnsGA6WNmGAB
DpT4WH+WHQYEaK3aurSJ7tu70flG/fjP+3UgWrhxGEDnhU6t7NKqHDJN2uoVMUr8IGl3irzt4jW/
WEhFATfRfmdcdxqXmZ0rVytlt+w7WFaP4ZP58EH/KR+tx/FORJvegSF0wzSQI6xxUS2dLSBVk4Qe
mCpC1+XKXGR4MwAAxCyIbNJStz2FCsdqhXohn5+QW/+amRzn7LOh+Gb4ZT4x5T1BYt9uyAgzx/wA
qjDaGw/ZffmuH4qTdRxXQsfvGu38tJ0bnp02LWeAIE9Yn7z/2mN4fErvO6LWTnmjZPYrvy9QUoKF
twZiSOf8k3C3bRon/jZsBls7rgKAFx5SF/swO446DNGeqPNz6mqrHYy3ymlP8Hxv5beJXWfXb62N
eijug6fokxOtUdAuGgcERmMTL+MFefkRPN3MLKqEnE791CAqVjHv2r1E/iZ1f5UQbmQrb/8FjwZt
NikzQhNBB26293ELUas1cTQpAcoiTW/L3UudPQcmbAphAOB75UJc8GW0dCeIB5TtDCPMslNhaLWC
ahC8lmmLUqj5Az4MAoX8xxNg3Hz0jcCgTc8CKtiX+5gqUu76ARyCtVkKd2Mn17SktX6lc3QNSsUM
mI6JLJigB+D30kzoG56edANH86P51bivNwYaVcheBzZ6Y70DQcSdLNnCg7nz1uAQS2H2wvbsvBZh
ORSIiHBsnOqf5L28j5+VU1LYJk5qwYHjQMmXfxQ/3Y7uC9fHhdWZw5hRgcPEWK2SU9++Z2tkNwsH
AFl5KlEoVTHKMccoyo0RZcBxoDEst7lITyUCTvJBqu79aCt7+2FtJGuhecwnPDM4u63yKLLqPJ8M
nvR9fS/dG6fxZG2FX9VmQG/CFk/V4fYWLi5xApZQOUGqfg6SAFOodbWIbxpZf9dY/Z6Gma1b/yjG
d96ZtisZe9FYE5hd/G7QdEClARXbFSVz16ZFF/EsJYWfiLq7xwSam9vrWvRIlgUpEkDGSWfm8jSo
jeJnGv9zPMriKN/HwTEQH2pqNY1Tth/lwTbHZ5kHYfAtbvYtydVa5ru0yvNfMPuYkda3fZHCbCi7
o3CnGI38pBbaj9vrvI6ZMtg/AjS0fTSnlelHnF2UiYBgdV9B+NZEb9DI6uFd3Z9q9UkQ71T1121b
U0ZxeTde2podN5gGhCyZ4vPQfDPUfcrcSX8vBQ9WuPLx1hY1u/WmCnCjZhiqGRAzH0P3o+UyqfWa
pfe9vHLpLFS+6EnTa6fabFEjUKcfc7aDlsiUVgRO1PED85j5n2AtdMIEVTMDBpRU2w/9D9GL31xr
zUWXrp9z/5jF61KJJM4AHhpG4hbtJadq66MRrN3iC6nUb8QLI3BgREkWL9c3WOIQ9NZ0+/BWrnPT
kfpoIwVPBSwOt/1jaUETtub/LP3e6bOd1MoxCPwEGtZYGQ9wkkF+FG7HTn+9bWZpQfDggCWg0U5b
cbZvcSQVYUNTzfFoWRqW972Hd1ykwMQ410qGIC3YApdkIWfAuAUp/Wzz4DJOYsXDlhzmp6bxnsdB
h8EtsSnS7KKoPojKs8TkcVzIttU/ytKbrpf3XqXZhfK9jKKVpS894c9/z3yL64JaftXwe0bN/ZS1
0lYtpTstT+/CyH+uaJfEjB0YFGUAKcCOlv5xtCFXYiiEWoU8Mc3N3hxdKw9RVzMLkFaWnUjHXnKg
6Ykh008EShdfbn/oBX8yyWcmvDl4XIYALz131L1ySPIAazDa1ZzE+NvYrpC7rdmYBWnNzaLYcv3c
KYPUHt19OngbtMLs2ytZdKOzlcxc1ivyXpQqVqJCEFZ/EZjejTd+uP3/WZndBX5uIQ7csBZ9gGwT
bOCRKqtsfrhtZXnHqERANzjBKmdHwpTG0MANYaiTIExAP53hyMFaCSXLG/avkTkLpt83nTiW06cX
HlL1KTEO4eD0zQr48PqewZ0p0zMeDMcKyOFLBytSww17gw0TKoW8vD7mSnHfqHmMSrvsdJK7l7u1
DtLS9k19DiafeAxAb3hpMw6NqLQSrhvTDGmnWvdiku6tWvp4+ytN3/ryrua9RsiaQj6G5iD9IipC
acghKiO7fRhGJjTd77ctXGcDUzGPvBFuMvhc5i1Tv6sauVR4PRlmkGy6Fmn2yO+Q2q7Sr90QNsRF
L1mJf9duMd3VYBhpi0HjPCd00fRKa0Ye6A4cTMdesE6FpbyEpf4AUetaV+p6fTKym9T1AFeALpwj
BUZSq9pSycXrYNNaX1Rl6zZ3nfq1EZ0/3UgMUdKfxtQIrvM7JnAlpakysuG8+dzrX9zy6DXvpXw3
rtH8XPvEhaH55VFlkaHFHfezVH5mOt3u+/3tlUxH/9Lp0F5CSHgq5k2skpPvnyUAldqOWV3rZDT9
aayf9XQv+J9K71B0p1w+edVKsXLpC52bm7zlzFzmpWFTQjuIaszgDOJxHMq9G3wVeoRp13C9i7YY
pmfAAJQyYJtLW+04yTOBj3dG8b02w4OqjS+ZUm6FsrGBxqzkHddBYiLimzD4piXz5/RrzlamCXXo
ZdOt1HUJgk67zvzo5tvbH2vpLE3jkfCa8Ic6F3TPwtZE1gNSzib7pQ2vRXjvDyAVV8qUSz7H8BXM
FSShEyfn5UokqUhSxZisSC+6G9BieLm9jOsYzqOEAM4r8ncUmm1VIxZ5mhdQmMJ8q+cfZfeHpz4p
4TEZIjtaq+suecG5sdlbgTqy3zQx15I5qmhdHjXjRdNy2xCP1VotYMkFDGpTjK6Sfl4Noted2aWa
z8YVSO3G5d6KwKH4a4nJohVlkkxgTHa6MS4/j19mGh3hOHcs4WWwclu2XgVD/OPsh090ZmS2a2bR
CURajIwczuxYBT9G6U6UohUzix8H+AC5KXXjKwLLNIfDPgowY0baKYED40AFo7JVr/9qNPqD7LnJ
yhFatAi7MzgvoCCMVc12T0O2T3S5jtzk53SdV4ZTCEehyzd1tr/t5kunlSLi/5kConFpqlXTugoz
GFaL4VBFxwJSQUsjhVwxs+gPZ2Zmx1V3taJpOsy48VZvvzT+ax68317J4qbRk0H0gabFFUraCn21
BLD/m+27DXe1didaLrhQZMRXQsPiYgg+ItNMRIf57K8PW06nJCymq5AXHRQnZE6gV4eV+3vx05yZ
mf7+LFjHSYfA3WQmahIK1U4fbAdJt+vsL0Ipac+/y5k29swOjGgo/kbYKTUfpT/zPR29v/n8ZyZm
J5VCtZfS3IHe1nvVgqfAehr7lXrL8uf/bxWzM1OpVlNokyNXUrTzvVMT7QsPOkA1s9vV5/vkrvOE
5GzL5s8IyBu7qlAx1qQ+9GAdut3miBjMV70xN7WRbNtR3RR6E0Kt2x6i0fr/7ec8a0D7zW0LD/uE
10b+0Kp7t1rrLqx4uSZfugVcz0Fk5tiIS2tj+E9ibdnGGv53xcfn0z2FnnWSKGNE8jZWvW3NnSbf
GWsFpEXfYLYYHBoVF3M+/KKIg+9LPVa6/Ieb2sWwbeOX2PUcA7bc21FooT7MpXRma+bqvtQFvdFi
S95Lu+YueMweUVTb9QdjtKHyIHl4bg7GH7+dJ6MMYrFZXFBzSlFfNSpqkDnhVfygQEGY/DLWIvj0
u69c/szElJCdRYnQi2vFdFmXniKI8b2XvkWW05pvZofogbri3wv1qMsFTc55Zs3161iKCxaUQwAU
2PKX9FTaxoOwDzbWXvl5+5stu8d/uzcLtEaLjkqn8qYtBdiZgwbdlt4h/+6075n2ftvWNYEXT7/z
TzX9mLOVRXVfaZWPMXE4JFvRCd5Vx9saj+1deUCC6aNgW9t2W98Je2VfvgabfC01W/uQMwetPK8V
C6hwHb/UDgAY2v6TBkJYUr7I+UMr/8WL43y5s7AM1DAqPRVrcqp+j40BXThZ3Q2ldLy9r2se8xvk
dravzCnlgBfZ19rblu4HLd0YoJ7G8NA3m0w/ZAF3qH9wxbUpomkBN87FHGQ6Sr2v5RNzu1tG760V
Hq3+g+ZONhntt0L4nkKnKFcykJVvqMxic+aOle9FGG3gh0+gqyo6B64EufrSJZmddCvl2cWr4L+z
P4edMCZVROIUXtKGOSJINco6f40FY2VVa1s5CzGyUGtjm2BGzH5ooZPXd0bjUgM8+J0zWHa19n5Y
W9YsyHhxjvqOgj13eDDqxyz7IBdvt91y+sm3vGMWWtoiziklYWLs3vrhu7IqYHqNmLwIJ1cIZNP1
9LDFgNnX7+MgvEpWaOeS/wJD4XbQtVOQPuUxo4KJvnbi1kzPAklpyoUYBpjW1exdSZr7EI0zwxju
YjW4Ky3RGfPUziR9q/Xiyv2w7P9k+cibM7H+OxicHfYUnpBGqbmMQkF1YvGHGPp7Pxl3k5RcUoYP
UJes1IQWfYUEgrEoHs3Qk1yGbYVJwT4OpxOndVu96LappMIv9TfFQShX/jUzO9hqY5ZWOLCnddDu
EtN0yi54agN5kyi/fGuNkmehDYX3nHV5Z6vSefkFakJD1P0q+PakEaAfi4fy4MHMc+QGukORVvoS
HtfQAYvf78zubJl6WSut6GNXqiW7TiLHavY13O7iaMvZJ4S2b5/CxQv+zJxy+fFULRzRcaSZ7Wbv
Athh81OVIWuyQ6zrtqGlCHZeR54dCbji00xM8ctejva+t+myl2Y8UGnZWoLtIRHVMyl42+TS2s5N
Tj/p7CioiZcXcUCtoIr/ScyT0PzT1x+hCHV8QdncNrX01aYH76Q6xSj5XI2lbNq6R06LYBbtDBfO
i6+yee8O2U6WN6anrVhbbqCfmZs5SZIZSt5UmCvIUgz1GPtoRpovJiij0bo3s22e/Gp0fcXs0ovk
fJFzX/Hj2sgn9ZseRFO/bzMydgAr+hoR3lJAObcz3Rxn303JGHuuqS05Wfc1Eh3Rf47WiIunf2J+
+Uw1c9mESXgixLs0Qfuk8fSCmJWZ2WObu6/c4SuXwJqJ2f2WZkJuZnXJlZ2794AhtvDW7G573eJG
TZOoUN5OHDIzB6fQUwTppHaowJAg+V8qsbfDNa7JxYP7r5Gr+SuKU4FZ9QQkYxi+jvWHAGXOgCJs
/70S3sJAejGhLLy9rsWtA4lKu9OwGGWZfZ0UsIHpVnydaPhaWs/qn7NY0NM6+/dnn6YX06EVpqQt
0PWDaQVPfkQv3cuErTus1SMWDw2NTrr3YBGVudCw7rdBBw8K3wj2B9uQq+ehaw6lGuwLf62ttewP
/9qaK2s3Rh/LSLtOLkemn3/635Hhlai6sqD5dY/4amMEPEAB4TNHH9sm1DvNx2BNQ3sBW8lHgg2Y
LwXqBBKEyyNKO1g2WxDJzvACS4b7sul/ZHdwjLu75Jh+8vb9XbofNtHRteO7NRDwYjg/sz2Lr6lQ
1YOpsMZhGqjxYt/xk4DZsj5AWxBFnSg+dDxibnv9wnUFoSED0nCbg8y/AtmkWugz4gboOt4G7UZt
Ye+yy2wjrCmGLj0IAbHDAQQCd2KWmJ2vCDIwPdEtwIBas1WHZC/E485F6zYux0Ot/qJj/qhR1wqH
SSF9DQKwtE6wRMCNJzIG/rz8sPoodmkXAqhRGyTUlFhOt1IXWXYDkZjDOUo3og9r5O3NXTgaiNTx
SWU6FcT8mTelqO7VQI3xWsM/ph40KCnFjObPp0flCzMzx0E3cBgzg5QDlGUpJ7baeHa3NmB3rT4B
Tc35YmYX8RhZo+dNF7H2lDzGT/XOsoPtc7qDoG9EgmkqpFXf2wcYWLQ1rsWF0MxsH4MWwBwY7Pxd
4zu7m+W0SQdXovcXu4i6WOP3boAw5/a3WsDkolqAIitd2EkdZ95FaEet0pOGRpw+qM9JC/YLa/UJ
0cj0ThgGqge98EzZzThJpHKOPIbf4PYAJaa3kR14EwXdn3MhTj+JMQWIluCZmPfZ80EWk15h3a32
QyveIi/aoBSE9w6ow1or99+Ss54bm91PDV1uMdcxhjgT+ChBGxxZLzVb8Ifvt7d64XJnWTSKebix
z/OYkxbUYqwKfy2HNnJin9dNHATCRhqEYzEE2q6MLcmGe+9X3WcfbtteCLIXXjy52pkrpa1e6MHU
KdCGZ0l25Palrl7l6N4vj+laI2fN1izixW0hjX2FLa/v7tNGt8uwctS22rah/xy2Fup+7cpHvApz
PD1U0ktIGbn4oau7XF4ZGFkOCApBgFi0ze6DktbwPb0KquKMysoT/OpOxhbjDsysQc1FgJt+y9lW
Bm7SWgPkZ05nvunuP4K0Scbnpn+//cGWrACVn2gbIBxjfPzSCiQJdPUmAQLR619C5bua9Q95atLN
GdciwBTBLvLz6d2G8CJYDLAfdJgvTRUqcxWpgamyKjZ9c9cqBzc6WNlBUE+S5vTjVtfBQndfQuOU
/DF8F+MkHaAfNUUGYTIzbjVQKMNnhnpPynyxsTfM48TbGZAj3t7Qq2A6GQJvOSWH8FfNC6SmQuvc
gj7KGcbGAb/12Hvqy9+YmKTmp7MGsuFyI+VMLH1Vg/S7GLxjXnWhHbT5j9s2lvxi6vcazBRiaD4W
5/m8EGj8ooWlfTf7l9z4UgKgEP+41Mpu8Ung6uOT8M6eObnXhFFn6QgQDeoJmraHRDU20p9XPmdW
pkhydpSgA+wUKcBKmaf7MShJgNSfCRRYf7FnkJ5MdxzjV/OnWx3AIZa1mPH0zwE9o9i1i2pTrcX3
61RvWs6/duQ5iCHX60wLO+zEabURij0EJEznjtQLIPmyNesxK+EucuI19sOrgDuzO4t+cmHFXots
nhOr9dYUagfhQjuEz7LtVVtVXtFzdP54R61Jd4XRE4ZAoQC6/HBp7wbA7XmLErsI85kdwPHoKu9u
vwIKWHD3C0Oze0sPBF9SBgxVSpy8GYEiH1Gyyk5DmX+NmKFcWdfCTsJyzqMAljvx+opuhCRqJIUg
UeXRu1gMm9prUHpIUjsU0wclMWxXXZvCWloi5SUNRQ5GEVHGvtzLyJAE9HoQsVF6Hc2g1m79jYWS
sFusQBOuMh3mAHFK+rK8ebi5Zh8taLuyMGEEcTTBujOTFDpEqbczxVjLKZdWxPSCAchvolCYa3JY
g5i3XcSKBlCYAbgA60XhmVUqK19r4dany0xeDFeszgD5DDTkqo0EGQkSX57vox31tVOKN1XMNrUs
HbJ8bfsWrU1XB5M04KHmT6mgL2BUNxk6tliImGcnUf0eBL+8ttr4cbW9fcAWbisGnlBYmqCL0NTP
vpUkVGIBNS1OEaTPQqLcG8W32xYWveHMwuxkFeJQeomFBQNR55RcdJTqVzWKd7fNLC4E6CIcuFAV
89K+9O46SNHO5hHqVKb3Ihr9m7JGUXwthDX5NcRdzEpCt89g7aWJLOA/J5kGT1zvvrrZaKfZByMZ
NyrCtG9puiXZNdQH45cI4DRN6v3tBS45O+8nWFGmSxk500vrqVoVrjYMqROaEAyWTtr9CJotShkr
zr4UmuCf5XoBMCtL8ypqqSWdJAcSdhTjYTTzTZ/pNiKutmXFe2SX0eldC77Xb192lscn5U42Fm6G
2ceLwaKnnQrjLOW2TwANjzq13K9GrJzyWntIm0p3RtX/oJfoNHUIZIXWKNqNoFebMTa6o5sUqJGV
yi6vi8T2JOXj7a2/elDx8yirTApKEnWG+URwmWugXAaXxLWToFdw9Mr2ih3leFebZjY+NP6KMy99
a1TqGKMj3lASm2dFcaMFeumhTQMBjtt8B7qc5qMTrJGILy7szM4sL4KoyhcgfEwct/1Y989tehTR
fky0Q249SPku7/7iZgDWzqjDdISob1/6cIAHC26H5k4BylPtEnTuO7sqpRUXXgo552am7T1L99S6
DiuJvomjW88dfIH16G1M68Ntp1g6J4zd8pkmp70i2DODKkmsJoDKsX90EUgqVduEEFvc1enWX+t7
L67ozNjsQ/limVVJHBJ6VNEuipMcoFWzJiWzdPGcr2h2CqPKQ5aZQOoM5U4wGidFdsfP7uvgo7zG
aLXo4P+tZ17UBi4odrGHKU/6kpuHNPqQ5j+LtW7NmpVZyNQnypdKw4plHq3805A/tYLddiuBefEQ
8UDCD8jomG2YeZsXt2GQkDp6CqC+5pfIGB/WjCqzcyFAFV50zGEtSVgOmYg/w9dNg/KK8iWKM7Mr
FC6jAtIqDfmVTldtHeoHu+vDo5y5O61TJ33txtZCiG7SH4mWPkS9tWsHCl5FZxfaP1pR/MVmkBhD
sqeRTMja7IRzL7td6PM0TWtjU4Nm86R/orzaZ9LHdHSE7CFPNrfP4dLRMJCGpBUDGSkx+nL7c0Oo
i7GOOYdFEh4KMVadSPH7h0yJ13qli6a4C3iHQExNinZpSuXMu6nF4tCbe7AGl60WP+hG93Z7Rdel
UmwYWGEKCEQ8KfulHYV8NxGn993I3DQTRh/bOnio2l+D+1PpuqPp174NHY+jqd2bFPRbTS7zjQAj
X6s10ko5Y2nN9C9wNBiawJ/MtheaKzkpDSJPn/tbKy7sEFpncxUKdQWuYcnnZmZZYj3NIgMfg2kH
+fGPTaS1+cGtgjrctpoxvKluL7k7qtepZtOub5IN8l3tN/y/2wyWxCStYbax4ES+JGWvJtCq976R
JnVSt7KMTSGUxLTB77KTVWbG92QYrddWLyGCTAvJfAvd0HrpYSF22sStvhT8K6EdMkTwOS5oitd+
5kU7T1Db2pZzMWlsv47y9qXsqANtcISqd8KwyEwHHqNo1/m9km67rlOrnQHlmd2No7KpSiN/zt1i
TOwgjMvYbvLacIxey3dFjUymVwNJqdQsje3eb3LLHoqueLTKWhptXe/TnwItus9DEcPYHQTFGNi5
pwqbqldH8uqq8BpoIBDpuotaQ9nIhie+dUXbhw+NOujPkp9Y/bZu0bfYGr0cP0UywE85Vzzd9lU9
3qsx2EW4YUT3nQHY3njwExnkW9gpxpNUJuURaklj14ct2cGg5qG4V1Or1h1rCI2PXVh4td00bbyX
yjrbJaqZp7vQqqFukgO1O7UQp35zRZ8p564X8q2vyXm8EgiWov25C81OTQlrddmGxOFEzuACf2zc
V4OSiBmtXPzXQI3JVyHBtExqfDTbZoaqUFR9aSq/Df1TCh+2sQ0hjC8+mvCa5OHJNY6KcLgdEhZP
4ZnJWUbTm21lpAL1ghIS01xGDKL18xcvH7/ctrO4hzQr4RRB45Izfxl5rKoY2zTGTt2Xh85X91kR
fgwV/TVv1vgHl7fxP1vzMcp+SOmhT4XSUT9I5ndxeKnVwBnMb2q+HcdtFTGRutaOvUaAARmnVjDR
fU6307xlGImNVwYV3Nix9eAVz1n3UEKb6X9jPjXUdgMHNvjAObclmGny2s7kTRB9ruM/7dDMfoV8
uc2dVJpu7fMrWrBfovtWDtEmFXvH9Tdd/skPnKD6U1zyZHGiDpye+RSnZ6lQqkVhH/horyPm5ORo
/qqwdHTumpmF0iR2uP1p7TMRzf+5XJnbtXoejxkpV6e/qRbtbtr9h9q37nQlAKorR53jK7z06qA8
BllRbCeJrZVIcJ3IoiA4jdBO88BwCk5/f5b/j2Zk5cFUpwyq6oH8yN8jMtps6kGo6W4O1Co1X16J
CtPCLpsbMLtTWEMjiXL2VS0qGHUzTQJhqsk/IROwAxdi1c+aec8MZYdonWGsqWReP0CwCMwJLTeW
y+v5cpWm7vVSFQfQmJrfRskJhGcoa+0KNgGj33iV79wODQubyqfFdZg3m+RHZl9WBkOfDDXQNLkx
i1MxqOZdKJR+Z/dqGGwVLqo9ggGVu5J/LISJyaMYVYdGlAHBeQKC8ECcSBEfMyneA+tXhOy3UnJC
hC9C8q0dHgf5fhjXukXX8fbSqHq5t2Lixl458fT32ngIJf1z7Te7rFyd+7hOe7AzNT6orNOwnZeU
RKWQ3UytKLZYsZ0kj6X1IeG5kDwhQaiW26R6SBjguf0hr2P8ZJPm5bSl5DSzUJAUUWM1JaGgSn6V
VcTI1qPrDnYq/LptZ3EPz+zMgpxrWdkQG6ytrO6y+HsNpUH3ctvE9Bnmh+58KbPkFK2nRpMSllKX
L6OIOjys17ctrG3WzBFMuTKYTmUREYMp3MDHKDBfjPhkys1a43ApgpwvZnaek9wMaeywmNR8Eoyf
QqXbY39UeGa40j0kGnZVy3+xOk4U8/EWkCy04S/d3FKKpu9MCuhyrW785GkIHtM22Clrw4pLrnBm
Z06c3/mVMog+dnwpPYGn2dZ6TOnO29z+WGtm5p7dx63aIH7mNELLBWRufcg186RaqWJdz7xxmRKJ
UOeizwcxyMxOx9RwIJqUtPOgGzdh3xYfcpQd7LQSxG5TtB6UMVpjSj1JP7ExkhtKk2YhPAZi0G6V
cki/ml3SnuQqVQKgREO/8l2XNoL5ejQ3Fa4/rvzL7woreG4FIlzBnt7HdpnEleMVHWpNufTrL7b8
bCtmh9xQSpXXGFthuu1b5ko/K0PdGNnKi3jpaJxv+OycS2k15oPLhzW6TzD72VImOW7xAuTCB0Jv
Rp/BDvzFuiAT4SKHAvmqquDlQZT7Mu2EIDDdXViI2l2mAETy9Vhb+VhLQQxJXebtFfIV3hSXH6uu
4trLJlNNo9yXLkSd6Zqsw+IlSktuclsL3YV5Bdt3o7AeRXpKBTI+Xukow0EWD3W7U+qtZD3Luo8G
yQol1FLoZPtAIE20oLD3Xq5LEGBMy3saCVoPfk2qnXgcjomqbvW0XvlaS6kQfg60Aw5pmjSzLTQi
C7mTQEZlvU3sUdiMMMtK+pdSfki7u7T8eNs3Fhd2Zm1WjDWSrh6TBGs+1Xkz3StiTZ20srNgZQev
ef8JNFzQEyshybQ+5xYRxjKu0mldgyZuTMQJFCvZBE1l15WA/CKU48MnCwXhoegf3NjYubA7/fla
+QFU6wHWT95z+RET5vFBV3H/+RQz3ORHY/qbRCyOIiLQty0tnXFoDMhJ6K0h+q5dWhJSdBosAR5w
K1TazyIiVKXtdpJR2WKlmt/QoKuetMDrakegR8urm5Rx5ScsnESAc1AqyHCzKaRjlz9B79usz6bH
iRZqe2E0d3mw1vhfNEEOzcyyCAJ6joJv9SQajMHAU0fvWMhUjGjr3t7IBfeUFJA0SJBMN9RVTtkM
hTU2GrdTkhzkAtbO/r4M4NXz3ZX9WrJElcCEVQ4fvcJU6VkYR7KnEyTDjkqRt8msOy178eQVO4uv
SgRcmFMAOnoNG9eClsdOxK5lkGWiYL0PpLfCgpfvqzY8BdFTrj7p+n4s6t3trZx8bp5fwnvwm4yJ
Ov38a0mm0ahexwJr4RvaHqeUIla6pj21UO7lIcdTjiccTG1XGHG9dBNZS3jIGbJvl8M+y5778AX9
0lbbd9VjhZqLvBuRQe9IzaQvifjnDkP/igcBKmvUteduLwYoOplZWPCQTD6Zed0e5MAst0anay+l
764NMy5sKpADQ5yq28SV+X0HHDUwCysqHDEcTaofrrAZzIyqZ62uvVkXHBRCHl2fenQStEmzeyEA
rmTROyscScn3fplu07Y99oFxqJtqBUC0cLAn8muLZ9XE0TN3labrjLaqMGWCEk+Mfu8bawd7aeNQ
XIPQgfcbsiWztNP1BbHQFYBdIWwBNiXVn7RvKeKOxq/bbr+ULiA0CFAIcBIoyPlbv6ATkOdlh0AY
mZ0qNqc2FrdW6x5zER7jGs0LubiTonwnIbm4YntaxezMUT2iTsWZ4NPNq6tSmzVQcI8FdL/DtnbH
bVbHRylpd3pRPnS6f7S8yk4Y9ksSDZpJf400d6HOMX1EFAFAWQDYnt14ZZPWSqGIBViVMUQLjqkF
pWsfvb70t2ooJLZoNNL29qKXvuyZTW0GMOK5glO2CLL5QLIa46sIjC+NyS5um1k6DlOAYUAOaaUr
it7EoEViuHJBUmvtxa7/UUjaQRvLA2ToK5FzKWRTIwdWBApdpmU2P3pwxqjI1BbM+8lOmlq22qob
L9WhzK03kejbZlNskvY98kSnbdcIeFbNz3I0s09QvyowXzW9sSWNcW016HZdrhb3fiAMjtgqT70n
DHYRet8NLbx3zfL77e1ePEbkvaBaQAsxFzM7sAGTN4bVabiSHz7rQDZ56/U7yy2+SYN8F7rKvomi
+8a3mCfpjK+3rS997Gl6G8Uo2DmleSk/NcuB4WqElSH/feiq/jX3xlfBEz8Xo/Xltqkl9z0z9Xsf
zuqtw5AzLkhQd9Q6hwliSJFAbXUfPR7VXbmrlsKsSfcFXhv2FRz5ZYomo72jeBWm6KBulSL/0qlr
VOC/QaXzCDRJnSBqQH0MFq9LG0mtBeMQybANmcdC3YjFaRx+NtEhjhWe+J/9Wj/p3schP7r9WyH9
DC1GduMHId8l48FI9xBjaeM29/Z09jrleHurr78qSFjKDpIBMgss/Sw6Vb3mqVkLc55UbGQ6g03i
OYP8I7Re/8IOrWfA2dMDeF4k7K1WaQF8M0sLiFmjBhV2jR0rd+rq23RxRSyJoP8bgDg515nz+AI8
Jt1ENzeMCGGOr4b6eXCf+uTb7QVdO86EZZNUyuWThMR8PM7qaZabLuNHdRfr0MvRunRddw1QtbQY
ToLMMMGUEs9R81UjaFU5Dfq3eR+fLADRD1kp6xu589+9oatWiHevDx4zYxCycVdTwgM+f7l3kivW
/egy0lgyn97XzV5rDEfPjP2f750FVycSy/DUMv9yacbPayUCas7oknFI3J9y/Pn2v3/9fGcZvxHz
iEAZzIde/vsgHNpBT9rcSbSNgjZjwoydf4Iu1w7Vo9r8um1tyRPOrU1/f+ZwkuQGSoyclhN0aHeK
3r0eG5vbJqZTeBlBWBDaxRZwwWkCa3ZKoUAZvDHrmdltlEcBgLyUfbH6V0N+l0fI7bTme4A+78rt
ftvo1Uy3gu6krtUdrF/CoWp2PkTfoiP0yT7QA2pL4AXWRroX3G9CwnC38d6kvDRbptn7odX2CqxV
yJNa404YxQ1yiLf3cqHaipFpQElXJ/2JOdOzizbT4DXTPIOWbPSsB+ohOORmjjyEn4ZQ/9Bm75oQ
byL3hamtH4DCT9COlZayKeRVujP5+ste/Jjp78+cp+qYOXWnHNyyXgS61Hm99bxgE3EFonzzKW2y
0/+QdiXLkeNK8otoxn25glvuKSm1X2gqqYr7vvPrx6k3082EOAnrfn3oS5kpMsBAAIjwcO/i0jYm
zk764zCMjDS2suQgbQYIGIcfuvT0bJ84RHIQ5UMJvIj+iHebj3ZcByWzOmHd4OaTlIphEATIwLVp
KBn+IPXOCwEzgzJqhfmItnwHYCApJv6u1PxPRW3PoEjSGD1qcWVxcVuB/AZamsY8yXy9uIJRZXqv
NcA2H8R31HWt0P58i6wGg7CxGTiVLZLMbjdPPVHIPWuYQFjJQtiwInAPeFvhf9TVQtY5oFL6tjLr
EZhU4p+yuwlmLcX2j50pPUt4orrBKX3cxIRzGEG+4jq6xmDol3FooBhMZXIUGQZOyuvKFI/FQSL6
Tt/G5kv+mm9jh1W2WSkrInZQggISYn7i0VM1g+S1cthgnTkIYU0bw0zdwUy3k40CyyZinFFMa1S+
DRLNn1QDrpW2uvN3HAnOiRWCGO38Ju8z1vNt5dJ97RwVRBowaoLQwbnxHs2fjpRkIFpiaS5YBhjF
0ZWJgGtb83VgkQ1UIcJWbWGr37X2r2Efu+1r+aoSHgEynFl3v7VMePXdqAgV5BYDKrNrzWtrjx/a
HjM8O2AtZFIQ/9K41dN9ytqTPzvU1y5SD6lMlnRQncOmfp9uAmvWSR3N4GAQR0pJaTW27AzuW2Dz
TuY+MzbFfO5TKQiTgTOeBLN0kkZ3LfrE4Oqxgm3h0/iKPxzvKJqAmTk4WKddvmV+zpWUd2WPilQl
bPm4mD+nfMQ7/9ybiRlhrUvTdzGCL557C02Mo25m7m1HV07uK7tUyDYYt0+5EnZbs3BAvfHrQXF5
nh2u6/5JELARoMP1I8MlglgEgE0iw+1Et/2dHiUrsDiSmoZZ2d1HuP0Idu1+TMlt91YKnIghyIn/
n10qhoxMkiI5AmVC9Rp/oLSBmYZD9auyBXOwAXd8um8ZG3P+UD8CB8ynGDOAYvIPMI7SABgqzoHT
c9MB9d19k5X2bae+OQdv2aCCBUz2opqFOC5GUzaNQ22fhe1onh9ePctzAMAh2kncHsOn39B1fOut
gPiOG+xDSz4Zj086w+E5Qn78GIh+Q5IbzwGgda8TUR8qoR6JInZK/liMDwlYVFi7Y+Vpg7Ifbnvg
JIK4Gn2nnSBAXXqxUmH4c7CGDDDcFLNwR581GrAC0cOpBDIG1GxRE8PYzbUvXB4JeZzJlZkG5rgL
N+BIe5OJco8eZY5pEas88ESzMArPYtpZPTpwxcTzWsL4CGxfWw5kaO/VI19BGLrTN8Wdj2uHrZ7B
wsozzvvVxVxYmv99cXCEfBoK6QBLpd3JJthhSMbim1g1gfFBFDJBigXxbspEm3R+n+B7ld1TADSa
J23KcKuzbi6rZiAIjucnAAfQ4bo2U2UoWHcjIs/nDmr2IJabCSBOlmb3T7F2APlQxsJuFkSosYjU
gsV6KteehrG35nOwelOb9UttKOxt9UOQkAkEsgE59STfeEdtKzKuMGu7C+8O4EVntXjMAF77aIxB
MZQaIlLT27tR1TdtYzhhLzM28bqTf9uhOV3TSUjLdoCdcSemVieZBRjgTMFFjnzoXcOeFBJwNry0
gWuOAL22Ratjcfr9ZOydl3qmgkABA0In9BOjzcIA9OgIHPVYf+gPPh5dh9DWrfFTc6pN8CFNRHqv
bP+R3yRm8Rk6BotlYzWmZmkfiOIoQJBRMRX7cioGI35BOgE7ea95JVEVWwf1zu0czrJDpfAxLSHd
EcCOl0pOgLY6IuypjTCFnY+M9tDaEY+SwF8uUakljBUp0luYGrnqqGKWoVcMK5/RlEL3XKmfSYVx
O4FxeVu9ny6tUruGazJp6ipYnTqwTWKEU/w9CqQs8V7MCSgG88BGL6NpRFMXt+I/ny2eO9xAlmHG
HecFXf6ucOfPosxDIGmRmXqQf2eBQ1c+IPgpZjUHlAZAs0UFSor2E95NHB6MQL2OwMtpb1FyCSfr
dpysrSPKX7wizQfDPHF1nQAKETOlQhvWZpoQwSnO8hbjVUf+CwzuNoilj6LBsrhy7b6ySH05TRxn
Ch9YrO3EQpTc9XdGTVqs4ab6x/RPAAosvaOeFZ0Yt0U+2wrLhsSa2aOYeHsBVxLolQXqAgiMw9Sk
PiwUxlYBvRxXW1nDWrL5iUzdga6MUFk6LQa1rYygNnlXvQ+s1o4sLrF76zK62tdtf9ZuCpg5AyMA
cBxzXFCBN0HDGSOZoBsSPvFVOIKhHhxEA6lc9ciayVh7QM96mkCmAIiDUT8q+oZQLQtfAYZPdI0z
b097zzHMoiIgyCKRi0vEbefktXVcmKNCr5QKqVfSrAZ/CKaWMLQvsPD5a6WWK4+oiIs9OZskMa1N
rbT6e9kNchI5lUYEV7dagzS2dD8/SQqSH8I/yuNt/9aeI1fWqWgc/B7kRhmstyYIRez49KtzeCg8
6xZ/yb8qM/h92+DKs+vKHhWY3NDyA9SVarM37sLE5jIiSiSKPZKxKKPWLAHRPUvYiqDCNOZPu7hW
SsOAbM/ntTmm+6pB9xwl0K88tBpvc9uln0SOM7hoYYmKSZETywmqq5iFP0Yc6Xeqq9jnuzNfkGIz
EN9NyA46CS0B5pTVxV7p7V7bpgJ0qipNbAzYzu8xqEMM0zvHbmf/aTXyjzkjKTepQC1jX0z6oAAY
/z07BOdmwx25exY7NOurUfHYtGkQVjn8MXCKgWEgTdHZtOrG6qHXefu7rV3u8N1mrUbQl6KTQznU
aA24HeJydmhyaogHoFYlk9gettXmLXDyV+MoPgYP4x4qTLv4V8zCE67VsK5+AOUshp7qyujxA3Sv
BxL1tcxPKkfG/FMZrSxFd+5Tlj+n+oTOsaRUpBafW521CLMN+qRYLgK1Iat0agcDvCeo80Tb8V51
hb3uDnt1y3+l245UduB0ZLA9R9hVJHQ0F/BHdzgb5FnbqvbtL7KWbRe/RaWgH2Vatfw44rdMRkM6
9V7OWSDS1fCaiUNAIQdOHloNJq7mYVG+qs0OZQlcYdyUtKcAdxg/QFVU3oRWu5nueJe1d1bPLXVh
mPrUGScoWj3A8JSY05bHWxcc+diu5ZzjwbwauLeXcu02uLRHfVaOz7MYk6qIakEkPToXlUdEAVRY
BuObzX/oR/z87Rg9zqBzY93GOr4ZP5qaYNbeHgoAc4MczXFFdqTg87ZjqyfWwjO6zwuoVxR1OTx7
93d1SX7jBMGunUxcei0QoRCdlSdYHorXB0mec0IHLm0ckdEmK6xKRt/HSRVT4EiR/tFY5ubT4taC
UtcpXeExltjMkdKShreG6pff3DHWcO1GvVxD6mxUhjLFsBBsRAfebH97j8mee4+IepL+RVsUYNW/
NhyNZK4bqZYx0I44bE1leE6FU9IxInCtSHZlgzoDE1Vu/P+smBNsA1PcZVbqAkfUICLibe2ABmIj
vsgPtxfxu5rz80PJSCNADQkAF1/HhVImcaNqcM24qDttL71AvtqsyV2HWoxMeKcwX5A5zQSlXX7D
W8Lbvyg3we+/fwD1FfsyisMsxFcUBCJCZNi3A8kdWArQq0kZLUAUrQG3lL5Xf3GPqptc4ybUAs0h
4gmeLsRgCYGtPim/mdDhDWYWaMxDYAwJD/ULXKBc9MXM6CuACvQpvOOsxE7cfsuajVq/Nc3U6/9r
kFq5NtIjLzBgUMEFg4w9eXkTSX0ZN/mGJaW2HiYLW/N+X64fOBX4yoOt3OY9W7VbOya8ORB526Bj
T1SSBuTOu/ssHny7QfMqPoDpjHVPXPmI4LDCBAX6ADPanjpZ47jyICc/lqaK5jVB29XqlIElL7py
lcDEDjgAZABksOWpDSFr8dREhowWUVlZnOpW8SsguZD1IUV7DjLr9v5bcwmILDTkdSBzf8CLykRW
pyoA+k1N+OmiNuXTiE/6z6udgDD9bYQ6ttumy/I8AXCwDysIk4u7BswyUaxubvuysnKguENRF0iV
GWZMndZlBMbpDMPhZoVin1N2WmeWmNsmkBQ5l5WhP3hyWT6ClF5hGF452wBowz0IwIZv1p7r4Gy6
wGt1Lq1MaF/7ut0adxVugNGxjN/rxozj+9t+rly/rsxRmVr24b4mw1w1YiPwdgz6i6isUIKzBHzJ
28ZWAgTcWirwYNoM3Pi+fS82ni8bRQuyPRT8ym0HnZkkYSFgVi5ZVxYod7QkUYoA7BBmVQhEyGKz
jh7k9JjXAyPW19Zt6cr87wtXgh5pE6QFqB7y93Wfk8wHLUS5F/KUNMm/qARfeUXFfKFiBjMH5Y7Z
Tlx5ToN4sFuu9O+Lybjns0Zk+LZy38EGmxHYGDWaD5lr38a0lQswL1cmGCuzdFuFX8wa+tryofiK
LCEjMQENe22iK+MhHcUJvV4MFCoE8hR9bKXjpcsYd4K1q8jcLfjLErV2gxcIyVTA0uh6bvpncpr9
rwl9C81WHuSLf1e4so/C2O1AX8seS6PUCnqihzmhGEahIZ4iPfF3GtQVWmsMHoKO8YJa21R/20IN
7nop9baLsiCHrWa4hP1OZ7WS197EwIjPtwCAUzG+SIN/Mm3yhFjCrj2DQ4i302PvYmayUfCgwNnY
445vWLjjl4z+wFoYLu1St/zRh/Cj2sJu6FcYa3iJvMTiOYaRtYsHvENnGlgYEO3TQ+Y9iE4m1MeQ
MXzLG6ykTi2QDtX8s9iAWcXWh0NW3E/Gn9sBsu7bX1bpN1o6xZ1Yz77p+VeRKC9iJdp6nb3+d1ao
L9fniVGkPXzDc9ONC1zCk3wn6RwjX6xFO2Q9Zkw6EOkYzLmOQM/IutqX4YzG/8khU5I+TNBp6ioy
oSHO/7rt0+qGXlqjUrwYyEITh7CGSRL1fQQZ1z7WEtA9p4o3QWtDkuwBW++uEXzFVLI6P2hDM24x
K1TbPJeEJubw620ACT6rrxrdBlfW1+2fuNYpBUJfN2SMl/AKutvXCxLmEuhe1RE7Jhbtrnlp8fhu
A9GKIsPpy09RM0jZteAsw+gX3x0bCaQvfYmKV/s26XcJ1Ag4Qd6ha3SG8LhVGCxultU1XP5AamsN
YBlDSww/UD0OTnTXu/4mwQtNbkxvI18gdrMLkLVcgIFvr8xarlrape6jfaCJpRehJ5DHL418TFlF
nbVIXP792f7iVM7lSI5lGblQRMqQgBlsOogl76LozuuIkTK6pmubeGmNivus6LhIxIASSHXex2qu
mz8rLOGctQvN0gYV7WqrT31ZYMW4xIniRwn1m9gSx4fb32WtY4QJBww3Y6bNwGQJ9WH8ok+HNIEr
k/jc+5pZldtKAMEUKoqKq9Y7GXCCklX0WPNtaZT6WjUIPnSQBiM9dU9J/KgkeC0fVdarZPX8wrml
qDzGpmfA+3VQyMCyhOMkIMNb2HiTda7dULPxtezi6Nk6an49kR9Ybcu14AD/GiTQARcCCTidA7S2
S0UdK9oXsR2C+Fevu+cpYylhrkX80gy1k/VU9/i4RHwEjTvlYPurSDdNZqmNhOdj0N4zbhvrkbLw
i4oUrlLrnv8OyLExB2goQc/xgJfSIZUiKCzymplIwTlPcmKUHeNaxVpTKmDEwJN8iceaevx92L7F
rVuxuGDWLqbL9aSChRO1fOJjBEs4JA+dLpIRFAq1Vj1WQWcDScRQUVmrnWKg/+8wofY3AAKN7iWw
J10seZc42qtkWN6ldiZz3KK/6NSjdXuvz4tEFclmEut5YAE8cz9GgdEYU0AUCotqwv0eo/5XlsgM
Eyv0rwCLL2xQXuWTwMcGh6jk3fpBN3u72wtoYGRE3niHzmwt3uL3QEIx0thqfEh4roNqE2IqNEy9
970u7SXcd8JSf4FCzUbI1aMeMLUw5xj/uYR/26E2naDkelklsAOJtqe6fApbY6uOiVWLI7hLXoaJ
c8WuvdRhb/t9TYomBMdu8nT7O645i1mEeXZzVlOiGycQcpGbWZzElNO7Pj4l2iPPM9Zz9TsubczZ
Z3GeSnim1V0GG5poDnsMVT9wZmirW2i6TPftttulTuIOb8KXx9gXq86BHwiEKQoQbbRznZ74epzi
kqdAGNbr4pDkdUFSz2NUk75FtK4/JXC/4G6DnZlPhx7qGBWtGdUBtB3aRXVzW/jkzh7SpumfApCn
95ZgYRrA5bd6S6aRyK/AWu/0T/4zeNadkLFtViZM5h8zk9uDKmaeyr1e7ibUfHUKIEnHu4qT4726
TU1VIJojnDAqHBHflq36IP0Wtn5CMjdy1SfWefJz4a9/wpw9Fl8c83pjFSrQjWqjnSHaIiCMrMfx
z2MfJjAiiilHXobgJvX2Bw2gUPL57GXx1VZ/DLkjIcqF3Z/b++NnJr82Q8VuDFBDwJcwk0CsvPvF
g4g/P+biQEYQ4tw2tbJPZlt4I+MJiZ48Pb4ZT/EwBR5s+UPkJu3XJKv7RvxAE8RUexBCqb2JCYIc
vJ2/GzW0tLE7GgrkASpA+SPd4ZK7wf8XRLDXP4pKwnKN7dLxJQQOJc1u49oGk74xbsfQktTXqdzo
/ElqH2+vxBweP7aTPnNnyLNgF72d+MoYc0lEoTLV+fs4VS/QdWQs9s8bD9xamKDckiCcOoxl1Zhi
JtlVZPaCy8cWV/jbkdsFGYuTdXVDLMxR0Vq3BpiPa5iTQp70mMuEygmZ5H8sNY4u4tIrKlp7tRCG
1sPCqbGw8Wsnj9CfAjc7N2BKaHv7I626BLoRZBmIFv1QCvH7LoBIPQJDQLdWKVUCvSTQENw2snJR
BNcVpG/AH4mzmJeohVOzKmmGFB5Vwp8AUC3UevF6CT1waHckjcxAJSJLxnkt/KA6hi0IZi8I01GX
bm0a1FJX8LGKFKPUlXRK+opxMq1lr6UJ6uznSrDRlCHc4sLI5DAsBuJFFIyk4un2+q2lr6Ud6iwI
yxirWsBOBnFNvT6jejFhriHI7YZjxAPLFJXzSzEX4lqGqRhCqIFOikoEXt6smkMSft72SmR9oTk2
F+dLlcXqmPINlm/TjgSUkfqx2cq2YYpnDMaaqZUQyAHYk7vTz8HDU2Q++Rbr/raWQZZLS2UQYFr6
lm/myGwzOwUX+pQ7PUAfirDnfIvjvm77zFpeaiOA5Twccx3mMEn2yIkTisIYWdUj3PGj2Fa00L1t
bzVCZygNEKDYCzSDkYBKksS1bWPKpTNJh0I+6v7HxAqa1UVcWKESlmGESYrh3sYMU7fXuw3HKST0
9kOd2oV+57fObadWIH0zdd7fXlEl9awsC83r4FU+Ev2P5pP0VbL4e+kF0qt+B7Z5k3sG3GQjnkqn
wSyef7n9A9aSJlIlSpwYWgE6jQrcTlK4IRjhLxd1JPZB8StDaYdRjV7dHQsjVGT6oxpw34vqARbJ
iy9hyzpnhDk/0Sc0kP54caIPJwo0KH2KQfsyQNrWzLhzmd9l/lvlu9rwGcpfVXdWo51aHH3OjfnH
f7F+C7uz64uN74EOJA7mjV9D7kaoIRGh4WKUPty2MkfBLe+or8RVXdpNHqyU2UnOf8vjQUQREx1i
v8gIxtDtXP3HRDaIy4Vf1CcboLBmoBKIuKh3RvQWdke/flNYR/bKnp7R1TPZJ+ZeQHRxvXodKi5T
I8JK4c3UipKToOcY6+dOCBmHwUq5DCYWpqgP5ceJ2GsZXkQDwKsXAYpom/A4udxRvoN8S7oFo8ve
eBMYAKiVdIJ2KorOKD6iW/cNSFmER1FzreT3UWM2xVH3BqJW1tQGRBZyNC/sNmeQ5K7s5itzlJON
1EOZC6yjmGE6pNyDEG0EjhGKKzBy5coGFYuDWvR6ycNGpTz0tclVIJQ6tonVQZvBC22h+9PITqXv
ef2+6vZKdleH59q3WiS2gLG6ay9L/BYdS4vKiKLRmi3QLFW4qY/hr+WfpHOLL5t/yOZDeOgOzSZ4
aJ2UI94mPmQnleyCpzoyb2/MlUPw6gdQ2yTzOLS5YvyAwXO8wSkCKzDeOuNUBBrDEtNX6rytSj5M
QgWmIHhURhtewUSv/BU4v+PDZ+REL7lghVv/rifZoSXhY+F+sBBGLGeps1HX80ErDXx5KMH0siWD
Eq5K7dB/l6Ln/25ZqVMx0fKxyVT4ClqnztuXyW5MHurx4oWsg2PeEVRmXX5AGgkM4TlJjipYqsRD
Jb83MeNevdKIxYCmDOAemDX0mdPjOsXVciF6spw0s26J4p0xTzQkTik5U7YfBwvOSX4AnT0mv/FK
5sEAPzYFeIcxkU2/GQLIihXJgNaX0UhWhfw2DOB+dKPGIGJvJzrIpWLTN9RNWuz97sgFe3Dujcpe
lU698qr290D8EXH0kafc2LOivLOnmvT8Pp6cPre0CQ8giYzyNtK9fQsq+1Af7K5WzAZ6tPXwDKkU
zLh9iK2bpKqppSMpYgi7nrWGd4bANPBu8qEEzcqAKzEKyVoAnEDMBHV5+kRBXQYw2knBPQAZEGjk
3DjGsWnwdqlU1u0gXVvhpSkq2ea9DAUscTYVHkLVgvaDhAIiJN9131ILRmZfNYbJUPSy8B8mNK/D
yJ/6NkklGEug/jukk8NzKmmEV64/5O0pKlgkrCsn82zoL3tUYmvrEdxyAuzF3DOPgSFJfPRr1Zla
+18s4sIOldUE8PoUtTr7pXgkrVNHFz9zxZWmwC2gFq5PLCjVykJKM+/VDIzA/qCLkZwY6B5IYVtT
qGzeL7bh9D42Ry4rz6Fg//PxfdQiQC8+13vRl6CPfwivg/fPN1pTVDxzLJ5GtPID1ekzRnSsnPtX
dqhQLAQJTNGgyDQz4zzEx0R4DDtGSl5JlFcmqACUJskI0dhszcaTobjVm6rMuKKtOgE2V9QZka6A
uLgOcXGSVD8LsFhy0L402WR1RfCQRYw7w6ofCytzfCxuZJ2gc2rIwwrIE4kElHGeb26HNMsPKuNH
XGCIgLC1Zpn+LkobIgyWgGrpf2WEnlqXlVzysUGAtlBiYJa2vS4j8zKQAIy1ohtPegqAqJzDE75V
zkEnWpiVtG77sVZjxjjnX1/9m/Fj8T2qKi4bBXw+oC+YjqF6UMbY7HOQEo6SVYTZIW3QEwh6PMZ5
EBVqdglu+yEQrKDLiNLzrtdfmpjVLpg/EXUruPpR1LskA/asMTisbto+6fmlHE++v09qKKodoVHV
tfe3F2El2V6Zm7/DYg0ij++ySJxjMuzdLjQIF74kouvFjC4363tSe7jtDL0ujHkPx9FdW5X7NHu8
7QnLAnVs5KVv6AMPC7386mWu2AiMuF+rv16tFZUl1DCZMHCEtUoU/lGPoogASqKT1hjvho6zjVh3
BmheNfWD4bPEYpjGqeQR+BPGM3oPG4J/TL2KBNjk7Tmd7mp1N0QGmG/2GcfSi1kNRlS9cPSj9fCj
+VBXEJ2SuaAzU2QsL7NDOQKsCiKG4Ab9UB/45vftb7gWjZKEvg/KzcCaydQK64NcF4MBe63R/Umr
/HFALawVMouXmAsqrmy0pS1qQfsG/BJlHGLc+QCEYuUDeFl8aEfv8iQ+VJ85ow61AhDD1PjCNSo1
656cREIGc90nfwqftUt8Gn+D077Ya2hx25ayfVbumUMgM1SVziYLqzTRdKGJiQ/NMKjjXHK7/4Mx
BeUob8GgEkC50PqvPp5CtQp0ocj5bIAt9DutDPTykB+JowedRRC5dsgtfZo/7CJlBQpUCJoIdlIJ
IIFE3gd9aPYjq0DEMkMl4lYIKiltZjMKFLr6XYTqGqt4vzIVdBUVypzUFr6MOsQh2tkIB5JB3a1e
o8fsIFjZPn+VL5FKmAoj8w66FRBUHgZzEN/F80eqs2f/QyPqewOON84O3c4E/pj7XezFRwBNjfuE
cYtjrSeVn5E3kyqsYFmSPnv9WZRqUvJPt0Nw9UhfxgaVQLoxFjh+jg31KAF6+S6QZh/ulMxqe7iU
v0674S62lIKIrs56bjMSikIlFJzaajCUsI32ONBpwllGP56oIDXw7Tce6AKNcUdagTqpoM0XlZnj
+JsI7Dp6vDENjaIRMNdchHjbn9NkF0d2AjXYtLbC6DKWx8zbtK1bjhZXnqLYZSz3vKWvo2n+AZgG
wDAA+tP0i2YaJt9IMhnjgX1F4g6I10IxR57g24KPLMKwdaDak2enhc2wrM2recs0tXNy3ddD4AZA
haruAa9sqhRsTZu434bxkTPOaX6oytdccivt2VBIJ4aEy22J/y0IHyreKArhh/jemDlyfN6GKlLY
H/XS20xdbGrFI6okIvea5pVlQAeuBq1kU70PAW82zdkHb7VcbCSId2T+toNOToXyRX2opxiNmncd
VLBcI5vD6AjiJgJlbLpVyl3OZXbZbzPO9aKtmk2kAZhWd9XRrbpLDDkf6az4GfEj30qzLz/c+yko
M3GrSIFBnO6S6JyJlio6AHcWoFzIzlG6jUaHb3BfzZ5TjBF4m0jb6MZzXtxLDSoC2T4Z75ORaEJs
6dVGKy9646SxRIruoKi7yL9X8wMHsjDtxUDffzrE1R4i2pjK2mr5Qxq7Wf3h9Y/om2TGRes2uUq0
0Y2lc4b9w0NxSQ0/axkwyXM/OZ0m2iE499NXvn7LtdBES4TgUhSrx0A3ZaiBRxcu/5DG2oJiOMGF
pVF9LBfI9Ep5V3OWEX6KuWLK/hs/ntLozBUgMUYjReww8KE7CD8IFz55JQipnan500AVwzjw3hll
rK5+0uNffdWToDx04Flusj0Y2TNjMOPO8WW75ust15aHxh9dRTwnUk/4XHehIwbQkJOGdmqw+k4r
3TXwygEhi0lBiOuCK+16b6aK71VK0M6YHFPYatvKaUBRE5LkADUnnvB30lF7qmxE2AWTkCPrrvrz
5obaP+jPQcMEuDxwX9fmy0TJ20qE+eiQWKLZm7GZnStwTJKXi3rwrWz3icbRS22zZkxWZkGvLVMb
U81HVatwqH2jhDxb3JVkevFLkuLqaj5otnYs7PowboKtZhVW5HID4S3fYp0EK/nhagGo9Q+6Om/8
Hj9DnGlfYNqzVBfJuAfnxVNGcMJZ2iEmr8bX7cz08wp77T51zHVFrI+8hn7Z4ENh8b0Q7booSCux
/Jt/P5X/rvyjTjo+TvtSU9C/Skl6kk1pHzgx/Cytzm1sb19vWpNVUlppZF37Rp1waQDpgEbHmqbP
JQm2mVPKIM9A/dH6aI6nxFXMnnFtZnlJ3ZoTqQIP/RzGmrGTFNcbTkyp7bVTdLGSmFG93ioBqLzV
uIKNSPV/8cpm4rNtEdWk7j/QcbKMZPhoepGAtT4mEA0xRwG6HmF3H8esF+Y3q+H//1HRtLv+KYaR
iIUxt+RxGbw3AiI52Tay4pNn/YrdwZoecKoRtFlI7eikM3unMXtrp0Tk8g+DGCpKMjR/1W/SaJUG
+PdcMCa86OEaNVaOiKnVEsm11o7MMYkf3xeGvimOMSSBFE7Xlo1kSgoVQi0ovIH6UM1IwdmS6Nz2
5ucXpqxQe1LspCkZgB02q5DoGKLC/YzkkZttvEu+lcxsIDmaVywqZZZv1A7NMAGi+SWU0rj8voke
C8XpBfO2Z/OfuIoXyjFqQ6JiydV8C8e4iOe3SVymLyInqZE95GN+1Noo+cO10cCoY/5Icd9WMXMM
Zk5wz9IPvTgCTKabkh7tQJcHsSCPCZdqL0qvt537+WSm7FAPvUkWIXwCPL1p4F5nCYOjuv5OfOMM
0z/ol+yh2CvHeKuYNQsQ+fNZNlsG2xUgl7OGOq0642uT0RshpMuTLXbdVuPJC6ZAbMmtt5GNWxqL
v5hpkPqQrV+2YdXCoHpsDiEqw65hKvfaew+y7WCnn5jliB+FAcpDKrFyypj1WgCDpQKWoNzswJxD
KtzUHOhEs5gZfjbur619F7cWz9w2S/Ju5GFtsISz7nafkH+rwWZqzu+zyVXPNS5Ggdl8IJrGDevc
Wt2IeAtAaQT4SZ5u1Y9CnmfilPYAVgHZ2m36uYqlqKwr1+q2gKyygCFFCMLQTQS10bXCwLListX+
aV3eVG3uUO6KX96dZkMobjqld77T9IwcsB47mM5A62K+6tGHBubZWh9i9LAKdkL5Hvh6x7OSX+Ij
ZjfN8tz+YmzLedv9SDoLe9S2VDgxaYIgBymvCCRL0xDAUM3QrTGC0oOcCK8/xsr+xB/M4bOwSF1m
tdZL1JSDh/q7DwEv1KmdzOE6cAhCXgziDecRxFbcNgKl1R/IhbwXO+7AkjWYr60/vMZILrhHDaw0
jQGskqLWc2lORslBFv7oLJWadScXBqgUAGRZn/oNcnkzqAB756SUIzPi9YesBUq1LQzgXdDKrxIS
jTJK0AHxBjS5+2DjFxEEDxUiqh5UWcpzX/TbWJeI0FcXXelQ6uNC1gPj5zV//iaLn0slkC4GPTgv
zqebulXf+4+J5KoTXIrNQwHOUv0zdabeinbSbjAF1RrM0br8YwTM9U8wqIubxMlDlShYMdAGl/w7
197rITS8XqCkx4jA1Y8/czrOVQ485qijPOqUMoxq5K8Jva5sKk7DwFLJXD/tMH0k6NAjmefnr+9+
Q6bheTpnZHBiKSAFPLUnR9lLoO55a4j/qOyg9wCMpFMxbkeraWthl3qvRV4VS2EDu0YobuViOqBL
bfr5aAcsWrP1VfzbwzlPL06BLhqVqfFhSTdewvBZZikKzzuE3qJAuQDyAvAALq3U7Vmri8DvoXtu
cr7i1ih6eHcQYeozV8iSU8qCe6x5s7RGpcFULaagTmBtNF5a38kbFuaJZYAKCFULlUGYDaj6RRa+
INN6O5GvXR6/meLx+gFQR6N2sCCOkqR2VW922i9kVKmz6tDBUIvhs06oVU9mTvr/WNKpjZoP4FnW
YlgKJb6DOGKAinMcHVP/y/dixxclgEuTxso646UPM1BDZc0z32GoQdHzk5fUjIj/idhF4gAVENR/
Zl1VwLqvA3H05VLqMvye+A84bQyrAagIct6HE0BKKIg0POMVu7bFwL6JsULQqwNBQ6UPOZRkPSjr
3vQ9MJZoh0JKMWRj57V1+4vOX+xqA8zxuJjWpPyStVQIe36e8RuBSPQCIKprO0rkA6f6OzCv2wqw
cznmJ2+b/XG/oszOn3+5r2NRGbCioDiqJAI2PFIIkOBUt7etsJyjsocUop7TGbBSJaYON4YnCUEr
QTzwI4n3HiTA/oe072qSG1ea/UWIAC3IV5r2Pd7qhaEZjehBb3/9Te49Z8XG8GvG7tGjJqKTBRSA
Aqoq8zret0kTrJr+PrOKZnpcBGzCU90Aj0cBKlxe6RpPwCKKpqJSRwHPOO7blyg8CWg6TPRKXDnR
fqv5TtecFentui0LLzfwjBmMMEXDiPbBdIJRz+MbayzlA0R35CY81K/6vr7PH3Tfkr7WaEwWKhAB
C1GPSQhmSucKjh/6rIJmGcYwzF5KFTV3h/I30x0m37bgo0+cvv05rNXAfNvWpnmbYQpxlF9XChty
YOLCGEe/e62xuuHVjG7qYK1L8duBAyhoVKA5DxkYyP8J5mVBzUA/iq5lzTiX/NwE51K9rfMXZbyH
+O31KVxylDmWYFYjk3FoMmCpSWAhq5J7jprlFulWltmaTdMynLl9KKlhpgdTJ3aD2v7esIrsV4i8
A8pSLB17M/gz3P/JMjFHPXZ+U5T+NIr5beZ/sfY5hBCzuVbus+QX2O0ppEcVWQNBwKVhJU9oRxi0
EbSp/Su50bvDiCPGq49yvr1u0dKGOIcS5qpXkz6DdBc2xAgtsj8p22v+1/8GIUwTzyBsDBYmkGFI
vS2DRjL/LEAhdR1k0ef+DJnIqWRWapx60uRzYaO6EeUl+kwQm4aQYbiVTG9NkGfR9xAngJoNBfWg
4LqcIr3ODYinTg34vfwyRpFvj3rvlN1wpAlHik15xSviSnCyaOMkeg72hr+4Py8xTTWQ/LKDaMWU
7IungwSXrMBJ1Md/MZZgS9EV0KijPFqwzc+kEgECK22Td3ips6Mhs03i2/mw4nzTD4lBAHZztLWo
kKL+JmoEmZqoqkYMYtH+rHJo0iqWkm171I6VjsJdqV/Bm9bNNbxpgGcbRppzv5N74MnjDnpNiuz4
9TuTzjxf6QtaSKlhu51o+0CiB5kRkcu8lMMOOzuGsDubNx23pdd4l6OVpjwkz2BlJpaPJgTP9b7M
Zhd/rDHRLh5mc3hhVStVUFFzgm832U2TQEjc4h8gFd6GTrULsn/slwgWJQntxBAvZmgwuRxWOSVS
UuPSaWcS2FLcrj57ozPI+3/qlUBRJLxXTSSSzBCuTKkaa/IwQmoCbR29doLMddk7ZI1y6ftjAaIb
Fey6IGCguozi50tjhk4a+7RFsn6AHGSInCCxKpCwKzfywdyAkz7bVgrYhCNklQ5sD820yoZy2lpq
8run4itAP2pSMKlABlMcUtWMUqnBbyelE4wOwSU73wTZXV6ueOr3/f8SSFgSneEH0JaCub3y6UNv
D5RZ1cf1iVug2bjEmIydLTu9pUZNYhhD7+sTCGL3xkbZthjW0K53zcbfBnbuIocPtl3iRK62p1vD
Vc9rBDELkSVy5DKeHulEmQgSxsvvUIfR62hvVLb/Un7qrgRWj1u806OSiLl8F71qZ+mwJq70/ckT
/jQHFZZiqJl9KE+g9eeABiyGd8jyFIJuuNqQH+XNsLs+2EvzOYcT3FcyYhqQFnDRcKqk3/r0fr0S
3q2NoxgFNbksF9UIjJd8b5yZld4TS0K+/vRqHsLH+iyd7/8no8TXkt5s4lqeAOVhH2l7hW7JWmT3
/Si6mCZNvvSNIc2Y5yWAYI/KK8JHBxV0T+t1UPK3ZMalO4idNz06OaNmmOZnX4IS5IQaHmmTbNQn
rAU32w8baAgbLoprIFPihZs1MUb5e9xyaadwu/J131OryR07tHEEJ/Wm3kTvaE871Mf+od1NjNcM
a5Huw/3N7/5OvpWd0Q0/PDjqWiZpdSyETQ4lmJHi1fgW/6Vxofd5ijao3eUb041P0Uf1lr+QbXTz
GJw7O9qu3b0W6u8uR0LY+Uxt0LR4monhoLve1kgs8zi40k6yvk5gJviM38m9sTNXFs80vpchyLSf
T/Q+4IaUQcNx6Wc5KcBAIyE1z0K6TWpo4fjZCq3R0hYwhxB2HF+JaD8OgOhIu8s9DRGphwLstW6a
pSMKhxNYfKBJOclNXVrClKSusxrRaKSkX6OCR40qZf0ZonUPHSqWN1yTVw6SpTXKVOTGJu50tK0J
e5s6eAYYJKf7HsRoEv9mNPVt27rBuA8CBVVvVrpGkP094sZs/UEU+0e8QqND0063o+zFzwoXNZM/
Wu6dRr0NVoKopYWJZw9qTiVQeBgWHENujDj0pgsFiqSOsV8/6CmIr0ihP/Wd99DQ1sn04fn6vrq4
BuaggqtUtCjKlCJOhA72XZt3jp4an0Y02ib7MTBmg+oAVXxYGtlAUIJX3TCTbil7hkc5oG46cI1t
8th/uP5Ziw48GwphngvovXleiq+S6nHjNeVN3+V2FhQr1i+OOEIsZIYU3KjEGF01wqYxeqyTtP+h
16qloo2TRuD0vhv7XcWIdd2qxfUCiVBQ5Gq4GYi5z5qWI40MWJWk77XCN4ZU3Kfjb94qx1xb2+cX
bZuBCcdZYeo+Q1sSyBJByWHweBdXe2raenCs6r1kBCu72uKMzeCEvaD0QRtWlhjK0fPAk9S5EQrR
+3CNr3nNKuHwaohOSethjfTozyXKzyB0CP0pRa+tcWRrzC2La39m02TzLGpte7M0Q5A/2hlydIjh
nKL+5fd8n6Bg+rpnrCEJJ1FFeBnS6Rqs899ZDHZ3GWwVT3xVOWd5liaZWvRbmiADuLRIBmcxiyQT
121FtcAIe1P36K6o4t11cxaPOGxg/4URZqnAagO9Bw6GvI6pAzITaTd0vuJeR1n2hT8owvTwUKWV
0cAYvToZlG0U9tZ2+7ze6sQujPfrYMszhHIJlGXoiOCEu6fW89H0CPy7NohNGlyS9MpSCmYFfE3Q
d9Eu9AwbE3/0dNO9nKRC7yXF0zF6chhZpf6gFK+sh4pj9hBzyZbWOiSXdiW81YJ9aKLN0sXaX4iw
gtk7wN2dl5oVlzcleDdQlT20b6W60nWwNIiQKFZQ9gGuRZDyXlrGVcS9EccFPvMlbdeWPoJLOQq3
PNfuEj+qn67P2ZIbTqTkTANvCoUs+CXcpBSiprVf2UoZuans3wx+v7kOsTB4IASCMZMAtPrtnTbT
/NIYI2iHmuQe3C8R6hhY7uh4eTbWEsYLTzpoGwUzJHITEig/xTrHMsNJlqHW0w4itCuMn2ZOHKmF
pmE4bEK8QDMlkyzaDchfjA9cW5MdwsMfxkuIXCVoNYBEBG8SuiZyGkeZkQ4g8YA6Hh63UMgZBe/M
H2JXqjs6Wokcx08g+uhcqvjZnoRK+llnhm63ipc9trkRPHk1ggh/AJdZzEm9MaJQw0OOQU6dUrY3
TS11UG7XMnhErsTFZ2+k1Vuc9IqtVVL+hrJ1IwAtTU5sDxQbHxScUw9VYbCbMjE9Oy3SYAdhsP4r
bPRUuTEjaAgbo9cSKxmp/htUu8hhKkkg7/Oxh1K1Pyb7kQYsdWoz1iCTFgfRqfAqsLFLZlNQCwXL
8uAMPWrEoTyg8s6K9cyEzqkuq7nljakauJGUK6hwpazCNaILwBhB9dbFTbL93ULHr7ICFgUo9Iga
U7G9buT7QVL6YySR9FQlafdkxGP+UpHiWVaUO0C1uz7jDNppdBzRyMHMDFLzMqR9S09WNmHbJT8a
Vhv2KOXJQ4P8KOgCTQmq5jJqZ3gPyluICoRl7qp63KG9LaX6VtUSxdUjGu2lhMtuIuGNTld6dsCi
IS5vS3QclG1x0NrW2A+mLLfIOfSBW7ekqT9jr5H8g4rqVyispblxKEFimbmFWjLl0AW9jJIWDDkK
8kaw+zWcFlAiLuPcArF9/qiWYfQg85bbyli1T2legveNmOambz3IBBRMh0IcmvJ/9EOEXF+ToCTf
UU2/h4pW5EUb8HZEuV3krf/YjFVtPCZJ34DtROPyK2iK0l2u9rlk62Mao2RVGn5R5kNLpJTy3E1J
3D4PJubMkbinZ9uxUIEpo9fhVSVxYRxUvzCfEHmnu6FuKtmzfE0Pn/NeyzsLrJBQU+dSU596OWf8
ANpkVXUG/L/LCwpZ2MwEgbml8HporYybbLSaMMcLj9Jl7abhXH0JUz/27Crh/EBSSnEZi8tdX0ia
bZQjmnVQqaUiDR3LDPxUvvektYrktD2tz41S9xsQ5suHKuDFziO1eQJtUSgD248jh9Ha39VJFz2U
hjfuoYqLlOXYg5wh8+pwq6LbySpRnz3AJK3znTxh7b4tY4K28LCXHLDESb+VsPXRMdSGiKRaGU0w
ut97J4WQ5JGyrPsyxyZ0B3OM74cuq3e+X/ZPUpJEWIaRMR5jHnlO6mvKfVFJoAZO8Q5uKbB5oxVt
DHEy4pc//BS1OhZLc/9djiLksvIwN7o7j/P0ABEsgvwWrZN7tavMx1ou/LtU4cN7N1QD29BYMbdj
J3t8NzJSnSDmwnDWa6Hvpuhmv29z6JQ5nUES6VTTJH/QoCp+lIke/VaiiOkWAt1KsVW16lzD5yD5
02OjRSd8xxN0fBX1QR/Z4GhpGrkxamuHlRDle50UWKjxDxdIEw+OlAoBV2eyVDMqqPkOWBcOGTO7
71N7YKYD0mMXB/yzVnypCdQDAuyejRUfPgY/c3h21mj/cf2s+l5JInyMEJZVlOYV+L1w/CagRMJa
5KkTsR99r4Bsy/+dFZ+Fr50CD5EnCiVDELWsfMB04IoHyHw0hIgtkUhi8H56wO+iQ8Qbpym4g5YJ
qGypFvGknQoqUj0JnBTpXEMxX/8V/vRagWJpQ9GE+IOQIoL4Bg4wvfyIA9UJqmCj8OpHk7xmtO+s
sgW9pp75TpIHlpn3K/HIQviDarkp4a9NV0DxSR/yM0oP6TLA1wU4jpoPLJVDyw8cGesVSxceGS+g
pk+ZXV0y0oysbqBxR/LCCU2XRoWL902rpPbQvujhtg8OzRr96kLgKqHcEBdpWdHRYCkMb0wT1UM6
D5EkzkFt7F7QOb8bR2pYJmfQBI8fyPDzuqFL8Rf0pP/q68Ql/jt7EyFj0gAyrNBWDVpeXw5sQvZe
YtfR9jrWQjgpofYJb+ugTWTojr8c05YHlZqjJ9AOlE90a1msdq4DLPnHHGAa39mkYRuUi8wAQFMX
IShY1fSGd95bEkHoWOdJsQI3rTZxNaJhAMoYCCeRsxOmC8INOMJBsG7z9rHsXoLo1ddX+HYWh+wP
hMgaFgxkyEkHiF7pHb2vnGqNTXzFCDHG596odroMhKb8AA1pw57/RY5aQUGyhih/2rukv57QZtOi
QDFhQPsUrhFhAB2PBmd9gZpASXrjcn5qg/p+hDxmXnRrFQ1L6wmKJch3ghNNVg1hgmIlGUD8KEMb
uZIsL/2gKXiaDyQY3Sp56tfq/haPB5xT4GSf7jO6uHxJ2g9ErpGk039wp5at5LZ8lW4QRe2zXwWk
W/9pnSFOI3SbmijmBAsZVtSlt/OmaCplOhpj6anI3GT8IOzYr+2ES2sKPVvggzaxP+B54xKlCXC3
pYg87YjfVmiHA7dkoSCE+OcFeAok0v7gCGtXy826C2MKa6AeSjO2q8YEjGODnXC6krBdWlT6RBeu
ocAf75aCW/Sk7LQogFsg3Dglxnga4rWdfGlV6RNDOMRD/7o7X47a0FIVoQJcgTSg2m11zpyiB3c3
l5F6v77p/XVrFLehqZ8O13SVqWAsFrBMuSAaepohx9q/4eKjp+6xhuysao/HfBPa+qO3QSPuM/Lv
UGK3ygP/59kSaf4Bwnh26KtPEjZ9AKjdw/7A+Vc8ruy1S+/sMxBZ7NuEqDzyIyNAyA5hf+GeU7f+
qGxvm2z0ffbpPVV33Wv5Y63rYCn5DFwN2xfu68jjC/6vMbUpOUGOqyqtH+OOpVb4I5Bsf/+IC668
gwrnaunJ9JPfJ/QPpDChij+CatSDqdRu92Czbxz9rq0tE7LL5F3fqQ/RQb4hd3S3lsFdjLZ1VN3g
GRNtL6aYkJK1fAiU2gPFxLY/yc94LYug3uHtUFewlS0UbISP5bY7vlz34MX1OEOd/j47HwYpacD2
STC1oOsA3agnr9BRTQ74fUD/mCWEzaPR4m7sA6A88cBqj9Fv/hJuoEYr/bpuyeIRMB9AIWzkXK/i
UMUApmDIuKnf+Cl0CQorN9rWREtH/Hodb3GbmY2c4Jx+4IdtPQDOR7EeyvEtteispHu6jvK9oxYn
zdwqwSFxP86Z1AKmdtIbcGnYhfsGciG69x7p5me1C1fMWqC/ugQUdhRVB2dNywCofKKgNz2P1JY7
q3mrnvzRUdbMW4r18ZaKewXYAHVUSF36HyjupIgVcA9IENVv1RZNp1/sbNxqB23NP5ZOU4g8YjSn
AB+XmEuoKqoKc0Tjlx3s/QflsXVQ6VifojdjHzyoqtscjU39M9qaK2fE4sKe4wp+GXJdiX2kRNEz
GLvBC3fC3sKjQv+A+mzNlm/UHxGx6DY4r7VFL/oONCPRgoH3N1DHCC6qh2ERZLGO+DKixa7iMd7l
tXoARU0QkT0aC2H+WCDnlStain3VUKPHsaDVc9YxyfFSqd9lysjPeZnTzL3u2OrCvjD/NsGv69Eo
OfqLsC/wFpKH/T4j3eY6xKIr47EX3ai42U0VjZczDgLrUOkMhrhmVPEGqDxKxXsnB7s4be2co7oA
3I05vW+1YOW1Ytm4v4HFfjm4u1GFAwbei6QNun83XEq2K8YtuvMf40whQRDoePkbEhjXHfKT9KvC
8wuOSfpsBJb/dSLn8WfyGx2ia3ngpf18Nqbm9M4+OzDqMQukXNcqcI7RlzqXd75XbUeGGjgGMeK4
8G2j0O+qXH2/bu/SdjvHFTYK8FOg8odiSFNyVyQfBTmwNdmSxREFyxPCOXQGKt+C+mLoDeZhRCEp
zvB+qd3qqCenb9cNWfSNGYrg+E1I1DgbpnkLfxn5vlkriV+MmpC/pLicTKy0YogNPriOhj6iJuUW
RthFYbEbelc4+mexMffNrl9Lwi1ahCsm4nq8n2DoLl1i1DnC8AwnRiu/gKo4pivreHHqQa2NfisZ
Ymdi4rdELwHrZRjUlBmKj0EBVdy3I7Wuz8syCmPUMHGnw1PapRVdF2An7GDFUD1knVsMd2W8cmtc
hEDuC/eSqbVZdDBfMuq27nDYFcNfd/Eb6MlaUVc9X7dk0Y9nMIKHGWOK351O8CLaa2oM6bmdqr/Q
dOXqsQYjDJiZUDzNT+fpMIBf/BSzfUOceO0SMH2sGD9O+cL/jJkqdDSCHIKPiQ8UmdljdKLlj4Q5
prQHETka0q8P3PKBiWujNPE4gd1umsDZ5kYSrVW7IgD5/U+jcYvW7Q8Gt5Rtcggdw21BQ9pCAsFW
Vva25SU7w52GeoYr8TKS9HLCPXRbdksecJ87Z6BwPdcuZCXem911QxenDo1U+IdicTQvXOKptNF7
pQpBxCOdwhFS01G8j8pfMclXkuaLQTn7gyROn4b0zv8XkoC8ZJNvDP2o5a/S8BrwfcxBaJLt6+g+
RSO7v1bUsxx3zaCFbUkppY6BsgXk+J/IipqvwaP0kJ5j3+K7HrK9dkzs4EyPmUPZih8t+uwMWTgj
W+Qm/JpDbyAO7Kx7SOuT0rz0DcjWTn2x1m21VM+MlmJoolKUFqLcQXBaGgVVVxaws2JOdaYHD0my
w+gOd2yb75ByPCtQn7yVH6670GJGn5l4H53oafBoLviQkvEi1kb4bO20r9j7Le/R378HZ3M33q1A
LY7nHyjRiaLOMH1vhIX5W+Pq2+JG+4i/svNw25fWsFE32l28oT/898BafQ+Ywopv288MWnSioVOy
ZrKydSApY6Xb5Mhu+O792bOz46rjLPvsDE7wHJD91NA4mgZ1Y1rS7q61w3NrMVt5gJKCzU7JOf1Y
K2SebgHXTBQjK4pTnaPDcuKVL8kxpndlB4YolD651+dxcsTvQHjJRCOqjgSW4Ki4H0dp5GEaQxN6
s6pkdeZHG+yvgywGI9Nz6X9AhK001su6MSPolxBoDUj9A7KU1wGWhmsqcJJklBuhdU7wiDhv09Tw
sbhHZGvqAboefnLOelAl5dWWs3IlC7G0Vc/hBI/wawWtejngmsizEtXfNOWZ5Jt0rT168ZFvDiS4
gVz2kR/KGLh+o+wjkKLsNKt3+mMHtqIj6gi1H82R7ECJdr/GcrUKPc3p7PgDEXWCF3VAq1vtEzUC
GZTOY9d01dsyt817FUK9/n50PZev3WbWJlNwSWqUtdKkGF3T+JkGBwgRDwmKH3ZNtLnuNUu+Px9d
wS3NptO6ugaQhkpMEGdmwVaGkMh1kMWjALQmE/EH6ju+d4FXaWPUUwxbcNcnGQphjn7yWqr7xLOa
6EiDB6JafQ62glMkP8XQcgpWnvuWBnT+BdNWPptK6nUB66ZXzDq9TYZHVBBYqGVB0tUyo3DF3KUx
RT0PVvqU+DHEF1MGZsbR6BEahsOtTH4V6UZZS5uuQQieScqqlckEMWTSPY/wAKZ7mxpKqisTN20a
4tY4N0Xww7jlad5w4NTm1kx+NsQtZdfPfivaGcXWTjDYKUQ/1nhJFs5VuIkiUzDtIIQQG5PGvksQ
dwNVKgtLkj7aprLSFMJlj72HSrw1HcSFrewCTtjK2ixE9Y2E64/il3cF545aR5sWzbK43K0M6MIp
cAElbGYjbotGp083rTZ1yzo+QNfGvT5na9YIrlG2hClDDYg2vR2l10F6NMZH/i+ujDBE1xXIn6Gj
WWwaKTrV1LMpIOi7RxThaOGer6kALT2TzTHENhGJ1B6vc5zLg5E46JR2TD+10Fv6XkP2WfYLtw5H
Zwz7XREO99cHcenGdYEtnKaDLPem1gGbqm9R7nbxIcl3WfgyFm4VPPvarlZArr3vckel98oak9zC
bnWBLnhkDEUdtegxuqkPemX6qwQTaBz4lpdRkDu3Kx6zhiY6pZkESTzduhrzTlK+1DayDd5aND2i
onNlXKcvFzYUvHkidINUJljDxUYtJcrl1vBgmTYgXC7IiSK129X+XYH6N3ANvGccBae19IBs162h
gq0zfrv+CdOWde0LhJMgSw1iSjGsjXpUJhlGJ6HArZRsJhVroriLAzszVriKgAwobSiHsU2oHQPi
b3JVOygmtE7lxA7SX//GMBSf4IRV0BosTCP1xyDhEgzTir0K0soMRYvb6xDLBv2BEPYWyEgUHukB
IaEutGdQVRvx3nqK220Uv1yHWl6BkGP6rznTPM5ObEkOQCogIfgaDkiceWdpU52NX8jE3PHE0g7q
LrlfO1UXlJRx6Ey12GCqAoGMqDlkSn0stSEw66fGjRwouexQBkt8C2zmOwb2z9Tp3XSTW8FBv8Ef
TvDdo3K3Tpc5ecZ3J/3zIcIGUMRwyy7Bh2i3if0SH8H4AiE7uXaME2rT7WH3M3bywiJP/FnZByuh
/eLxOxsF0ZFQ8RuWGmZ5SHagyKLKsfZsFezuIFzV1zQQl2LDizEXfCrry9jssmnMN7kDgoPtW9Xb
7S5yzAfpoXaDiXJ+jQ902bkgoI4WAxPV92KSAqNbdDKFMGKv61aFzqpMn+qhRzArtudEqywNXXky
+On10LcTSbYyOXYa7RMNCyv3wsUlNfsSYaaDQOorSA5gj0C7XHdWTQ5uK3RKl04XbFaW1KJXzbCE
iQ2NPM6lAVarB346IyvT3kV39U5/wkUqtiC4DnLB5hdx7qFYvLLxr5kpzDKVO7PWA0AThqoFHS03
deyUZWNF7VfQqdaKpQvpW5BX/5lfYfPIIwgIajngBvLaB5rVFPuSQTgAHFfqk6nfgVbDCosVGxcj
L0MxJLD+I90g9pKQUdabrASo18TWgOd6Q8/vwS4hQVHsun3T53/bHmZI05fM9kZNK8A5Nel6+kg8
haCwQD8GZSvbwDIImFbAvGqgM0U4vUKjqmONpiAYrxEKG/kmqoxNQNco65ZH7W8YMcqLq56MMQMM
pEkj4nDvLq6czlxJcayhCPGcAX66oE84RizeacPv2ryLuOOb48rErMEIq9lAR8MggbYFGshtvadV
+ElaXrzyOPqSWiVYcbiFt050DcmTv6FDWFPFKkrIp5cpi0NUybTQW2FIot9R5oQtisArJ8iwY+Ub
Vr+E/pr6ynffuAQWgigZnTyoLwtwnW62cnTsk68eveLXnfz7MXSJIfgfGl0yKS2AYcpWN7516T4d
twY0yEomb0Z9RUrn+954gfYXq8J8SUGyqml7oKWGSyDT0TiU/yJQahllNPyYCIVXYqmFGr1LRMEl
cwOkvJBDAhnNHgWU8gHtSPmpPppuYoXnaoMWEsV+GDbPybY9dJZmMef6+E5b7uUmcokv+Kpmjl6Q
x7CYxLXroy295pvrCN83/QkBOweqWkBtJbJstg2ZOJ0j9LZlLw3UPsxjXbwEicuUFVPWgITTRetJ
kSG5WIFLa1MEv0Z64L2ddE6DPqjrJn1f4JcmTQtj5iZ626VBD34tm2af4LrSmZ0UDDKeK3vv8twY
DA2diFGoeE0aIjTLJjqaKiJUKadGjJhgf92Q5dX1B0FYwQMNQP2iw/tGKbIGSFt3YWZ7TD21GXr7
fM2pOvbjOuRfbC/fPe4PprCiUTUcmFASx5GFPRHtWZmVJrxwqZmkO3D3qgqkmFJZs0IU57+DcC61
DVKUxzRNUBvOQ6J8yGhX+2z6jEAv2+hPtOvzH2odJA8tidRzGKKayzLMNtyhpEvddtzU3KKpjd94
yRkeMq9Tv3KVJLaqedQBw0LuO56p8kPZF/I+kPPk08jN+MxaiFKzYfD3IdX7l6iuz1Ud4q1wyHCx
Kkwl/GyNASw9sQmxEFapXwEtIpSjxSl4mIjmRkr/SHOWbuNCe1R6Yu7UTNbckoR3mRmSlalc9H4F
NG6TGAMDkcWlTxIus7KROSr+pHd0awwktJhiqfGpZ2sHzve4Cu4/g5o+Ze7+ZWcahKTYkyN5r5PI
Coxdbr4TEJVL7BgHkIVS3US3rzvO0t5saKhOQmWtSulf7Dsz1KLpIsJVrIahT62ySjYDn3Ram32p
8W3gR7sBamdVTV+vwy6NqwEp4KmYHrlisc+Mo9wQvdXorPIqLHOGeqwIfXV59RF55plKa9XuS2fq
HE7YxLyAaYROjVwxve+Syq2M5wgXr+s2LS37OYiwf7HSMMesBYiffSGfEcZOm9wXpWQl2VH29JV9
eSHNDuZXbP5s6odBnCLAQS+1QxYlR/tDDG4Z7yfEUvPSdBTPirunhkxkwehjGixzqC1P+rhu6+KA
GqgwBDqaPUQFrISoeWRkNcin5F+awexwfK2LlT1tcTxnGMKkFammlHFfYtIgXxOO286XHRYhdniX
m1/qmqbYskWo31NwcOq4t14uP0OJM1/rsNK5Ara8gLnqR69lK5HQ0tmDhP1/QUSu7rhTKfp4M7xR
Z9VLwLUNL03338zMHwgh9AFxOuENgR1VHrqBQaxiqG29/XUdZXH9muBQRE0TsjCi85lKbYZhhLlp
pZc6tmU9ggtEjpEjloJS4XWwRUeYgQmbsFIro5zFADPbR0+/k4zc6bQPI8kcje2hkHcdbckRsOGj
wwfbkoFS7EtH8BqeM09qkLIAda3PSivqNZfHKwvo/7hf/H1gi64AxXhW6hUObO67JJ/6n600amxN
eSuoZZLTmD2jvdds13apJfOm2Oc/4Y9ISsmHQJKbDFEWWtGQLCcW5D/seK0cZg1FCIAJS/iYTdQL
xeBqGtTS2k3gfV2fqOUhBOkrRV87NhmxdAut8GrMB4A00aM/bmn3PGrbGExbnr9Nww2pPsrgOexW
wtQlb8Tb6d+ogjeqRM6qsgeqV/0Mi5dQihy1PZJ2r8SPsbbGtLM4kDM0ISpIoFOAF2mgEfIeKp9q
bFoQS/8fB3IyeRYEDH0W+d7UZxzl915zK5s3Pc2sJjuAq7fya4tnNjryYxBZXAde2kXmIc9k/Aw3
D8wkGWuEPKz0tmPf22kY3DSdf1Oy4Ser0s11uGlmxBh5vrIFpwSfhJZpFQ6tzLzxYjwEsm0s30XJ
ytJeCqnmMMJTYNOBy04dAQMt011Sq9uqbaxSMcA7JlsNiBN4f0ultWbcJUeZowqnpRl7vglFRqDK
72bzW64Psvn0v42fMF0hM5VKlgDRTDRMgzmgi9SQ33uuHivp4TrWojnIT0+yMCCCF/sYOEvSulVb
lExj96WScehU7b0M1+oJFl0C5Wx/HfmTzq/ggXUWDVIDGA2XNrs3zLsmV3+DD2ab9v+cyxmFl2hU
xbmCJQtqiUusMgrVAhL3KKsxdrcyyly69kYJk5XtaZpnwckvUITtiQ8qqvU1tI4m5S4fa6tcC8sW
3BsAqDykFLoDEFa4NGPQh3CIPQBoeExMI9DDSuoma55G0DFRj3wGVWpVhrdSebyw64LLRzbRcAkq
cYi+XqKaXqCjhKAGExhD1EQ9q9fVewbag4if6lOuRffX/W/BMS7wxC3RRzoCHCYlnv82Cp7Sq2yX
QFO4ilfsWkiXwCtmhglxJw90PakCAEnFPlf3mgzt3i2EYmLzhXUbGXVDSbzro602NlbdGLgErj2s
Liy1+RcwodwaFyOty2V8wTCck2GwZCg989314VwoOLgwkwlRVeo3uB1N8xeTwfXAKaJGJppXIexs
pgg/IrfBbhJI3WOGK8/Kkvg/wE0DVc/oKUV/xKXzxCMbh05uSltBzKOBUYcYmyR85epjhYopj+2h
sGGhI+u6zYsLxfyDKrgsyRO5o6xFY0mzkSAKLNu4HG5osfUzKwf7z2rd/PJE/gEUfLbzFJ6SEWaW
1bkwbqHQXPQrF5jFoQSrhIRyTnSsqmJ/+qAyL/fzDu5Kw/qmN4PeocUAXnhJQQLX5LkFiv7GMgM5
sjR11K1WzZSVsGFhi5suHqh5gySfJok9whXDLiqZKvrIKEE/TeH4FbQmrk/e0liCPAHU2xDh1IF2
6TKpDuqvuBtLtHoOiCdlEPDfBNnP6yAL8c/E0PA3iOCXJIG0y9hCdBwUSXYfvyXyloKmlNndGu3E
Qr0lmCBmUIIz1tQsQV4Ee/Te9XW7z+9D7TXIH/t6a4IIt8vdJD4HyQeYqsdm1yX2qFhh6Pw/9r5k
OW5c2/ZXKjynLzuwuXHrDEhmpnrJkkuNJwxZlsAeJEASAL/+Ldo+VSk6Jd7jN3mDFxUVFS5ZBAEC
G7tZey3bf3h/yofs6v57LPZon4M7AnBn2NUa8gzObWPqBO4nNMvV73xBAiYMdJJDgWKZoijRKEWy
zsaMHQIs31bbRtyy7fvTOYDexrrujbJwu7KwzSq3wigFqRNLJEp/DcyT0TzNuh2IjPnIt1qe5uW5
5cdqeCDlSzp9BY3P+68xr9ry0t9/i8Vu1a1pyn6wYODyja/xOVk8dCTqMx/VbuRG+5UTePB0oK3W
A4EYyGWWXZYeeuYqw8d40xS2SSUIqke+/Uh6shZIOgcOO5iBkGNAb87c3ra4H6uiy8o2wwITIITB
Z5yQCPU4aDiXF2WEEhK4CSTIwIciql74EZgFz4q7Z5CAXNoXeWLtcGHeARB0Biqz5P01P7wGf7/Y
srjqcdkNSuLFuuCmTCEnPR2Xzkou4pCBsGcKQ7TZzVmWxXedHKmrqoHcUs1vOxM2ojjq9QmZNpa9
BhY5tM77Qy1sUa6B0JkcTKcXGxNVkdJeKzqujbAwQXUH9rdywgishqyo1UXlWq3q4O20P4mFdSlA
Vpa7I4bI0QbHTzN3I+vHzDwq0OttnKTizFIr1aRDu8AGPQZ6jWda5uV9CLKKWhfWvAvcrRlsuvws
XBviAOu8awHzjEwbKG7RELnYBambITopsAuA0D8RW7ELw0Q85bs7nQwATNVJGqfQK41qH+KgDLq4
72/0QyZ7f/jFzjBYTSo9TzFveWzCTsP79t2TfPqdcRBPzG1/aPxcYrsDT5qFyDFNrS5zcCoWXz12
Seyb92dz8IPtjTLv0r2cg2kbMkRrEww2GjE948ijbSzWYM/WHAQtDbIDQg8g3tApBf7T16NIuxr8
EfwsaDKoLwxzx5WKgtsUsgFT5BB2WoZXNcZ3g21YbcK1k3ZoeOimIc2MfgAUdZY5zEp7NLOYhvyE
uhSuTJT/yc/uiHqym88GdGCmRHgnAQ6Fc2mzlXv3wDG3bRd9MuB6nBmMFp7+UI6i1yHAM+DABOWH
Jltogq1EZwfuO7D/IlWPax3Vh6Xmoyktr+RgsopJFkRTvpkmF3SeLyB/FOgPy4OV6/XACXg13MKs
eBlYSfMZkW3IYgtW5XMHHcl8hE9P1NH72/P7tbHYOWCjm6UzwZ7rIfXxeudkgTvyNATMRZ6wKNvK
OAVWEnrEwMidsB3ww9AC3nwNki4i12MMCF9cRDR5qpPyzInNyH9Yk7A9tNZ7L7S854ywcuU0A6Km
AQzPz9rPEpjTDFLJIwVNhP6NgPg7HR+BbCNkZpd+20gJc30olsbW3H1nxLWbYNZP4j47CsvoQUK/
3Y/AMLey7gdO7KthF3bB5iNKAgLD3oK1zIxoFw07iIhF6bF7lZ9NR+F2PK0iBVqg8AsyzHX0GB6D
iwWwNyeiW/H1gk1Jv9Vxunn/xQ55mHgx6EcAUIkdv0zYQ7XaRK0SL5b+ZWzbM5r0T0MXBUl6RjcW
h/qJjuAfHK81Fh06xvvD2q/3YUorw5qgmBFTAZJoBwy7d+9P7IBulftqYgsb6ZiSjJ2PEdTTmDhH
7ia/YBfFvfgrj9MbgrpLRG/c+xauHoAIyUm2KaOX/8tXWHz0ui0JrSgAcjoW0QCGK+sM4qd/XdXn
Tw/tOdnJO/A0R49GEkQk0adrLSuHcEqvlmBxs4c2paitYgmMo3N1Wb8EMTsi3lFw/HTPdmYRpU1k
fHFvgptw53/S0bf3p38oKHw1/OJmV1ANLdwc0yeXl0EMaZKvVqIiFtFPT1bcQt7HibmKVuCCB1DJ
+O4+1NfwH8TxSwsXliDUracZlptuRLsldo7seAW4cILCKJiEDXqCyhd0LQK0iHzJs41aLb4dPOxg
GABUxcS/y+geOnet50us+9Qj8HX6qDTdCEY5drud4xyz8DIQER2AD2oupuCiXYtND10oALO6mD+Z
JYUXd6Sh7Im5A8aX5DQoElocNxCGluPt+x94bZjFGZbokrDFDDNNDZiwjp3Zlvdk8Oza6tMVP9g+
EKrYDhrgPXTJzgItiyll6MWwyLyXwssU/eHZLv0UbKpj9Tn4bO2coxFiTcZ583JDviFfs8VVshWJ
jlQs7tZO1WGLufcqi2nzQviSGljdUuPYgvRJIGwstjXIMTCgglBBNO7M7QQ1vPfX+1D8Mfs8FiBk
EIdEYuG10VTaMjPLBeA+7HU8+Wpn2GHcc3xaVU9RhqZFJFgf+97Z2BCsfn/wQwYbqXEX+wpR8i+l
jMrgTtdpHCubnqfm85hev//8A46z7aEfzUK59UCjqalJKOl8QdqZ1iqiLfPpVlm0KmJRo2Ps/dEO
baf90RYuV0E7oTuF0aDZdNxwbwvl4Y0OQOGQu5HOVrJSB9cOUwMeEJwzAAW+/m7Ct6gcwBgOk5Mn
qCifKbNaiW4OJfptKHH4IQrV3zOor8egBdMgwGz7mDEd5ZBonlKA8niwKVN2OoJwPQUhq+HmRz53
o0kM0KaskAh0YrAkrh3WQ4ZhZgRG3Wtuml/WcOyxps44cPT/Q5auVehaCNPTWlc7laojq7K3TVNt
fXkzs/PXJshQBn3c2FbUBW3ESXEGVHucGex4GCSs+JeieSxR1CJDGzdlda7zAGwCfYUCq7+yyQ+e
MGjLwz92QBDvLmPh0rXR7GXiza3u3pdnVhjZ/UMb7IbsirSRak49c02I+hDSyt4fc17NvZDRSwk3
TYExqSijHIiQxjFiKje1Y2xNdqnCc3DMR+EAFNt2+I3U3qvBF1szq1JbFRqDD9L4qxdoHwk+C6uH
8nwdqbSDBtTX90/eQa9gf7rLo9cERKh+nm4LTB7yNFnzUCKp6LmJR71IdonDj0zw8DsuQuc+qsxd
bsRN9QwpYT98XnmbQ1f1/tss4iHUTypqKryNX4gkVGc9kG0lSWy1mdISwhXoKr43jTpqyruuejaC
m5XxD8Ay0WwOUwSDDg3jZVaClGiUzuwB629/5vCG3OwWEbRtHxMoSPjbsAQmba2Geyjk2h9z4Za6
uWW1yh1B71LdZOM2yE+04UWhsx1VGzG6YpkOmNow8BFKowoISpllbw3xzaxBYz3g+aKKIHVx0/Eg
zkkVBZCOa9cKnvP3WsS3r0ZbHCaeWtyj+QxzbSg2zTmI19LUh1TcdSlBaCfOXWflVj48IvLPvonP
aC4FgwCPdJtSwLf082ojONJl7l2Bnvehdm7k8FKlNB7LNfzCIXMfImRDGA8sGaC1877eMxqFW4y9
R4DDs/AZyYWNRkbbbiKXb0x5bFcb8MDHrgF4zSMZwBJcHnfO0ftb98Cl9uoNFrsoA4+NQUOstOOz
+0a07XHY22tcJQc3z940Fx6Pm0uDshk2CWWOY0pBf0w+cS+PUeXZ9u5vYK8wJZTkQjBYzWbx9aL6
Re/XasKnDHNz49tTHOR3Vp5/hm7PVhfYtVa7snkOeD37Iy6VY+G2WcU4zIhN4HlbuzpKBY3L6jey
7xgG+B0XhwO07Qsrb6DpDY2aAPMaCMmi1pi+mObj+9vhgFF5NcTCrEONp5X2jD01i+YIScvIU9sZ
dtDQREHxxzbu3x/v4M4I7ZmVEEJPMJ2vv5UDATpWgnk+NppoNJytSC95DtHSGHIpyftDHT5se2Mt
tvrYhJoLibH8iZlXum/Pw9z7NEzhrh2BjnZs48Z2cxFZyPZGSlT6KkW+Z9MRqEpUdXHZB3X918o7
Hbi4QD/6z/wXJyOEOOUY5nintC5uHSa+1GZ7UVXlUypvaxTnyjRNpJHuSFlEk9sg2KdPaItdu0sO
uHqvXmNhbxkjQxHMMHHRXIwhObGEi1rBrf+f88th64Zo+QXXruuDjOn1555Ew1BDwjjo6g3MHUSN
jhk6rlZBfIfck1cDLb61S0aVOwPWdQyezGzYebpHSjT1/6JZc+RUD2BWPrKgRAimjqQWd8IerwYS
3rVYYaspLwptQmCkXjETBw/X3uwXH5uhuK7MDC9lksj2z8DAmItgV/uAh6JTRa2xFh60SnvDLT6q
YRiDwW0s9qCR++4TBa1V4Gne38GHdw6+JuB36GtYlrakqRoQRAHu17Vx5rfbFL22BOCr0loJRw4v
3j8DLSwTK7x01BBiicvmm0umKz//NARb0iSDfnJSufKp1qa1uEO4zEQOeDcOhOMgco3MUOwMi19A
ke799Zsf9IunA9nkn+u3vDpYDcljUgO2nuUPAlnzykzqvo57ctdliR+Up0ru3h/xUGoNVyP8VbA8
2uApW1wjZQrk4nfw/1QryHapyALUoMlbsIixi9JRseGBkJF8G4YX0jzbZRchEozMJky8oV55mUN7
dP9dFl91InZXNjXuGyGLJuKo7Seyc7LEzbM1/c5Dn3R/qMUnbQmrgsLFUKWkx9VoRTQfjoupjidl
x+8v8cqslr2semiVrYAAj4llnLMOGX/HPvL8lfrWwQttb0bfE8d73iN2TQX5IwyTGtVuyN07g6HL
gvQbgzpR1dsQIQGSTXo7BZo2PRYbH3w9wnWjXK6pFBw6nbDq9iwlCjGoJWNUYMrB6Ai2saAyrhiP
vN6PRUjOZP81t9SNBFnriuU55DqAO2IWDUEmzVmWLyW8FJ4FsKaOdv4K+ZBHghUVBm26pHOgcUip
9eOw/teT+m/6zK5+nEvxr//Bn59Yi45jmvWLP/7rsn1u/riqHp+exf/Mv/j3X3z9a//aPbOLx/rX
v/Tqd/Dwn4Mnj/3jqz9smj7v9afhmevrZ4E07/fn4zXnv/m//eEfz9+f8lm3z39+eGJD089Pozlr
Pvz80fG3Pz9Yrr23v+fn//zhPIE/P5zlX595Dkfyx8P+/o3nR9H/+cHwP6ICBKElZKgJ5ByQWvzw
h3z+/iPL+jhTzIM3153JsxEcf/ijYbzP/vwQfCQuYI/4LejLzD22+C3BhvlH7keAWJA+RA4RYBZg
ecMP/577q0/0zyf7oxnqK5Y3vfjzA7SmXplYqJKZgIjD44CgFqRgf5EgBxm6O0ByG4BHxDhb3/BC
2IAqgKBu2uWqj3rbRHBly2b0I8NPbRpBUa28ws2KRiU363pvGziSb2sP8t0Q7p5MSFg21AGCakqF
mUDrEgBHfyrNs4ZmM5EH84dryFt6YKFoREa34UAnCOw6Od9BHzLPtmi78sDaiC6vMBmDkXvw6wLj
WSHIDeN2oPUpyzhO0YD+vROcLdQanc7vS/wPy2gjX4xAWdS2EZ5KwBTuUJww7uq+yyA219Lic5BW
9TO4O4FZNRofYg2GuallWxwpp1LoF2pcFHL6fkIas02LG262zWeZt8JAJieQD31Z2ScjKjCQTiyG
FjLpqT9+obk70NhVuhx2ae655ibVDTT+WsHCl1Q441/KNwg5ZeAm2w6Sazhck5d7UG61QXXCiaZ5
1JsiuPEFyykSRiq1E6N2+LUuTeexEWF7LEIoep4QrdljqWxjiuuyMs4aqdshyqB3c6eqIW92uagC
FuvcCnjk+NT1wWLojKcUSYku6Qd7eChsKk/LjjdebFhZgLLr6LdX6IaEuAOrJzkg8z4Uu6L1ZRC3
wkqcgsjrdOqDUwqVuYfOctouLsbAqgBUz3M7SoM+6KIuB6155LTEPicltS66MPch5Yo+hxZZtopf
es6UkUQWTn/qlFZ579sNrxJSgTPtZMTkbnoXmlRR1zsg3hp0C0o1K6usIIL8qlDJKIW6rPAIL0KG
zX32VPjYaKfAdVUWfRMjCYUMMPSGvUvZhnWeIFUiPqMnYfo2mlqhMydwh13NSFifgnaih0aMrEGj
E9AudlqeW5Fb55VznZK8eW6EZt8yA8yQxyPS+bs2HTMIx3q6uDSgGDhsuLZ5FovCVfZRVVbOUdpA
JxP7L/XOnQnMhMeQQgMj4VBRz4m0JPouzEfkWAPo9zaxadXNnQ6ozWLoIdn91s5s+pfoM863FBWi
z3WvArZtieJO3CpDP1gTWHVjk6KNCOU23l44NkNzFqsZvrfZWMD61CkyjrTparEh2RR80aaABDz2
eSkhd0m88VyD6qOKGyRh0UpTWlpEYzd0QeJBEynb+pOEOqGUA3JmBR688SH/AfRf6xUqRv4LsLYc
srNhpIspdSNzQEYo6UoBgmiz9tPPCqxiL5ZZQLgWgnq6i0w6GPd9H9YGKjgMLBKd6H0LOHxiA1AK
JNE9yIugBZnpZvAi05IW9mEHMnmurXMOhdWH1O5HFTVhCIU/s+TGsE3TVr1wCs2NpJ7Q/hQRG/oG
As37A/p0KzCAuxRaC23TdCJiBrO8pJ+siSKRZBiPRea4gAvbPcijSjOEri6pvPOgC1SWQMM530LN
YHK3wtQmdDuzyidR5w5HUyanOuGux9otBO7Y51CjerXRrmjFCWizixdP8PSyQPOqC2XiFFyQYagq
8xol6uwxSG2YoIhMRACTEpiTD/UbywepxgiGlOuxL4d8ixxMO1z1me1edBrG+lPglTmPQ64DHfsw
LmBTdwWoNCcXeN/S550ZiawqGgAoBb+va8pPPCHRgNCxRl5q8KBc5LzhfBMYGWmiKQzyr+nQ9g8Q
uhc4tAP2AD4dk0npKSBkBgDInoJRG/5GKh1217ltlzwpMnO6rarRvK+LChZ2TIeQ3XRWCf5snLay
LS6lBCPKZY2Shd5WsqvyhNp+PSR94VvTVlRTHcSqr8CVnBp+QWKHgfh309CgyT85BgOeP9Qiz5JJ
IBccV2Is9NlEUuTMleDteSsaL4gpTtoXwbBWidGjE+3EN8z2FgpQTRfTjrToMzEcgZVhXTBksTP2
Fo30xK0ajp9RGwhm/VTDo1e+eeyjXoWuG16hOd/XfXkMbgX2AC5D81Na6dw8bXLVWBAMhbJyFKSB
/VkXo1cfFTBe5+BPotNVMwWAmYdsLHdU0SaIirbBxWfWJadbzkp17SmlQA5hjraabbpMg9NZxFNd
+n2fmsemr/JwjAfRtJdkmrjcgiTPNZMhKMWVgQ9Zoe8Ydk23BWR3s1wMAwIt9pPR9D/y3M7zJ84E
e+nf9dtm/+6m58/P/flju/yb/y86bzM04r/+7SD94rydPjez/Oie6zb//R+um2t9hM+OBCk4YuZu
jRkh98Nzcxz8JIQYLRLT4LP+Ljr203EjH9FIB3pDAI4ha4dSPnI4Px03w/3oQ/wQz0PXF1CuyOf9
J57boqSGsiNyuJA/J85sdZH4XASqaWbkum6sr0Q1qWXfg4xQeXmEdsDGuEOvDu+uwxSyGceZYB6P
3dJumk8sJSCNhaQ3bb8NgVNz4Owb4aiHvUX86WXue5WvI7wfrwZOLnR9ADvp/YLNsKnPoHo9fFOZ
Z7GNY6TgSiEgUxljSw2tvxIlz9mqvSQBrCQAoh6w7bMCFxzs2cPdC/TGSXHuDkgB5hQ9Qi5UGG9b
VbYr8eShURyQtiGgAmLyl46ZLNPgPbWRAaManSZlXYjjqvHHFeWH1944YAeYCzQyQWqM4hXy2Ag9
9ucSmCykPhQXo9aqwfLbSvMiVNlw1HiEgsDEgKxv1j67gq5Ryr7+ZD8HRmQBLjUU8M1gnv7eInZd
OAo53ypa0mqnLS2PuTDKraV5txL/L1INP+aIaMj1EL7MGlOvh5oa1ZJu4mhusnBzDT3u72zqHqUx
vZhOba0Ewr9MDBghgDmQQ4I6CWAli90BJ7CyChMd7aWmd73bmZvAFc/as6aVac2v/WobwvvHEC4O
vo+AewlcKcyy5G6X5fBALCOxi7zeNK50N53XSPTGyuY05Kle6W74ZVcGFjTGCSCNIPWDJYC52f9s
qQs+UFWhp7eU3K838OCHF2sosjX2l4PjzMz94B3Fv0styxFinog9MM7kZuyepA4QbnlbfH3fbixh
RxYUpEKU+77/A3zCd+jC3i4kRaHt3oYWFwBACGlQLEJX0+juclp+brl7XkEovSrQDs5TKDTxI2yX
o9IbjycTuhbhgGCBswvHW5PSODR7KwBSAm0KAGj5iz005gRKD6GBTtmJNMcWKXRUjunaBjqwU5EO
IKD7xMxnBNTrb2lORR2MLta4lhxMNKbFlBsRIVoWVw7iypWD8csxxFoD/QF7g/SESZzFcICrlEZQ
oOvGgNDkVrrBF2sMTkVATgAfpis2+vBgKGIBVWXPRPuv50YYOIzcDoNJt26O6snsP1k5c72oNBx7
k9pdt7aVfj2O9pz2As0EsEIAJC1GTIkquLRwHEcIsV4UWXAv0AIfMinjEozY5rQz+vs8BH5O2MmU
tlNSm+VRjRAbyUFDRC7F2+qmuAVIh68s/a/7CbBNIO89NCSB8yucf763zdEE4/t4Z/jbdAB5q5QQ
i3Rqffz+afp1P2EUF6sAdBIaTZflcyvNs5lIJ0PEZXr6VLUZVYmBBnpz5zK/W2szW3KJ4PBiPPSz
4fPCGmDhX8/KkanZNQRpjNbkAir3I9qyY7Cwly8uZ6hjE4fS+4LQooihEEDR6eMExh3actwg4alk
Kyj4Q4sMcOjsapkOtCvnLbm3yD2EAYKaY/p1GQ7iSI7TgIS+dqj9G19zf6DFfcaKISPQb8iipiuq
IwY3YWNZfM06LGFb35cXtzMkGwC4tR13sWkqJTvWQWwkooaZXvd5NUCRHE39L7xxTBX1qePdSlUM
+VFv51IfQyYAWJtwKE26MuFDGwvkCwD5AXoLO7X40ADV+TrvYQ5L3wAlMkzjtqZ+n4TtaBy9v4d/
4OheXavzhYDPB6wzxsQfXn9GUzhGUzhZETVUiu6ogqrrAAgIqqKwkw1FrJQH4WfbVTXShEz4kMUE
hpTiokJjxDcrtYK/8joFSC9ykMPsLdwqbAL4khljwL7Cye+aJ57Rwb8IeTukORpFMkdFcL3Q1VTO
Qp8PfasH68SvG+SZVJOjCVaA/Lv8ZEirqiGvV2nzOlM57qAGmQteR7Sf0maHBA3wdxENZGkkaOJB
kREM+eiBbhV484cC7xQb08ghWgTG0n4zKq8fE8kViLyD0ECr7VDk3ygAKH3SCIN6pw4LJ5oEVt0j
7ST7stwhK+ggR1s3zItspPrH2MxZypPeVH2942HAu5OxqMgX+EZOfVbyitu72vORKHHADubryHVG
WXmRqvxsiLOxRlyBSBWaNjI956L1afUpM9BgHZ6ajLq8eECMa1E/klVWjmGElNgYukdz66ORxUhd
BTpIAoPy4dhnaf/odk5/1dZV/skH/SxwPKJmY1JwRFDAg7itTsrKmm7KEBqYgOu3pg/Bs6b8MvZ1
/Y1zox0jpyytNhHaL+p4lGl4BTKC9CGvCwuOwMDQPgIVnCo/sZGkCo6tigflJlAc/W+5crI8cWU4
ghE9dfKH0fBMfjo18KeyWPcaPWwjXEJ+b0oXqaICHRsPwoHAup8EWDavxu1BDCxw5nYzuLSBEIyf
Gu4VhcCef9LVHNQ+oLUfigRVrcJLCiSXd5OuWIu8SI+sJ+Tj6WNX1gIt8G6K9BcrkXHdhLTK29Ns
bPWtS+oAKa3OrcdkUKl7RLucpxF1WO1UkcVkZyW8rC0zap3WUtEQeIxFRTao64w3eY0Mrg6QdurC
T3XoK7JFqh2tAbhpqRIJl+CNZJEv21ydFz4zCNiPJoOrBp5VQAUGrpoKO86X/A5wfVBJNH3ffjJY
NRoxklD8TAg3RBs7rIH/uXEmZV7LGrxlUe0MGdAhrjVVYRT2dGxukewYktaivXlTBgp904HdGBba
4yvPpyeuy4wmOG1GTxj5MUhEocuB4KbxjmqDI+sjMyBJdqoIzCskdoqvEvz6GUSi8pAnzViB56U0
quAis0QlMSNjohFljQ9qS8vqUNsCWVAbES1TI8q1yJ6JrtBkBA5ZBdbaBuFWNLSamvFUgnBbVYyd
ocAyhRELR1D+wUZ4aVKObUPA6dubwzbrwHoReU2j8sij4DKJcpRyZFSwAss3dGgBwKFTIN1sZa3K
Iy/obTexRTCdFYZCnq8LQ5IlI5TLedJCCf4SoR0LN63fIRdZMF4CDuxb2BTCpNWZVzdTOtdO3DZJ
26otE9E4UiHWzC00RWWNtkE9kIOPrs776dEKJ3KHrlJXblQ2Vsc5dWwbOottUSaWabQPmZQyfCin
bhJ3blpUWdLbafnUVYGFkzBxz9551G3CU8YZcU4C7rf+xvL9mm9Bq4Z4mle182VM+8ragnweN48T
qs5IUs8snrIgrMZdrdEZbCMIaTZtwYFn7fzSI2Axhz5JJHjRdVs4Bb4XI+VqeZGPQ61jxCggKgkK
USOt7eXdhbCYe1+FQ/HCei8NYikGNMrRrgNPaFZb9X0ZmlMdydpuM7CIliPd9cJm2WaQI9QlgQJS
0LTvWd3vWFaSazqgABBXEJAmsTe1yM9HsgCFxqhpVp2iL67TN71nlbYVB0jKujvbzpq2xSMyDh2H
kpt8M4wV1LykVPmlMQHbHlOctam8lV5Ig/IIMQB8WvQqD1AZg9SX7wx9/+wXwDk/1FlLkOq1Rm5l
6J7QHKdsgGs/XKmR2seGmNgXSQtLxColTZH4pCvLk4wRt4HVmUtQTc7MvI05OBYNFXOnlh5JEJdI
6u5CW5tl98NV/P8JwA+IpPY8jl8SgMfNt0Xtdv77PxKAof9xzk8AuePY8BXIXEP/kQD0go/4MxJ8
JiInuGPzT34mAB3/I/iQkftCRQguEpl9+58JQO8jiq1wYmYYLXZ7CBHofycm/xeV29furQEsAURq
kEPB0PtubWjnMJ8VuHN7kkF3Y5o0ZEFtT60kot56/ILJqPCNUkvV+OhO7Ti/lt5k0s8UgNGXvWU+
kCJ8HRD+/foE6dZXr4+utWAoU28T2kRMn5DmCs0oQ3nRAi2TWdvwR7o+3b4/2BuTIYsYUOAbFbi0
vY0SyB5GUGSgPGLaC768//zXseY/k1l4/j7ootsCZaDNYLXuuWUhuL1BB77pnemgb9C65E8ej2rd
tdfvD/jWhBbOcBuY7ejPA44VrvoTlg3pELtiyPLN+wPMn+Efr/ufGS1c+yCfpNkPKGvJEh1gJ552
UjtuS2FnZ6TMCvvcGsqhjDvRNdqPzMq1ui00hEa+4ve/McHvLXJ7QVvFHc/SqvB38PzkjvaWCwVP
J6Df3p/eIpj6Z37zuHvPB+m1KInQZDNQOnYxgBc7ECy/tKXTyTLqqBwBate+ccYkLprNYDMWoIGU
Bna90jLwxgyXzRAV1fVYEYkVRrNy7HD24kPJ6/eW7zvF+d70GAyBDHSPqqQW/r3JNKi5xqH4j5KO
/yzewvQAIJZ7wuFkUzp5/myimnTWGHm5pqz61sosTA8zJGm7jJAN0ADjrSU7iC6C4vX3DNsS984r
WbSt3ZFNz4xp2pjKgISe1zK21l/1xut/B9rsrT0KfBbANAWMDfpSi1h7HtJ3XYeTmry/ed8wncuw
uw5HSYqB+ru6El167dd1N9w63RSaJwjGQ3Q3U+Z4K0mkt2azMG12oY2GidbYNUz73hVYdrP+tu57
4+X9ybz1/IUlE4E5gB6fBLsJMhobTV2DRyovBY/ff/7rXMXfe3XZkROy0q0GW6c7ZkDZfSu5BWG6
SmorT7o8c8PfHGae3t5Hd1yWBrI1/F0PXE2PMg1rzM3UWJXaQBpQrlFbvLVa8FH2h+kYlM0cVQe7
1i6nzyXX2WWD+tHn31sr+/XTZakCS8LV2UG0M99UAt7sGXU1gwoCCUq1slRvzWFhPbIAvXCBjz5D
Xrn62EAO+DKkFjgw3p/EW49fWo801yYWx9sNfmeDYKdQ7oM3sTVpmTcev9TtHkafQYneQ4N/hS/Q
g/Fg4w6G3/7e2y+rVEOOjo4K7Tc7VwAPsql0AFppIFDyNabKt95/cZ7L0CBdqLD6IVRrmuPWIo3c
8AJwn6vfWn9ncaB9WzvCMpS3C0WW3/qBEFcqp90abP+t95///95B8zWH7oNJIM7uuD1SnJODCDMr
a2n+3tW5LIeoXHceervAZywoSERFbY/AcwwuX7ubZ6fzgGvlLE6ZpgU1a4lP3KW6BaaGOr5/BbLJ
0TuhfVqXG0Vt3dxXdeB8Qe5aNiuW/C2fZw5W9peuUjT12SRhCqugak8yQ6RIVk9lCK8RuscF9Nya
vpggmp55bb0t1UQBTnIh4X4zmr231uXy1hdcHFCdegYQ++jWqX1jSJxc+iC8q1Z5m+bZHFjeJSUG
GXuVd3YX7hxz4mwzWenYb0g6TRUkQBxfX1JkHl9aw5X1kTsFDblQyHA35+BICor7oLQJ+b2zvKw8
BU1BWiZzdwcSfOEgAxE+twrZ+9+zo/bioA0W94KiQCaAtip4ILh+LgS6d1cCgDe+0rI5vHNoUxiG
H+5IhUgmHqwArAtDzrVYOWdvHIPvIpd7B1nknSa24sGuR6LOPg5czs2vqrVwJDI7A2d6kw8thHQn
r6VPIDkRa+0Hb81scYci+1/9H87ObblOnOvaV0QVCBBwCqyF93Fip7M5oZJ0B4EQG4EA6er/sbq+
/61YaberderuyLLQnNqN+Qx8ZUkrmtZC5dNM8ISgVeQ5plhiBbiJDJ8VlckJ3MjgRDXgVoaOXumU
X+1yBlpn/tDNh8GVd7NWBteeOZVT90aSeG1wrOCkgG54B/aSVUdwo0xWEPlrPRK3SRVcTpu/fHMc
S0bcOY6mIjg3whkk+IRLzrd2eq903X5aDug0REcP84IGKr57pQcf6yfE3p1bvNkFQaxT6xRCr115
tciuyXbwsoZIoHL6rPbzVjhBD7xytL7WJCr2MFnyRQStY9/t4/wAF60Nt8146yYwMA7VllOevAWH
fm3kLz//5bN2vif9vV5MNQdtf0ZpCarAcaF+/veReWUHb8shhhr6ZRN4e7V78V84F/LtHK18Gqp1
T95ytH7tL7BCNtySbeh4vVchAvdDBpT9KYhG7nZe/vvB/JfxWQfsVXZD92oERukalZ+q7PTgmG5s
rUywir5OTacqEGWi27YXyf109G5d962IxUpa49UtXKt57OqgkDFBYTA7OCv//eO+MvD+ZXX4ZWji
GhwQz+AeZoLK9oavzXqnajydubVubXZxP+pteJNbz1Lh0fgp3FFK/y6WKWVuS/xvNPQAVtMNNL3Y
s0GQz6f4C0oc3vInfG1srKCNO49HaVpvp7lnQR4ukIjgIekt+c9rrV9+/svIh3gOIXWXbhh574sk
2IAN2VGXbgNvrbF8MtLzFvp/XY/ITPJ4e9Pl8LWu29Eap6jfYMF2ynZcGpNL64v7wFjbZO5vU90v
aP3oMlZAga1y6E47xxljLbAMesgRJDW0HpG/8PDdn5u2cbt6ClES9uKb8kP0adug8cygBrVPMomj
ET2c9gZ4v3jZ+rGGQFVrvp3itd7zI9hIHkz1Wzzsf/6ooS1jxmMZGcbQV6dhM0O+s/Yv1Zm3RKCv
NW7tlRfYJUwj29VJgGAC+k78BVa0/03/8/+vmEKbgOfjrS/UqA9CiYw/lMvRfsO75eI0X4A/eTno
85IdcIlW8HmnGUOhGR6/UazxlmbrtXGx4jQJO69pvQxdz1Rwv+B55LGG0uONovTXWrfi9FARGaB/
V5WBHHPJzQCtOAo2vHRx2tZAFPRycMh8ZEJNzVZpqAll7qHgrAKZY/3hksVwr/Cy+aCtiRwPgZW1
XvqbrEP9G57DtdNm+Dfwu5L1FDY6VtWahV+DjrxfovC9U8dtJfyx6E5o7a1Vy7wHpMcvmqDCyK1t
a02FV51IgiFZq25naQnJ2/MI6prbB02tOAVbyINW6VLc0q5t0XfJHZQSvmPPrfUUz7c7agdT7zT0
x5+tDj6RWLwB5Hxlptuq+bQFJBHrta7Q7LLmhiyM5noJG7fUm1pxCpCvYjySMJgAs+BztCIP5Etr
gje22K913wpUNffE7+vxUhEpTTkeyXfWTrXjsFtBWqftnGytVBUUELoQYkLX+Vsvr6/13ArRbKBR
O3kXwYdcs/t0aYL73qunT05z3TayhAQd7DY4blceu7gSiP1zkrZun9TWkqNyL4PoGlXCMt5ABU6P
L/2cPrr124pRVBscexuiba9bniOl7+No+U+q2v8tdokVoeNe180aNusJ/lQo1u7qu9b4bvcD0KNb
CTeYpsR4xDtBQP5O6ORLKlH55jYmlxn0y37XY9inoxRPVT1D/VMznmvxltH9K5MwsaIzmnYdHrj0
Po1mu4LQ7jZ6izL5WstWYE46XlFmirMdFc1dOh7VIGund1BAhF+OR9uvkNwpdHoSH82mii75w22g
rZDss05OhuMjRox/l0f2PjXULU9Ra3+r5g38n52ulV664NnolVSdCpfSqePU2t+GQ30MXZut1eLh
rZ8M/Cqrs89ubVsRyft2uZTTeKe4xe7W8+k3UL4cFzZqxSQm9jz3PpZk1tIDlSJg4aH+YnMLHGoF
ZbpsyQpSlIcCpic5Qn7muJOgVkSyhs2ok9JrpVKoLfZwgcXBTJ/dBtyKyR0P5FoP9XIK2AQPJjy+
z2H3llHkK2FJrbCUSvlQoKLxtI8fQzX9aCP932pD/pdgf9N1RbH25zRbTlKEj8DA/jjU5tq2FZrB
DgpDeAS4Niahf6fSpruZI8DCnYbclnSxJdp67GcxUWKYlRm/+9hT5rbBshVcR6ainWeI/AMssq7w
o5qOJcEOqHVLLbYRGoS7UQ290VpBdfvN27dPeHz46DYuVnhuKBOWNMS4KNXE5aw4BLQpeQuY/cpc
tH2NJNsS3EfDe6w5jkc1+jfHNjtGaHz5nb+smR2wW1HCwqVKeXjfQ3B4AgeZOI64FaGqkdBGqm2t
/Kl/H3l90Unmtkmx5U8y9gbdhGKBoBcmkLuAuxZQ4j/dPqe1cML0uVsgF16gAKBfmuW4aZP4ya1p
Kz6B5q15SjyJulso24Gtms+D6NykC8BjvvyaIyzZUUOJ1vGEZEqYSj8kIcoRnLpuq57URBbOAlAQ
RuhTIGRX0oORs68/uDVvrZ+7FyIrRgpfdNN/LtjBHUv63a1pKzxXLDwoGBmXitPmwwG0qy+E2zy0
xUdbnXLa9ZGszDaz07Y3IPn0ww+3flvB2ZoIzrEwz64yhgKlSD8IlGz+e9OXpf33N3SAzV/OlB2w
mn6bElmhqCeG4XJCu/uZwrph74h6yy7mlcR1oWv9mlxiPhwDH2NZ9W34tWfgsk38+d/7/1rTVojC
cXtBoUktEf/bcrUtMoAKP3J7qoMF8cuON4TFrYS9WwXV6yexgckaedMfTj235UXsmCeUHbClgpUH
CjpMqHSUDylqrEq3X2BtciPWNKmCbSQ8wr33rSDP7ex4FrcNoPs2nnFgRtO1zt6vfvsOlYhOz1Ao
A3w55H2qazGj+KwKa0EqLyUoG2721kmK+1vFPkk2P0ZtNzruG50DdFABy+qm6Ar/NmX8ZQ0VB6yP
j4XJatgmP/e35DzD+8Et69pipRW8CxVlGHKkx9tNk9s+PtxiyJYpwaCiV93cyCqpmyGH6y+wBa3b
u9lvVMIMs8Q/QBSqwLB5DIP5TvqrY7+t6JQtXifo7s3VQtNPbSDf93x2O8TZ0qL6iARvUN9UUYxM
nkElns8aPCOnyLTlQmvYzV43ZjPebdhcSMLfKy9z24LacnrfxzlriC9+yW0oOniamu2kfI86DowV
nl2XQTbWacRNpkWRKko/9K1v3L6oLUXaupjWEMPNlckkKQBdfsBK6vZ6jjr5l5kFhNd0jI8R02XM
Ip8j18KzBFVp2cbfWEwvLf3DYvq3d9cvCQD6WT9rjgFj37A9KQZcnlV1Hc2O7wi23AhACJVK4N6q
1Fv4jMrYSfxUGco43XKMLTgKBPFROetNlWQanLWGotJuYfHZbdZb4Zokx5H6mz9Vqqek8CmE33gq
ccyPtuBo7VFFsoTDVC1RggrdwBD+jetjeKsS/pVva2uOjlbCu/bA2IwMVYLtKj4efeC25tl6o56M
u/AShXEf0ulKL/5y3vuRXTmNu6032sIt1FO/TxVKFc0nH9XTV+CdgBno1rx1aRQiT8YoUJyqbKjn
5ZwAMgWGST3S/0b7/981yd/U31+iCo9xfBzgionzxgJEkUw/MsDm3O7mbclRwgWBCFhOVRKtT22z
vN/56nbE+5vm9Uu/mxpWEn3fzFUyZF+HcQeHIIreEr++Nh2tfe+MK/PUU2KqQtmlX4EWOa4UF/9H
iXuB9/2V6vVa61aorr53aAPH1QqRmuUU0pfcuxACnWaMrTSS2sMbfY/W400rIKGmGz68pWJKLl38
hxxsy4wAsIW8LiUw/aS8qQH3HDokm6RFvXAjsga8l0nvTwquLdchQBO0Whmb42eUuCXzI8q2F/mU
JYJecbxLjlcdH0CsSXqU5z80xwysMygT3Sw/7jPxVOHreeDfRsa8GRYeW0vKIMZd+ymZ1KFKgCt6
XVC8Uh/XagZ5pyLJwaLreux2XQQ+bhM+e1D26nMQdktShsmBNvcepd7nZs7Ygmo7YtRZEHKAU72J
cPh6JFFUP64R9brvSxDPc5Uakm2VPPD3ltNq4lPnb3FaDAkJeEF10qirJhib7I6mAwq3/NmQJ/B6
9nwjVF5P7SJNBQZZqs+76DfYhkqQNE9bske4wu7ZFhVNP4kR+9ks00Uq2zDJxdjK4HaZm2U598Ga
+LcGow3mVchBZjKeeOA9ztYVFKBdkne1rM0TmFxj4rQLAerr5VI+Dy3osSYbqwyXbUCBdnfMNG5V
K8QWv/j40+IoncZKA2knytHfu+oAaNRx92fD0MQRKcpVOFY0ZiOurLycNOFbNgSvRK4tUwujWmMX
3E8Vo+KvOuJPddI6DTpQDS8HfcMz0tET9DtWNSgk/U0dB25Z2L/8Nb+kyniDrAb0O7B5wU/Nay/j
edYH/81j+X8LiE1Fkn4TUg5zqKohHbwM+fyTdvLZLZdZVxsdanM3+ECNlQLk/gHlX+3VGK7Cben+
zR6Str4aCF2qRvLoLsLmG3UFav3i1ncry0vRbNs2bWPF00b9AVK0wUvEkL7lBPfPUxHmii8/ajC0
gfFCfFTaiPg4kWWAjTeI2HwuXfpPMusssooZ3A+2jhUeqn7uU3QTe4tbyQUA/i87P4HXvc06GSvm
Z9CRrUtywIMn68hPt75bM34DDhFegmSqesCW0zwZZ7jj4baDuGkxfsME7tPQB/7RYIMAGH2ukr07
tW3rtkEg4Bq8CFhAwuvOABqH2wi4IUFRRovJ2/3KbXCszc3uo5YZOO4Rlah9f0PDLV5zOkvqpu8H
7uFl75duaCBkGpHJBpXcMMC0vuJMq52ugrGUvmw9OcRsBID0Fa6yjmsggFSV+GviNultwRcJewV/
JCR40CYbIKFmsJDAWHHazJPUjlkJWuuBc3Ll6SH8i0Ft/pcRCv60Th/WFn0BzT90rONTFdNk8655
NgSFX+/w8/339l8pfCOpFbaoB61r2qdDZfoglM8Th2VoUScDmcp9Gb1nVIQ9eDBn70rs4nhWNBkO
o2cGTP9/Y9H9/8UGZuwvvz4KaamvOuw/dz0z0L5EBwCFAGymdzpGE1sgRv3Q4MxyyUz1GsB/tG3A
TtCzXn3Hj2TFtvGVREkqGeDpHLSAce/dHuUdj4D++vevdBmK37foxPZmp4sRcoCtX6UVgWzZqE9Q
7/9wa9sK7X4Ves2UGapJwl7vaMKfZgX/yqlxWyTWzCZYFp6IavOjc0/4DSGL0xUAKhBfThvheX6z
gyBSrdEGNw4vwlPDbj649duK6pX1sgn2bahAf09PCp4DuYhbx6XS1ontCdxVBnzRqpWH9110e/hD
elhu3PpuRTSsFoYxGuAHhu3KQ7KZ235u3mC5vDIPEytUmwPvjFSOQ7UchN1cKHIg3I5v2Uu91nr4
8ovunLbpxkNRhTwd4VCRpvMNS9TA3MLU5kZH2TGGdPBFlYAoVczwb+NRoB1nurUCy2lomhrAuyqL
2H63SBEVydpt7//9m16+3T8kgL/P7r9s97Od620PsL73Jpqxa/aXBrg20G/HE8XBaHDbY9naHeA5
4BqxStD5ZPIdB/V7kbBP//4XvPJxbelOtPl4GkQ5FioEx7rLPbAgn2MIS9y+LbWyWIu98sBgLVJl
U1rjdmdJrwWNlVtI2eqdkXTqMBKdrxuGM35AYHbAD8d0YOt3MmoSHS+47Aj2NdDl0OLxt+iGoduc
DovE1u+kAELClpD1VcCoLtPG9x9HFE+55crYOlRo2uJEvoN5B7L8Md6AI+4/EDLFyq33trAx1cDd
URjOVb4K1ynHLOou+d7PxtJtav62krTLDAtNJMyYPKnV/9AEtdvEodY6AiTJmvoSfceVb1y2Eu9L
RgWDW86xtY0DMqTHIVUFkFDWH+BIMj0NsDBx2zbZ2sa+BbLTJ0t/2Rik7ycRxtXaxqnjoF/yxC8Z
bcKVl1+LS8AyXJXBi+S9F4Ge6PZFrZVE6XXQSrc9ZCvgihWoiJ2/AMA5bm+0/zdO6B/ysS0su2Dm
D0oVshlVsXg3B8Ggrlq+zfKMg5giZzDv6FLOcX+Md57GqeBuSrpZfAGJGtZWlJjrJPJ0nGemVsAf
aI/zd2KI4SMo5lm3hWlYbb6PtW7VeZiw5hYq7o4foYii223q1hvdwrE7rNWOJgCpYDBUaSPzDO6n
7t7zC0jieWjTaSlxYIsM/qvcC+ZD+fnQTQxEYvzfS3sfknrcfjgNui2Ig65xJpeC5FNTBx08YHl2
R1rSOC6wNhNs9Hg8Rj5cZMjh/0XJ/D4Lmke3npOXcxFnTS08uvMqNNDZ9iS6JuPyFunikgb/aapY
GwOlYCRiloNX8wSYBgwjTL+XGdCrstxxQmiuaUZ75nRBRWwv0GDOYIGwxbzyJo+eIr73ZzP1zUen
cbJFckzXCmfEkFfbGLHSq82ntYPB8783/soWxxbJBT7MNLlUvKLwZ3uCqjp6lwLG/u3ogreA2a/9
Cisb+3WWNGSa+Wk5Qk5Lts5yBvseprrmut1R0fbGofqVT25T1SFPaNRG++bUtOBPn1V8BFCHef2p
FSYlBRTdjrdKtogOXoGHqGWPQRtA3OYR/YRE5KbOITZM3QNwBBcBA68CPMet4X5ew+CD28e2EnQS
QstpUINb8gamhNdZv8TnMc3w7k+brfed1AXA/L+M6xht07ZNQOO9kP5Q6958zubErbSVRFZgL7D+
alstuypJ4vUMzXWa1wzI7H8foVf2y7aQbmtxFRmqgFVtlEbnadOiTLPW7RxnK+l8OgV9n/R1GWzt
jV+HeTRStzG3IV069HuYj6FpY6JTnc1n0ZLKaUhsDZ0GqaxdMg7+dEtuk9i7ncEed2va2sNCVngB
1rZ1OXX7fAOP6LXy4vDJrfFLOvplq1PHCdt06GGyB81ymuDRkuusj9y2abaGzs+4rGPfa6ukXaZb
qF4/zY12g8MSW0PXgEjubUS1Va9Jf1bZOlz5c+8mRYUxxsuB8fSBd0Mh26rturmcWHrnJXI5uY26
FZ5H589qgRlAuYqoPc6E7B8nybnjpWJoHTjZmK1zDzA4oOsz3m7HqpOj2yJuS+k0O45GNNhI9Sss
iQc1gMbex29k3lfyiq2k26DON6jwQxAt2wizQwm8OIjCTmNuS+kMID3Ltk4tqpbAMB+aaZzzGv6U
boI0YmO9MqFRc8HjDIVWoyF52tfydjx461YHiQKIlxNS0aEekjnMSrEbPHu+hwrgjZH5W3vzD9tA
W0sXUQOTKpj7VoH24DPrtyJGgVED2OYzSElj1caZCfNk3kR8orhd24t55fEGhOVE9XlWmT+fDFwD
yDeRxGSr6jRsE7f3F1t302draEJ4xZ7a5JDnuF4B/fW447uaTfgJdxKanq/LKdwFg8pifUZJ5fHG
uL4ynW3Aj9pnYHISvZw0LDTh98plkXDH/GTLbmKuqBfO23Iy8JfP91X/9CVzqx8ituzGMxP8T/tQ
nRoo5stsZ6zwCcq3nCLRlkwYSJ/rdkMyTSbyHSYCT4IRt5JKGO28jBImcGIfp0idWl/6+TGR+lTX
kM449dyWhB7eHAACs16uk+TaXLfwG1QntvBlKN1+AXnZ/aFtVwprk6Q8JKNYLXWnhgJuyUH4w+0X
WCuPhPWq2epJndTIppNIo72cssjt2YNY6w7OD3E4hUKdgguEbo9nYAOixEnsT2xJ6JRcnHNXNL4p
kL77JZrzsSduglNiC0IjpoBmUIM6kS6YClhbd/AT6b87DbqtCB15msInvoZDEGEiTz0P1YRH5Ltt
smxFaAPhsx954XoaIfOCPY1sHvokXP9w67u17ET7NMG2E+5GXoYnuIib5tTq2HFgLpnzl91nK/dg
hCpgPYFoSh4HeLB8p3BWdtuT22pQE7N9XhVS5DDAyAycc+CJovotBM9lAP5h0bQFVD3Mkwkfw/RM
6z7eHpkSrThrSnp5juSEVdBp/G0xVQ1nmyjokNBg/OqVG4mbYjiUm5gKJJWXH2BidbKuFK03zdCW
KZRURTbqP926biUzeG/FsKYn8jQdky5aMXflImq3XGOLqbIp8lcRx/K0cVidC5aSHIRh45ZsbLtM
LUJK4eYsTysz/TlY+EcTdLHTJw1svaNhIjIj7npOU8qSQvRHV0CS6ib7h8fJy086JDpZk7SeTvDL
lkVnpiEPJ+1GboJL4MvW6yjq4ZROp1O7zgzG66IvUqDlnZY/OJK+bF0FGlfOsknPXTeYZ+NPxx+d
P7zFer9kld8jFgYwL1uvw30PFMTKp1gGqEe55PiJBG/dEb7W+uXnv+SyKAhwXa2z7Bx5uDrfvB9j
Pzy7BFJgm8Ry2DXWMLhIzuB81X2+GQj8VnYsn92at+I06MdwNL7MzvEEH7pi7w7K7mjQD6lTrMIh
9uXQTEsKr61xys7ZEsC1jNz0vtvih2PKy6YB4ppXTdC0iLAVvughBjdBIlwxXzYNA4W2Zsmcnc0F
fcT3ICoilu6506Dbyq/O79lq9BiVoHBdDXJ6hJW50y41sGVf8BLFkUmIqKSQP8Cl8C4a2vduvbYC
NAZGiMlwgEkaVSKoIricTddsF+qjW/tWiA5TACdANSbnaAwOMM6jJbq5lOq9xRO8pKl/SAG2nqv1
+BSle03PYvKWq7XeNvGwJH7TnFCnmtTXjTA7u4f749uHa/r3ueaffqm1yCaa1MPWzT1OCsc+HEUA
JzwynThH1PVnBvOzPp9HAT+ZfAhnrO1Hp+WQXI/9RJk442DdcZH3hm/6mtXaq7+F4Q7Z3eBD0srz
sNNm33MceKb5jsPedbrflnoP6PXhRcnMc2n6xmtzP8zasMnlmkw4FI0Uny6Ps3lsvk2SCRXkEU9a
cR0aDtxzqXGgT5pSz9suC67D7ngCQm7f4K8JM0QOzLduj2XIg0x5NMozDXY7bNUmfjGshS89Vucc
dQW9QgeXZBw+TkRg79glXfpTTAI/lmqOthIWWUCYKowQL7ZtJy3cFxWcB3FeDpfh24hL20Tlhwz8
AA60KW3Yl6GNePZDNApOPCjkNCMcO0H76vTni0jvajIC9qADoFFLse/tEvAyQeFkfTJ4siEnj9TH
UtQpZlpWbHTXsSjJZmL/Nkg3mp3bWBmBurB51FfA+A9FQqeN3nc+fEpLvw33sGAJnbELSwWcMgUA
uPkxN3QeoN/sRtaUa4YjVlLghuRoRvRsHmSSp4QmqBvZ2qqOEmwbkUuoUDf4WiM8jmWKnV2eBV4v
SiUG8nVeBS13bY7kh2qNDs8TPP74g5EkpX+wGe7zDyEcY8M7U7NUNWUPc1wVnbNdBSAiGJqo/h4V
Gim+19S2EzrX+CZr1NkH1Ri7MeGPhl9pGh779zkV7dgU44bL4OsEFUjZc3AkgBEW/RDBSaxJvQsG
slf9sHuoYjEQbYGgk6hNnTS+5ThekxgXaeSa8gHe35zy7Ew5G4qRHruQOMBqb9kuO8ttufXVwk+7
RI56oGOjuufjIM0Aq4ZmGMn1FpswKsaGRQSUWKb7EnccLP2SruEw3maHwSUQi311yHyfVlzm51ka
JwQ7qHWFp3sBF7iwex/wVNIzACv8uB3IHuBW21/BVjN4Zl63BrVbvl7oCiUnBWTN79V30nuomZFb
Ek1PSSyCtGT1EnffcQ+S9ggaEcH1dIFn4PLAld/QZ8izZnHudIIyoWz0x/jGxB7hdwHbufmzHfpR
RWUkvTF6mBG07DRMTJPrSQTd/Il5IvUJ0htv4LaYiCibHvx15cH3qKvrFFajTSaaaoc9YnzjyzYa
P3c71XEB5r0/+Xmzh0EGtHNM+x/1uje8yfnM0+9xSOfpE6rLDSvwuoS1C6USo76Hqm9J8Y9HL/ox
dnIz17Bi1PqZGz8Iiokhkn50Eab5VcOJeVgzvzn7ZE67d6lUCT35aTuxDzNnh3ncUSNBPLxEgxuQ
lhcSMb1e9nUYfnK83LDbjs6hrsax6+tqJlkgb9WcJaToojAiX1JKIrj67rx+QAm5d4NnJPMD1SEi
7/a4KRsAgrzyaE2638DkYTNXgAeF8JZso6ycelQ6vk8064eHoKnb4HofW6VP3sy64yrT0qdVQg/u
f/JpzesPbM5gATzp1QMTsfOzBXUogi7bzWaWWN4vvln963CiU/8Rzhr1+E7FWcLOPuNjUq5HtyF3
7nEq2Rn66UDez9lGf/RgAgxFjVua/R07fIlUwsZjP9F4XGVT+nit2m55B8DxuW7UhAoVL9maZ5Yu
WXQtpmmicHr2JP3OWNZNRTMsfO3ydAhqH+ZAUXhcL71Y1nLdie+V6zKQIB96s09fwjVDD8rYbwLg
DA/0ovWaRebd4S3DabggeXIA7Qx/mHcUpp3iSe5fia93Cv+zZgCXE1YQ9B7bpeavGiGcFLAUJaKg
Yo/HT3oO4xiAIwGr3wWWvca01/uKKtlnDX86+NmyeU3gmhqYab/Y165YpvccN97b8oMH69p82JjJ
bmGUIbEqcCBrsg89mrp8zWlV8gTHRTx3noadiDhHAegQV30WZPy0bU3Y67wJ1tTc7scCj8/8gP9T
duXXGhtFlLMxdr3AC83LjWxb74nGXJKSRVR55eJvQVYm2pjuD+mbsLvaVrNnlRKjV5fzTmp9F8Ji
69EPlq59wlUy0Txv+37NzkDHN+tNxnGMedC4ikjPEW+x6K11Hc8Qe0fsuBON33G4oMtgLaJJJjAT
pnKp2x0ldGYJPqw+F6jIGKJ1fWwPPyEwEG/m7mEE7q6d801HsLkBXDyfd5kF10GYLeu7eJm94Rtp
jxSusX24YKINTPTsz4t1MaaDALdtOY1N2m5n/GVHd4oFj5aPlG+svlmatguvUUlL+3slCZyxTshJ
PS1haBTWfxnwkgE2X1gXXy1j2zQQOKOSCRMlBUzphnWwNb6aOhFCOEwgJPZPywTrw3xb9UCeBi9L
bzbRZ3+khOOODZj0uH6OAtZ7PyG1f7qIXq+AUiH6vGqZPEH+efwcl9nfy8DDAlhs3cB/Tiiu+UOg
DCO+okjPAWyYZ66vgn34xGXUlcAhtx9wqgEjyfgeDAl7aURSZAfB1Bc+DBsetunYimnBZu2REzwb
npvVI+XewckYVM/3NBm2/b43REdl23ZL/CSyOfXObPSmgh0jyeEm4WMaiL0vfBWb5avsCI5laQeQ
SrHiLHjfraj7fGQRaIolZE717Y4f3Jumb+A87UW4WyA8PMoukvozl7CKLgSqw/QdkIDhNybhzh51
9J4J7l9vy+KFFepsp/B6hgLrKkvS6MkEAjAYliHqn/0AsZhnxNswH/q4gGct9mRZ1w4lss4yPxhP
pactzYZC+fXd1HniI5i927tEIcWXMbx8y3YefxifzbkWdfsV3irdXbRr0M73BbfQV5xKHWHHsR6j
Ln0Zh+unOWhQPoqNlomBL1xBHASrj2Me5OPuRc8EXjGkbPcpGH6kW4h876H87XbqFkjWO4iGm9ss
XI/tJ/Q1awsz+mw1pe+RLb5Nk9UcfyaD2M/NtkK6nDMA+t+l80pZMcNMfHrPeiTDr/DBrnO5eFPI
CsG1AlGlbiJ4WnMYFjc3hgSrLKE5WlW1L1Tc73B7334Oa/IYrkYEJVzbG4GhYiip7zNvrh/JNNXH
GVrdYfgAzdraPQGeQO+Y39awNJ611g8J6A1TKQ88zF9HQOVsuVBkJ3l4zDP7rAbZ+F9bFm7vupDM
j5OUhuU7EOzLhntfc9AfY9DOwdMKx0Tvc4inMO9TRJFJgW1a1xhVtFFPY10krdxI0UxwoL1hrZHF
PKsEV4xUqbpITLyd01V1XYXDiZnud2hiHjMstonMt11AatXEDyQTQ6ETWBrKGrI85G+Ve52qofSE
oTuRJjkdNGuvtWiLeh++CFh+5cnR7tc7dHTdOHyCGk/D6XuMCsIiTgE32WGXIMesx/KFgq60q31A
2pQumx7W1BpCMnj1bVlw1w6rp0smYQINvfOY6xqPotFA11OAut+i7+Wct2EMcISkw0fser9SHr9T
AYwZghUhGumL6FWQA/tP+rlps/stzIpxhss57kP8ivF+GwrTdbiw9/zoKRD7fA0TMC7zoINpOY+m
/8fZly1JbmtJ/sqYnpvdBEFsZn3vAxlLRuS+1vJCy6xKgTtBAiRIfn07S5qZWzlX0phMMpOyIisW
BgGc4+7HXaUjpkTvbFjLc1CKdkhD3d2gz3DTMaoF48iPn8OmvzF5n2N8ncAK9mBUWXfXtDE+wFkB
h4VLxTXdlV3v5gMjRTzdkjYcYOgM4l49xbL1+WGqEb1010c5/SwtYoN2Ns6ALckicPxmaU0mDuFQ
+ugWhCZtH6zj6y2L65ocEcDeBXNiN/iijbHjYuICGkh5nIhBb7K2Wl0iGl6ZOZVxrO8WKKuCdOZY
vQ929T0G7mtKIp/CJjOrUqFIYW4rCwwTF0/X/Z4umNuuDxiBJHuZ0bbdDWEWmZQUeU2u49FsScHc
bsW1hJo816mSE4t2zdiHZMSTYGa8bZzYl7KGNVeyNpgufTKYoKQv2vLuamhHlPVprssgJSWsB3Hr
ynlCCDvHJhGN8Na40NwbFJViDtELagcmFz4Bg0fGEo0DdyrwZsL7scPCTCPG+121IPr9WM04T76w
cPDTIRJVTZCBM8Bcj8QFlbtF1Pk3NTGdWErWwyjH+XPbZnmElodlpb0ZodbDjjegpC/OtDAe3H+2
3MplC95dh5VeWimrcC+RnDSjfEOpuxvWmLIXj3x7fap4y9zTWGdkemiHkaSgQ/roK4Lj/ZSyuQh2
psqf1TyOyWSC96XCFFcH1jcZ5jK/yJ2BsUuMuX4UezRdV6dMItCQ91CiV49uCKOLqIr8ce5GtfeN
oJcV0hs+1Sio0nkp3zSMrG8JIK27nERcI6bAPTI/nbsOJ8NZer18J6YkL33LZH4RFTmU3GtpV3Xd
B9FwF3r4D8P+nl3DOXRMJF/gojKG6xFlS/+iATkNd1NgMPPgZpGOASQXWcBepGxtsnTyGswPPAYQ
ikuHBBH0l9jiptMyyOgZu7veV1HJq6RpZgftDcJOIuaDVHskQOwqLB1cn9Fjz8iKi2IUeo8bA4Fh
XC/nlcvvUmp3H0N5d+ZhhRuO1kNahPy+ZkPzTNZ6vpXclPc6NBZCqrGuqj6Zw0J5m2j0b8thQWDh
csGnSL9wMpuzKxepdmXb87RZx3U+tEPJzgsEufGzD6R41LWnCBqIXCuCi6wRk6+TDGtFwvgBOfXf
C5ct7pkxzpdkKppZQpxMJr/sis3h4lQv8wojIDmQxSAruu8t7rK5oF2503wiwXkiMUb0YQjgw/OQ
k0zd2GC27jDBuSJ8WXkd8VQt8eQux9gw/RW9WNMjNCMKogtTmCK+KuepRr6wbidsrcQM8oWOtQlv
ezpSs4fxyNLCZMPy/NQFk6q/BFiZCGFjS8GKnZe+G5MFwHm2V24URTrUqLp9ktGA0jpZ2DIW32bJ
aH81zd20viFmzaPAz51kOL1rLGRmkhIjcOUevlBZdBxkXZT3MwGate/amDYHJ7Dx7dCja3HqN0Hp
vhdNRG8xJlaySyjCKdkRNTN1IhgEnH8tcIo2t6N10oTpovSUn21vacgTWORI1H9rGdXLPcAeEQHX
gQh5vbS2ttiJ8laghjINlv5jBfjFf6lYpU5xB56N2saLL8TSKvjagKUF8DN3DLmboFXyFHcHKv8k
G6cKCTDDOO+mRg/yE4dLhXuRPg/lZ2t7FZU7JvoAxUrWsmB65H4tZ50EUSQoqpxsaFKV0Tq6sauc
l1/jrFT196HAfOZelgivfFjqfFaw0GDdcIfUclbN+3aCX/FRFUHU3XGsT+zBIR22AgHxSALwd97C
kOKipGHuL2iVV2Gzi9dhHrqk5pxrBBt06KjRvpR9uqBIRWGNusf5+9KhRPRHVelqeKlt0E2Hrgyc
OlmrRoZvbFV+2PVRPU9fK8UwXcfzStmvzlf9dDA6bIJUVSO5LHqd8bQHm+6ulrKMNb4SUWC81YI3
Sgcz9eiweg6DpJdxjZWEtUWfXXU66o8+m+VDT6PF2cSxdTW3S13XyYCE2ARjjnqkSMyTZXdYvET5
ItGx+IsynPk+4mscJLkaRWKdRxGduNF5ey+IF/mvExJ75H6twjDfcQ9Pry7RFtEpFxm6x6sCjnO4
9Shp6DkrEdV7afTSfVLYQ4cddS4mdRIWEE+82HotA/RdSxgc5xU391FEjIizw6FTvnpPiyM6W6K+
dKjxRZ4ypcPiARlrOWqhkjS8GBPcaYymEpv1ApAiwDzoKnJS3MjSh2s6YNU/V4Q1+zoreJuMLBvP
XQhg7howHGV3sp15dfbToN4AMH5G9IuLOJKCOCYbOkQfRQ9tpLOvsGlBq6Eb7JVFOVTXzoUKow/w
zfGnWsg8NeuCHB0MhoQXhRhofd07auvrIRvt5WhMV74imNy9B31l7W4eA3yX8SxeqnHrK6pKtg/1
HPsXjrLG7fTao/uEXM/NSe1Fc8AMvuJJabxGhQI1zoQMRzmDhsB2aAFbuvLGY04FyZ9yAzDhZzC8
VH4VScQwWHECQ6TsFe1lH9xRAW0qtG6i1dNp4lq7Gl/KuIQWRgVZWeznkMpyqx14ca/7QvE9wfxL
/+uM9mdKgxyA7Fe4eCAYeWDSxvsWzV+E+7OIHocCHfZxaUubRCV2UZNM44BwRh2N+TfJGhu9UD/m
U7o0lqB/F3E9zUk5yTr4UhQke5NbRXQhZ5gnPC/cvLuqdvEpBNRBdNo3cTVeKETdyFTxoXnvGNZt
IpFEkyLtJoz3tYrlD0y7oisuwiL3sG3NYjTnMqSHORJefDY6UBirL1QGwDtQDQy/rIHDzA5lUOPP
jHfdt7qe4WYIQC4v2xcYEKoSlXfu6UXp4uU7ECG9Xg51lL03eb0qhtz5ZYqumtzH/XOQhZy9EyTB
sO9ATHIAfqVmV6obKmwgYb6kkSa9vxtUJgwm6ECZxprr8K4IOAdJg8omvGQePrkHNQ082s1uDel+
4hOakboZ50dYfZP4kxnUdB8Esf0kM0GeoSJx67HLMEZ0EXTAe+a6mac9jyV8qtdyMp9wzavLllRQ
a/ISwe+w7om7U5cr1afMoHFLTJBVnzGAPic9w/iXMbHnl8NsgjvB/XzN1ZrLQ5fBOWdfs2U+9khL
ORJTh6cY8dzY+FpqX3J0Mcut0R2G4qcJNlYJ69GyPvoRzsVfYS0DuMEuPs4/g/GA3RCfFlyHyJcl
tgVFCe1QiKAjAiTqnvOZoyylQMhQYRVhyQK4HiNbYjdguoPtmdSAA/0YdYjfEcNaHCMTmhekCpTV
QyQ7eBvMCBZ5KPBGElps9XmKvXtxPhkA+dJbVIMiTqnB23nuusx3h7LPyjyNYmH82ybhPnVt3TSX
sxBrjdeoAvuAftnXt1QLf4nysqAHKU3QXUAZLPw9GJZ2j22ibQ8DY6XdRflUE6hAEUi873yITQT2
Rmd8F0DZMsM6AwDJQ4s/LYt7sEFeTmnLRlKfg2Bq1iNc9dbvAUMaWFIj8fRSr92M5ZNJXI7Kh/tK
xSPaTOfPtCOoY/OivVxMzh4gyu8x+ALbUsB38B+hscg+ByumJA4Sg1/LM+DTecJpZEPy3clBRwLR
TtUKwMvWo2lPLYi34mu+9rZJ8U3Bx0FWOXoB7Jj11KR5nxnY8sOTS13D+U8CrvHcjKe5i3t5FIiD
RyRvNnFZJAGDm+fBK7otwqCctEb73qN5w+ZT7crVKn9ymDVSSdTNrsYyBo37PuIAzU5mcKHeTTCK
DyEwbjDb8NLFKNN2k1dDnop44hhhc3ypXgoOA6NdCFCj+FwDoouTph3z/DmcV+weOgg4OXNBGpY2
KqqjXQeQd0q7dgJim+R8mfWuxHhieBubfpD3yLkppmSBubnZj0vG0A9Ha4wyRhnivgUDwkIShgkm
dY+Ipkkc88V48Y3jQ/lPFlUqv2KW1CKNa1FFd7X2IbzADXqNvLBN87DAl6I6RKUNmyVh8JCYgMvn
7aqTuHZwjcFNPesDSBKR9chYVza7zruwWE8kDuf2WhnQDwk31CMGwOTDe8hokd9Ea9ZC4ZSFVXuB
PIYgusPkpeBYUwNdPWjNdjEHxJL64QDNnGlSkIVsfGt9YwPkfq5OnoIaAOHnsG62b4ijr9qRQZkS
nT26veZmBCxepRgbcnZMYKVFosuQRww9LXNBexEExudvranUvMs4z9zRY7/2u4EZU+1rSmW/ixC0
5KqkH5olP6DNqNEvx3AVhKa43lLvEALY7cq8UPM5c6GQKcaftGI7GIyEWFBF1kCmAYa/02c+zXRN
ARab+GJp4w4ilB4FXgJ6gVQJRk7XctfjNqgP8TyS/l0UrKoDNBAkdjTRFN48v5qqqTGmWIH4dThM
GxSLcRrUgzryyETLfKqIpPJlHBBQdOWBMswGH7yIyxg1yEy7WyaKev4U4NMo1EyAQrrxsJm0o/ud
5DrFN+PWuF9mQVfNqMAgA1+Tcsm0vl0aYtGxDCPlWOBxBRRWpKAQmXdJaBvVfisWNPVQCS6iCd8H
NwU9igHB0DV1DlPkE0KYuuFsVTfKW4bNQ6NelOX6vcpBsn0tS99Vh1jHbQCUqDe0RQY4H4r7GDU/
1jKMnWJ2MCiN+vfcxMzLxBEFE3Iv4lE+ESDOBVKNQGu5NwWX4urFBGMX3HUaPOb9pMrewohjkXWU
iqmHXTemQc1Qn/IGdC5uktjQwyDQ/fA94kHH/hKz1pr5dAU12jUwHxxEIXYh405eegOC9AoltuRX
KIti+9jWZTWchaa+OwVjrZuvNAwBXvGtZjuMXROMSS0iH1x1IXzL7oPRjgX2OMRtpgrlcbtfxkYO
N4V1mN9qWCimp7WGODKVoQV3WdC6hXPSoAP3TXJrsicK5DSNWsR2lNN6DlbExqNkhV1nffJG0wX1
FKLVUyJmN14sXavoxQDyyB/riq/hC8kdY+eiAsGdmrCBrmWPieRwAPLRgr8Cq2VnFhz6IYrGlPKm
DBKsuWtu7AbUtgyuL4eQYGKgPxQBAY3JWzCXS1IjOVAmSz8bthtyweILN49qvTDxHIQtnAojP6qk
ohoRgIAmSHnFyGDtC7MIC3gXOh6bKxS2hTjULB/Vo/dgHHe1BviNoVtoru+Ktq35Zabrtnr0Ehfm
colkZc/hiKQowHgYvDhWdlnZXTmKRp/nclDVM7o9YKzA01Et98DbZAMiJob1YBGmIxazCVJY2vDF
7EBvC6kOFRTvmzO3+AJjztCSVCn4ujb7BgynHU8owAZcWCdKM9zhnG5BpUBjBoYYtZtaHikuO2YG
Fcur9RmkIGDfCSv5oNZVXDHAEcFlFGTA1xMewpQx2thpGR3DknNzrErRs6u17jC7TaKlc198MSoA
29UIR5yD02Ze8oR4MBSg7iNoCcPeygnej0NjvzZTLKO7Dm4iNjpsDsYEwMbMJgmEYVVTmarG+2q3
NMMWlOgsv2FDFrenGJ4J/qJvzUh3elpMexVZ2C8lc1aF5BSvhtGrwBISHEC6u2JXS63QdZreGtRG
tCno6yzKMb7MVl3OD6BbYgceKc+G9TttGdVvpurC+hRSzO6ewsIv/TUcBwb3VMNjHVVNy+L5isSB
XX5delaaq2XRgQWiOEcyXRUKkQQM9giysIDhI896F1+PYWN96hYk4Z4GvIVyN65RVKUY9uAQgcTx
JtGd5EFBHX1TT4i6fg59pe314FbSngVyHNftexYZhneUW6a0sCIu3wApBsBlmQyMBXaOTia1Le7z
Zo+ausLRiC106/L9YPytCoaJpksQkAHLRPYD5n8M266dMgCxUEMMTN1aMdUBrAoKUXwft5PxuxiB
QnvaM33qO7UQsCoopx7pMERuRK0NXmtIxjqGQ4mnCD4TIArCHY1YALkY1X12E+XC+QP2T3h7TnVb
TO+unM181a2iYZ+GeeQxupa+HM8LkPr5kxSNmW43T1J6YZsxSxqYN/UJylA971oK5gqHLQj5O7ks
SpxtjsmZG3B+TW8SFMUrgK2+AmbFEMQaM/c6jkEvEwzKRR5gv6kA52Hc4qEPa5rvpgkh4w8llLo4
EJEZAy9SNclMvQgTKojV2xD8LPDfbOg7lxSYX42TTkIXQ1NoOYbxHTCSBlgMuCZ0r8Aq1iJIuEPd
WiYM26tbE113mF5KELqAhvMwY9wZYVftHPP8CxwDQNkko0coU39sJseKMsWIbDaDoc/h+0V2A80h
Tdr9hx0c7KYDJo8gXalLQyjcgG5KAF4pjL/pM8XfDi4nn2tzUvkPmBl99wxKooUP6m0X2WEPmGAd
odMOsuD0H9k4h/Ni4/oCxvPzvAt5CQhtXXJ2C+61HXc8g5nB31TkfZBB8iVum6619T5Un8v4iU9/
S59PPhpksZpOM4ruek+LBwm0omB/bySMyA/ixw4GniorhDjgfAwBIakpvLbYpu3Fn6vx/sCAjXy0
yAIQFjkoLEGMBFh+fd4V7rLxQQdbTAu1GWDqqUTMhVB9dDdbALforMogTMGW4Hv68zexSQv/jXru
o5eWnoF9F8EgDh3SeetdgbmYa4hh+xSFGph0sODyL8xc/kAcKD5om4fe4lZDhsUBBhe9eHRLl407
ows06R5HEtx24bBToxydl/YvrvAfiIY/um2V0DviGInYgUtkzDjYKO17IM1/8YH+6Nk/qCkNEiqt
yBWDEqp5qwby4qXJ/p7I9KPdFurzvjE6YwfQz+gUhuVUjDX9m0/+QTHpCHFtN3J2AAK9hxAZtAcB
5PjnN9QfXZUP6zybwS0yVfCDDgOLw3zKEpLj2P97z/5B6xxVhkLthusSrQ28pp1CauraPf75k//R
HfphwfMBBKqZS9wuuVDRdwswycN7f4mQkyWjxiRmxHTBBeakmPlbcZNAHX9WQedSewFbLHZAvC/7
FPeDvSkJcNU//0BkuxX/zer+mN0oyoUCD9LxoZEqB/Ss2sWDWsE/7wtx/CVGyY0/aWPS8mNhyqdy
LZ4I7jR2kdlizNGk6HyPtNHv80RzEyVOoBb77d3910/O6faf/42fv3UGXb7O3Ycf//nUNfj3v7e/
839+5+e/8c/je3fz2rzbj7/009/B8/7+urtX9/rTD3sU5G65H9+H5eHdjrX78fz6vdt+8//3wf/1
/uNZnhbz/o9fvoFrcduzwemu/eX3h07f//HL5qrwX//69L8/tr3/f/ySvrav318//v77q3X/+CVg
0X9yNO2hJJQpmFttU9r+/cdDZPOZaJHYm//jF0n/E7iElDH40Bj/x7HMbDduD8XkP7nAc6DL49sD
7Jf//U7ufrslfrv2+OC///yTqf12z//fOyeWEOYD0wzDUEmhGIu2Zf4vcxfSQEDUCa8fBcZ/1uXN
5nmbw/jcbmj6M7K1wGiiE559BdFiNxLT3pU6V73b1aWGvugwhQxFZuJwlsG8q4Hbq49PsQ60CI/Q
ANDytXZVZyFMBohhultksQE7u6ChIcqePIJryuaaariGtGAlRFBH9/BQksVjiE4FL8OqYDHrY9aO
sT1kA1wyyU0JOoXmSckEwU9g3TAonv7+tnAKqb48xCUBq7CrYXA6DI9yAeuFerwf+67ekdaWEBNh
et1iYWBzzH4A+Ktc4Q4cFGhAs78Yv/7hgfcvlxlqJYKsWcJjRhUn4qMfQoNVY9pY6k+E6xbAnVnt
xMN9CPNL0aZV20NimARoHvu3YGYrAJUij+p2PlTGjMXLVHAPTZZnBQRCsD0gWQuls4MyvttrfDnl
cpoCpxUwZQo5XgyQf5QwAKggh8DF5g1YlOIY86gXdWLqxlNoJ7XoQvAleuwhSC5zvwGKOmQR3pcO
fJSro9Ul5R0if5osms7IdELvhCzEKBT3mPjWwDCrhUziOwKGSfcc4zri3bVBuD0hjK1CvPSMAGIE
4y3c1fh1xhrtoovAVpl4DGglQO6IHqAVuVzpCj+rYwXUBxCLxPyRaa51CyDtO9TOZPSHFcTaLKAn
GzMhUiiLJzx/3xfBNF3JGdDEcqpAa+KnuOxKvFrP4hYfuzcE2EIy9JgaDY71XJAtoQBNHH4FQEGB
j52Dfejf/mXR/5ultW3tP3/lgmxyXGhWCIvpR0/KoXLQF4POe1npMINPpizOVn8OSz+Bpkc1yF2+
j/RaLf7Ujd2KmzxwlXflBWkyxqu/qJGwr/z8dphgBPJMyiTjTH50qS5Y7iI1z9mzDRXHrQEXDT3n
OyCWS9DsDZ+3S4XmojH5fRBhdmK6mjHSq4u/ONl/jOv+dF0Ydj8wLjzmFFfno00FYIiiHI0Vz5i+
6CAdnaB4ncrjMFQoFe8VvpCMJ3rE/VivSVSB2huSoJ8Ibq1ikRDsHbIVsajLAdoFaNyh4jHMkVsB
Ao0Gtw3AdvkG2/lRV9dzl9HqWjYV4X8xwfNzOQ2hNEdzKEIs5xB7sfjYOzCAfj2qhOV5jvoyB7A8
rRSXMR49WugjskN7Op1V0Npu/qvCi/wYK/3pCgrMJVKkjWBXicL/J7ypGUg85ivVz7yBAD97Gqem
QmYmQJQe3yEo/e3FRTFtayDGeMcW+oEJAtVftyuzLb0x0bqlVeaF3lbqNJEcorjRdmS7L3SQDw6w
GRGluu1GMLkMyV/ttp14QP94Tj7ADT6C+nUV2IUhtZjUl6yp0PM/mFYB8DrG+VC3DYCnMYjVgeIE
wCKzpsx4f1iijm0LFz0d3uYyLwLPrKgZse8sE3BQ6IAsEG+FrbjY9qQsmDFBvQsVbqchHaYZjhNp
ARJ5APbbA3upE8DACx6Tvz3L1EMVPJ1DyA/xueYYZvviOJu8wR/KttXbx5vb7TMj9xrrfoYAFy+O
oSlIXL5l4OP9cmnpnHngDbCV7d+wicI95NDaFTs1NLc2h4l2BsUL5CCmAEnZJgOoUVoBDpYCHcii
PeHivjRFha+kNUJP2b3BDDUPXrvfNsha6B5f3ty7ejZfJuK2uRAKEXHEPoWVdCW5quGdXVUXZRZ1
JUY21gCrARvsOqF/2HtTb+9axpnB51KlnoJHqG+2Xa357X32QeGDx9bY7RztmNAQKIF7HhpyWGoP
ODEpRl6jp25D0O7AXi1goDdeugBf0+9PBYzNLRyN4o8ddXa6mx+aBnDwvtfwmdFHBizfRU8jRBT4
WwXMFsr6k5s8dGdJBYlLmZ0xy7LdZ96Nio+XEZhE7DFtFmlc0j/fcz+02vDLEgIbCxDdbX2CIPtQ
4vuAcTjgjJgYgEkGBlpIiH1hQ+QXG2QphoXU9OpjAUmtsy7rcfyB5ajntArXASRqbnCr/OUo8cca
C9uFlDTmMgpRsSEq+Ocay841muGuyZ+02ibkoAhEB14eKqxe3ByoPer1xeP2nO/BFmTu1MwhwbG7
QrzjTlb4uLpm+eJtBGw1Fxq7zYpwmWtbBBR/locdh52vps36IkobIWRiFXEUPSARAgdfioGIbaPH
zVzN970XERaKBf833/++ogpqt3XCmwYvVxPohiBGttOCgx+KEd0nRoSZuOpV68IFvKAAqm4Z5Vj7
ENaMWMvtWDS4TydYtuDJwbRv9RiJQdbAEm8MJvxnxhrAXfjnX/eHXVgiLB7HGUoBIiVX7KPRyuhI
gUSKMXr87RoATBYOsqEinLKDFAzqn4SZ7q9fF4XbT6cpo5i8wYRiSEIc7QqV+IeyOfQwz4gwdXZw
LF8DZFZg/iqu0kwp0kPI57oV/4EIGroLkDdqzvQe7UDe3UZztGDD4pCF48JB+kKCNwLf2GlIMLCA
JayA6GIJ/75ZTt1sPNTXwjVDvsO+A9VQmucY2rseQKgvYQof5zxGNDgmKbYdytejQKXuFKtvao+G
Aqt7iOXSbPUP6mbUe3TbVOPJQBqZqByzIJD5bFvsm4fsEg9hcLLtgxSM3EomTNXA+alIc8wImOuO
oGhrjoECqv+KsxnK3j0ENBTCnDVjbIBCBaRStc8mYPzxZR9lax4e1009cuNDfHK9W+vcmBrkTYU8
JJiPISntehN/4OawTAXQeFXZZNRyswwW+znGAYsV9w/Q5hWBVcuEWmE5gesDtLmjPsNM6r7qQDJh
vNFaOQeflsUg2TC1dEBRk4CKQtRB7MOQQXTYKfS6BxAAODCOhWQ1NlC/SLeqhEEQBV/HYsIowqP0
Luph3z5S3M9ZGCjxLcdUWHnUUMb2IsmrFot4N0BHAGnY+tsZVnAUxZtoHJx9lUbBosJwB/BS9Dp1
dMkxDAlHxxzDJw1o5XF40j5fS3oOe0XW4n7tyhKsELRWIrSolEdTvY757MM3BWpGnkYzEPDy1ZzV
I/RTEWQsIv394HM/NolCgnLu9kOVjUt1NUkzYNclLXzF336vBtRvR2mArxQ7D5Bl7PfT2m13JJx0
K1zEaQzdaCFtAc3dJBHW8/Q9opZV17pscXtieNOL8RJZWnEIm1PaIdsDOHlQvvz50gY6+jPCxGKB
xYKNKkSjHDM0ultF+y+tKZZ2yzkBpTJhxpNCz2GU7songgkBHCkNTMEvBLpWxnN0pm2tBpPMGBYW
F75GFbGbyVxUl53DLrgzmO+58ug/lxTjKvqphuTOpiputL+ORANSNgdcfw5xDUAciojFujpDNN3V
HYZrlLPhbhzwWH5soirobssKze4Zg3GY1RvRBxc7gLvTa2arpTxQBtvsfR2R4WGZbdHte+PCOh1W
yZbEdDzyJ27CuT50FNzbrofLlUsLSJR1vCOumsmlUq25CWBFMSXhZnWZjNBKQQGr2YpJJ2l2ec46
ddYAKDF0VbbiyinbQmKtjZH4sJV4rNuRYLwpnhBEttLoK6Cp4lzPzEKaOoryZmjUuBtcQV7mjRuq
3PDKEf72Ahq1ugHnC1/T1cUFwKBIw8152rc0x5l+BbJcRHI3s3iFprKk4PrCK1hRBN8VBtFAo5TN
bsnydW8weJ0KmJ9f4LOSfRjk2IM6gHlPPAPZhXm+8XIEKXuFcfFYI+JKLM9hHa8H18dxl06ktrdT
0Zu7jJrhGsL19VAtjj04iUkhRLl3+6400wLTcNZe9lnVHsM4X3YYsKv3oMLENfAAjWlm6Z5Cw9gX
8LP5c2bdAPnJkF3pWalTDc4FdF5v4SNQdCTBBrnCoq0EuayglQVJ6MbLrizmjVwh+9UP5b4q4yiF
ss9AeCLI8t1IXz32aEjuGniqQIUkcqgBwgZqiqHs93UzrJfhUqtHCtrxjMFLdiejdUGKCAqhpNLQ
KEG8GT/XbBye1TCW4I2LIJ1Ah16wYTQ4TVrepAR+JIheGmV8AQlP+2ich9pW6CE+0GUKXnVUdBDN
mSLlJHKPpIISzpuBHr3oouuI6mDn12l9h6Vk96Z5UaXFglnRbsIwiV0z8kbiqr4Q3QLVXQFB2hoF
7ppriH1JPk0wKSihi8KkzGVtCllCBt7Fdyjy5QwCvWnxKjBWD9iyXBoTL5iVk6AcME2R/Qo3/RfF
u/GN4Hg7NksJ4p3TADJZhv2wqMKnGBvwPpgrCDK0EBd0LTqaUosPoGH0/yQr3iNVwHMSQoLUta9j
U26jln3ZXeHWLNJJGSgWWdRC1xUoLBlZkSttPH+dizg499EgMWXK1QmAGrnvNjUnzsz2hcZ2TRAJ
XL7m7WY06KN2vuuhAEgzk5FtWgJyEQwRg4vDFFz7hg21oWD5JMZScfAgUPB/KDuz5qiR5ut/IkWU
Siott716BxswDDcKDIz2fdenf3/VEv93sCMgnrlx4Gl3q6WqrMyT55zMKLdhORn1F4it/UktVXKd
9pUW5EULg4yTuXscOWxgRrbFuQd82nkTnBJnjGu5C/LSTNO9EQ9Rz2hsOqb0PcO8/cd0u+Ih6mPr
aIz54B6CwYXMFaYjuvElf4b6N+ymvvwcLbK7Bgz6PsBlduAvUjan08no3ZROtaxPuAlUxrXZMd3n
zreD/IovRpeBkYvVAxlF5MNvGIPhUNeSIzkykg6FTFARXqEG6QIvEd8aw5j2o68AMe3K+McAv4l2
FaJqpmOLOPvhLIW6SiLDvi2Xuf7qIxy9SZNuYHPZ031oW+NNH7fQoQoHpm2cePU/kGWwC5iV8ylQ
Xv2YB7WwD0WUdicHue0zVIG8OcDEg8vSKRegiyTwJ2KAaMYykyEW+0YC7x0jhc15PVn9wbKCtkKq
otxi57s+mv4vNoYQezqiqFUL7vANNbI8iHLsrqPFaZ/KuTCOvYQ0hX7BZy5AivMibOA84AsxBUUw
9/CJtN14NGO3/FlaM+EHA4i7IBsSCKKyEzcjKOXRs/r8Y2U3ajdNi/ctsMrwUxrChNiVwG2Ldlqr
Ppg+TYdkMgE0Yjydz2HpxV/R37ZXrjFHL3Zrtdd20OHb0YwRGpJFossKaEnv2mzMTzZmuzexROpI
I59Goo1RbkKf64eHqmufTZ732JjYoQ6tHV4hgZ322dB2R0vJ8DZfhuq2jucHLvw73b78O4N7ir0T
LjHeKRaxu8b7rPGWmL9SlX+T2p3/gFukfUR20ZwsxrZDSR3jCh6Coe7saqIvU4mvZRfYt1M6uXs3
s2Ct+SbeOgZ7l1kIVfZlsWVE2Yzif4eqx4d6MzQfnbjLxJ5FHz8YoSH3HMIluqNpuHJ8AzYG0ew8
znNwZfPZycEdbOOJ3tKgdmXhG9lpSlLGsKShFyU/DVLw5bluscPPj0vsZdEhRTAKFhMvNeNmd07q
UDjBM7coRmKKc7JI6Ydx2L+rIU2BHLW+R7VVaWzpxVZIk5DorLVQOxaIaJ96rzX545SAAki9lmhe
B+UqvYpycy7GI+OE0szfT9AVl/jZzVjL3SEBPuUlqmo1ekpypUsl91LmLUzWQeAhqh4t587EsHV5
nuIurD/TioeAvFtrcH8pBg96h+vVybVfqML+zt7UQNNkdF7W79u8ox6Y+2FY7u3cCZurJoBK2OL9
UM3Q7azRKR6SvO8G2OQ+JKxjD8QeHY22sZqDYUBcfTaCYvZ+iiG3ghvQHjO/lXZKimcADY6nGi+H
4tEe4fd+6VRYQhIxFILop8GeAm17UKWZFLdUu5NyzhbqCAzXewjgMdER7Gk+dkNgeHejvneQDgKg
xFMwJhxcO4p01Z4GyF3pfbYWu2hPiujQm2Q6SJiAqTDjuBSsqDBmf0cJknc/fYlxZ7frItGqHxRQ
6M33SlZeej8qhRh2Fg5bzHPL6gzFwoIq3mG553xjjCzMGsNG4ARgbKbF+w3QyhdTPyJRhcXyvFbI
frXUHjUI9FSOicFs/6Um0t0GrAB0uTCp3OdfaRWX9B7W1BgFlYbOIqfpWGR5ik8egVRHgceqI9uJ
9wXbj3XqBwhfnWNgcfg1D+RSuvKn0KKmx7Z75o+tns5nsl88CEjh2SG35DPjwaJcN5aF5YqFPkk7
VMFselyxgSKzNA461zkH5Yl1rqv5vpnBA/K6x/xgBx6pf2f1o76+DTdFxzdSgkZiDPS3w2pmelzr
iGoqNCasRZXT41AgskOvEBcgAtdUQRVOLJCVNWrnRrlek/RLJHdxvZpU282eCmkFeodR0vHma3ne
DRjk5scmRKGc6eDjTeY1HBjF9LvMHuCbE7y5NeWZ6ntu5LtgKJvy38533Ca5pS6uYaUP8M1EdbOE
oNfDXjKIt8q1a9XITV7h3sKEc+bSVJ9QR4CPlW7FZjSFrS81cIW+cGRzRjLtGjmU0twnKjVBbXO4
RHxTBpaw2s51NIb9dRhX3Ma+tRW31hEeNyRd21+dzCNglVBSHXRHL25S8+dSYFmDTCPwCuWyepxk
eQb0AlbBS6OLGFzkIh+AXwTY3tIYGBcAmrNZIi7G/ma9V7UtpwmtiIs79zNbkEobZ58LQjtIuUT2
T2ixkR1hdkROJI4JDl48GB8xFq+0ikZDR0VZOZcngr4jgi19eUzKod4cd6GNlG4+5UG50IcYkNfz
QAMSlkzdMdmuyjB2iZFjQi+GI9df40ii8SMqi4F77KAvmpJzjhgvIfcJ0mYmG4z9hkuxJTOSWcmI
avjrsTXAVunR6KVXz6ATL7O0NTLULy6c/r1g1Ya5BqZq+5O92KObHDqb0zjaxwmVw/0UqsnrdzXe
+7wfo1/010bvGPMhTj0M1CiTDRNKD/bo1PQ8GXHTvsDFooV2W2J6QnRxct1taaXr4jlRj22Nlx+j
3zVO5ccYS3AI9PP0NSEsiI+MsBYY/oEpIcjqaW0NX6na4m9FMWsWLhxOM30SUdYrRgEyLqN+aZs6
sZ+RwyTZXewEHPP4MxTO4xpLMADRm7+8nDBdmBvxN0MNyGRwixAFO3rAJuZl3XR4G+l73te2yyMb
MthkhJIh1ndUZh2BYrYwJiXydCDgZL2X4p0eMksStiQVIRC0DwKHfCF3AO+8WMn0vmHXqq+jO5n+
9zIilX5JVacL/UaCB6tfm9YQAIorCtQGQrdknTqLNEZQ2bJ7yiHz5N8qGeYCCjEOU7PYzbbSX26N
RxtkmVyCUwKpgLfOjGpYztiPMSob+ZRdUQ9OjGt8qXyEPy/rLcK3HX3WTmHbw3zpgPJx+uLGGHm9
mPDVuVM2whUiCfI6bsGKUa4nduq7itsBz06f9ozv1Oe8BaDCL8dAhHzHkdmm0+Mao7djfnYTYFYf
S66fLVNnxnyP1xa/8qnX+fsCST/BeLBDbqucXcGdyPAdQKMfNmWmPq6hbLSLhD2xoaCZh87guV0B
FGH5uJy8G2FzssbyrtUv7OuR+xvQ76pfelnpjQTupS/RxGOBx14N9D36dxij6HjZ5Bholju4Nnr7
AvzM/MG6TIDN9CvKGiJstCOL5SD3TZ6uxhkp14lfhZzwlEoGiXL5sAViRxgz+2BRpuCVJq13jT4O
QczFMcpcP651vXQ2TauYgarjSEi06Ftz14cZr71reFv06PZh6gPtks+XaeK4KJvymXBSTwlOUgjk
Mh0JgAZ1zoPIjNg3V77g2xScPvgj4JfI6N1d7iDQkvuWgobnsR6ScPy1a/3AgCWiLbTqS2fysnkg
nepFvz1sh0b48lyaEvXZrm5CHW6cMdDHc5y3Osi5mHexamQx8Pa0ZOjonAqc2YxwTxnMNL8D8Yvs
A+cKHrSNOVzfXAVx0eLaHdFuYdQu8KdXN2cTZbhXvC98Z5rms8B1jB+g/KnABNMFzRlu0pwpEOp2
QEtEYwNvhG7yPejlWewkV3TndcNpcUCUy52F/4G+5jDUq9URJawbfMKyqvveMuQbKNtqbKYaHJRA
5zWeTHPWrQLRWjo7tXKHjVMOvuDW0Rxy+YoYaVn8cDLSx0fncuQYWXs5vy8gf0gBysXlLunICyRp
3UrbGhCZhQUWfnl1oTOAyok5roJ0UNwr0ROIm/16ePF7prTtLBBc/tiWheDah3Ip8KozTCHK6gqQ
P5XtDbaDNpe2IB5dnu1OLIjzUdBndnYYDErKwzjWtC8fpoX5E9UhtKLJhQS+9gaMldyhiSqG/JTg
Z5T5p2HdydsyXjd0EQ2dFdyHsTEhh64hmpf119acRhRjNb5q86GmV8i32DIda33+cW64Vvdil+Ky
vC4NlzBEjlwyfHdQpCaO2+LOfCvsRkfdCH0fsWBymOU0nyscrqfHeM3CRR3ooLTdwLRJfG6WIs3k
z8q+0Ts0CaKUf8WTq4/Zqhl0+oEbg6bONAbOAvcuGtIkoE5pIpZLlOBQd9/b/hi4j01Y6OAAFUc/
hYajlHfMM0rVBrmFrd8jHpyJN94aQ0br60O6cJDO4IRH/smfVwJCBnikLShdHnEYQJqOsxK9TNwD
EkO/p8kRzN+FZb4k3T7FPRKIflopCoMIQjqLXU4NVV4Xzhw2yanoyI7o6kwyNoz9kmaOAeJcLGNO
h/aSRjc0crnMAm774kFLYZhBe/jV+aKPzHMx185sTdLChZWXNHg9EQd/0Ic3E1pavlznDXrTqDbX
jIW5KlWV3iazncrmW5pCrSbMraktIAxyoyO9rai/Lpu5ZZFtawY36YLAMC6ZxS+RvU88TQ85Kz9i
+onpfTRYBekYWZneNpNknPezhxiF77ndVwiteqf41qy34RR0eveKkXDCzW5dpxdYzldjnu/Xsw0o
Xdcm+Bll49G1xFIg0HIsDLOutjWzVR7NyrARbUOmtYX9uIc3RtZmpJdTNHcFV7WVSXNEjMfUB8dj
+h9rRRpC7dUndRJ13LP1kN/2NFSK9btTEyenem3MzaZroJdCI8hBdEIjxy3bAraRIcElZ84QRgx3
W+M9rxKsfm76BIxhPrusat7Lmy0ddbeWn43sjxvTrkebtRCUXoqu1EfOFrK32N7jQ8Qvk2G85A5J
UvKv2YlIhuIosKtzPy7WaF5Xl+zbS+yFDzEqy+zUbRSbRL5jX1s6JK43el1yPpkh92j9lUQerk8A
bgEHAGpBHsSvp9lLfbiFTasfvkAYTOaQXEqppUWaHh2snvSeTKrgqMbAMcKdczcvvpeCMFqRU1S7
kM4WMD6Qk8DYcF3r63OwOk8/dIGKqH5pvFBfuntpqm4p93aQ+9ROfJSfTnqfbP8CPtCPKKgMnS5T
EOoD2myxABfHxbNDJYBXL5sCpYv+/ktk6SstIgRoEL2mQS/XYpp0FhOZjQ4fTdTpDMoEa+Hz0t6F
q3LaLrmrUNU9N0WpT2ELD6PlOQow2+aQUTT5SKEuKZBRWHqpr+cAuitdLYNRNnq9LXjzJKfWqvW9
FzO2L5obiB/pcENppxetWEtS35GC+x3KUldiG/9jMF2No0BPrQi5SwNVqj5VwBtLcRj6ST8MdLma
slGCYPNBMsp03pR7rq5Ht6J3UZlejS2jE4iJiJ30/mTYS8176nJNX8slh9myRZwYqIIOy6zTYqwE
x7BFZbpCENRfJKfZmnJ3l4xtBW1CC5NufEhAB13IkBw3PBuK0Qs2tK7k3GDZUiRd+vfjJHU/ck12
t6MbWhtZpt1gzkgdEnn6Ok1v1BuX8QOktjWoBjcXjwzKZylang5tAp3krVlUa4+EpXzN9BEK6vI6
WSNFmvRDBTZKehMYN2YBPQOoK2+pf/rQ1GX7di7QarugZeta3+6dEVkTH7zCLduOW3PNKcbIELrC
utI2yozVzfQiQP11+hQEMFJeirTmml3Whn68K9wl4uoCk61naOz2mh4lqnTAompIW6SCEBOiPn3A
alUsjMQRk2+S9ehyBo9NzXJYU216Ci2LR613zlq8aj5VfSJwFIHooU9Cdxx1GmvKTDeKN3xOWcll
XzC9ZHnm9VwsB/lsdy8c+fwKhz0dvDcKBMCNju9rKeCtUX671dLiNUAYdaqfuuu0Ni90J0yYpnsP
ONGx9xv5y5Tk8uoAZjdxxtlrJb5IUbIWtwCEbazOS1b8ay2AjAniwD1MRVOBEfdoN73tEMH+Ia5T
eluX8lc5SueR5roy4vyy6dBvEa6RQepbhF2M7WYF/T0E4cURBbQuBzZEcyvpqcX0obL9S8AX5CXb
k01XthHblCpxXQ4bhAkTam5wyGDgSXvKG5hejxvkUoVJ50qsIiZxihxD31K6cBeqymUhu2YGZjWA
u3PztlgFXkkWS56oNN5qtO153SnN5I3tfU74Lh8p2/P5XVYzvM3b2WiW65elaQyeNlwt9/+fjtYl
wUfHe4kCualjaFxTpphHJ2qXZrgxq5xc5YTnYDPk18TClkW6xT2MjfV5gBWxPvVqW2isoHEqneFU
lxwtZL8SdDY8paSo02llgygYo8C1VLKcC4Oy9IGC06stWLlFMLHgmyDTxWmxZm6l8vQu0GJf9qQU
Xcu/UuBEr+UgDVB/kWVeeJiprDV51lRe1E17hckHGNN2ta0fgyi9cyYDD+YTnWX9hULk+KI5Vwjh
mDMNRqdT9Mx0LfZlYuqvgFuOTv0BzXVm5V7AcbAxHrW1GCbfik0884bjBThcsTxL8ZOT47KJEJnq
OBHUtk4zGkxiedimkPpd3ZwhIeRro1HxA49Awf3s21EnySEPQ9/PuGQw8FEtjP6h9FwTk2EF2Jc1
k3IzpdM9MsfLezIdiD9o17SmyF0dUw1Idy4dsS6B27S36NoAJCyOZgKPqnNJHbdaEjtWfUVrfmBe
Svy+N3MZHqMaLTuqXXI0XgA3Sy8BT0C1L+GJ0RgBDIV/h21WBGaFsHBdnTh4OjUv7C7JmW3EmlS3
1swlrnUEoCqVOjbEMGwI7hvTatsULlY4bCowXXafzewTbkxQOPo4be1al7ZNEc0uOzO1tD34BkCs
B4C9Anc+5q49Q4cw627pO11S0Q1yFit47EAc5RFG6831MGSiiTGu4GGxxDp+TGWuMYUR5aaN0mws
2nl4NiJAXipKfHTN6WYxiTTkTE6e9ct9FY71pDA1RnHsa6x0Caos+jk1ghzq5KaFTJ66FHaNc46k
M2BqnAdm2EP+d6Fekbs3S4/5kNPN9U8ctcphOhh4K6UPlNpmdnAq2Ln95xbKvO0dJHPEEtCgZbHc
YxUADp2Xwa2cg0ajzPsWh8P6FuE8ZM6zn1GJv5+jobeui5k5OM+Y4xr/KoO27nPm9P5wchJG8lJZ
5bMDHA916qYc6/6LqOqmfHBNK8jPwcD1waKyGK5cnlOmxMzq2C7SPoP5RT2qatbWKUeSicFwKcbl
VuIOc0jLBNVQUEqXvAAbBB+6iY35xK5TkF4PYpzgf1ltNN6gInNKkBrqO/OuWIqCkVGQu5xTR1uv
x9F0GctbL84WweSb1u86MEBP4X54srPRQCERl0Z/b7jphM8exgGYTO5iWoCTsVNFMKbWXmaiwBhG
mkaJd2jP4JUZFpKXtEO6o4Xd2NO+jP1iSXYxag+HUpP44BwE28A61J4t1B0eLpYk0UaJ6vo3JjbB
nbOzBhMrkMNAz2p8hxdp3nwrFU7OT/4QqfHWNN0eJyx7lsVhiTN8nJIEm5PAaQbsbGDB4qAGZ+He
Z2qocavKoa9wDYja6nslHCcB4zTsbsaGFb5Teoz6abBxZ+hTpAnCxx/lxcng3xoQFT9HPIkw+IVj
V1ZIk4glolsbioM76sAa0eWyql2r/Kqw3WGJN/2kub0r5LwChy5mI8YdzBjpvIckw53ZNbY/l0jN
8ZdJ7xe7oGaI5xzHgJDWSzHv8l6AouLErqOEAYmFrVqtB8WWKK8pvryEorhElfAZAv5IcbCmSGUY
aCQNXScIoCxNDbWs/E1f+pQ9k+XzAXQCddp3eZNk7V8S/XRuvr6LaV641gwOpB2x9TLwIB49dhj7
IJgP0wUK3A6cFfJcW6QBFq2X2GzBNtsr19Mbvy+BsuO9i6UCXhFyWdSnYKgb4b2b7KVA2Z12Jukm
I3Z1ibRgWFj+bCe7waihuySi/1ez6eRoMmuiW+uVZfmxq7ygeGE6shP8GBFX4HAjBpE/djhTlf+u
7c31284b7tRq1vGIy1R/Hc9jDMKsMtFJmkFt9uxyks3HEnSx906DZ4STdbAifHLUIV37XvElK8G+
jeFRkBajJS7uVJ9UGLtNHdTMQMiksN/VZh9m8xmqfLdU+15RTmDUXZpjS0rRF+k7xyqC5UtP4oFS
yIFIOezTNAUvOFpdihbnm8wkA6vPuHbEYTk8uS1v79ZXUH1Mf7iNQK+cAddX3OpLX+A2HIfMG9/X
1VCEuykXClucpsYSFtIUE51rKs7yoZr8GvLTPIYJKYDy0lNMWoRBzxhlZ5wAoCehAnOZqyAi+QG/
ylo8tDQKDyQ8Ey2jLPsn7WL13HkVuYf0+u8cPl11cBcxM6OXgY8HmId8aOZG3S0gIszYZqjGn0MM
BndFXVc+RaCYD3kyWDdeMgzHfvTZiB34sv2j6r2mOLTdHDRnfJmm740NpWzHWKoxxjW5r17qsJLN
Hb4hxcEFTPnQ4Ph+O4rEvrPL0Sp2OJdgZikVFrSOmpIXzPbqd0S3jKec2NEpznPrU1Q1xpUbEOeV
zZSDK5mZI4bbFNniK0OUiGpZVXafSUMw8+Ph450VlL3lHjAgVNcS9PsHGPR0Y4UhBqWyYRznjhYE
Ny+tWvlCCyJV95Iyr4DLPCYmIxVCoOimiUHITWdwzqFLprdDD1o610otcboDQA4TPa+zfVkKhm9h
yuZYYmfTv4NHkTHFc5Yxov9E1PdQrOkWF24msWeiQKJvV5e4c8SYN5jWeJcEmM57onS/9qMZf4+j
tL+B+Wi902ai+9R3gpNfSQF/KbNv5Nim3r6jgTrtpAiaG9OU5T+cbZwMw9Km/ximXZyikH1Hqfep
z53oS0A9tDeqMXlfCB8vQdn5Z6XEdLJw//0qMbZ4DmLl7LEiik+jseDuj4f4D3eUGZ3YXk57o3Dq
BzwwCamxEQ0HGHZ5fbZyN/4xlYb5ofXaaDqmg2i+w31FhgWzEQDQjowB3WwaElmCypz2dTMGu3au
ZzrVjIt58Doc7Y+il3l+GPwCo85OxAODBtzxW+JTix2KsBV7aeOLYqaTfZsEyrhXnPG3uPDBG4xm
9cEsakYUJwGai3zyr1WRh3Aiu3EMruFu9uGRuFR+8Po5vCvrovWOFRncI0ZK4w9ZdSHVG44PEaNe
qrY58EWsD1aM9+N7MbVjTSc68cS+CieMW5AH7towWE710OXfM8Oa1UdmNPj7mr84ebo/8C+GQfY3
VG5FcCVw6uk/YZoxK3XvjZPrMqkiF4vvfMRrDXQ7RXkzQKI/Z8xIhDGxs2mgGuXewFG0B8UoA9M6
LjNQ8N5Kunx6t+B/2d3LERr+NfScyrwGR0vNF9zOfCadeT7Ok8/hAKOj36F+5FN2kwQyJrOr2GXv
hJB5ysHPhhRTjsuwgQ0d9inMzGiTd3G6pDCJGGZQkA/eQFfmfM+aeTzkRdC795NgYNi+LdGL3o1z
SGu3GJD7neUcL++Z0DC6O5Gq9n2c+HaJEZ+JShAz7AJK2i4RINyY/NDU2FcZvaIDmohuPhN3a3HN
MsgszHAytfxvw6uUMiWGxRbwggtJhREBr7j4tVPPpoLJdWWZoEAvW4HYccL9TdKn3mj6XMdG2sVX
RsmJ9urVR0VOIFpQ7e657G0Kw32wLL6eXLNK6oy6mah7nCFdNA8c53V+lHAToGFvL7HiuK3rg5Xk
nfHoS5y1fQ4hecHTRhcr2KEJMJM59FkDXnfexABV45jOGY/BsIUOmtIRtT8k5qRirHkYzAEu/qEr
FbSZJzElbfg0InKfnLvaXWbB7FwoMrRFbq1Vn7nmBqVwQz5g/YdpiZmSpVzFVCBGWlabeInOeZQ9
GKQACjduwLQGW+LWeF+ZZSaYxVG0A7Zan8G/Sfj2EC80k9wIq6Rnxxi+GJkDgasvIP+mPsC/Kgw6
/N+TkNkURYJ4w70LOWXa70IZmo8C0iuRcOJ33VfGwci6unVuVGrjpn/MKfCL6Zwrs8BnIjUD4FcG
dRiLTFbN+m+S9f/qot8IiYTjo9kUsM+xrHCF/epJV7ltIXlT6QcXZ9dSQJcYdOonV3BtUx7jtZQn
oKOTn3FAeFizmeqWwmxE9LeUtYjt/1E86QmOF2Tjvi+kLynfX0mJlphNHs9x80l1UrM/FqAVfmCX
E7T+fYfVa/WEts/DEavrBAOzmA7ju9V8niT9UOP7jE6EljYdYyzUznIsh9r7RU7Kp4JOOP3UILHd
e8NLHPua/gTa7ds/c/t/919Ac05f1ge4sXyPw1u83kWTGo2+krX8YGJtFRr7eCAXgTbGQaghDTjk
qrauJU2KEXHBLKQtP/75Cl6JYbkC9rHpKBY2AYOa53dpAVCSiY9QPX4IyyJ11edRTJOaT4Zv5iz5
FCqBZpavdC78xfTTdbEJn6fj/3odUNaUwwXYyrbf3AlwAMCwuq4+rHmxhGAHmLMh9V0gNIY0YlOj
NwS7HtCgi3KNDP35Mn5XM/FALGHRJbUdxdVoU/Lfb0cCqa6JHKvlgZCU5kiRTN+w8ObHIEF6/2KX
i+3VbYIBrxv+RRn/5knwwQhpXVuwFLgLrxf0jM8reGz1ITJiB3OBrRdMi16DfVvwsQrobOW1FQ3D
/MxAapWVf7kDpjZU+K8+2jOVbyp2lStZnjzTV/dgzLyyBYurPpSUooQ/a91gEBp5elfMxyKcnz3M
A9lum0Y2z6GADncRNsCj2KUFQovkZKZRQizEU4x6L77wYXC50wcCruiX77S+sYVOOaK8z+aghZQQ
TaqhMq8ryAMfyawo+951Qd6VxhGugUM24NmRnTq3mtJAIB4DSBIvqKK0LrVx59JoDpQbYdw8hb6n
V3ElEBPMNwjwaWkg6AnQNJ+SiPwg28Woqzl5Or/J+WE4oxYubeE/4cTXxCb6pcMNVqN10t4NarLi
4JyaOJ+5Z1PGoeUwOkw4yj9BVFrKT8WEgLK/XdVG2wlYCqxjYeKpOu34fynOsFysjZN5N94ui3Yh
wL4vMALzM+aeWfpQBGVnTvdMBNYixY5mEpJS5rDQj75rIOI18Y5SJBAQSb0gGHyaVGk11Acbj1U4
8RBjnbljYIZjVJ+4L5QaIBP6YZ9QZqVcwqIQUNancpXEjk0uFbaGS+diM0zAj/l/ULu1W8WmhYPB
pJt0OlvkwjJPLajPHIZa8WYK/zvuHpiVPvwMdhev3P4Ar21NPiw4c1FpAYboGxxYc8hbIy6PQeLy
yIRsO3S29qkQCbTa/IqDXguMi5F0gb4/1SE/5Lqi2gLYHPOHidGD0WNWccKLo6nwLSP/XZ0OzAn5
CZrvKZJNc1pQeATRyUJsFkJYK7CDzoYvk4ugj1kHPW5UDEjJEvxSj3Ffko8IVINLemqHohv/rQPA
T8ThZjdzjwz8J5Nx5yVpICzGbg2dYz8aYcEadyxI/e3eXbfG0jkL8albwHE6sQuinKL9jtmFTcww
hZDKQGAJbiRe9G9OgwbSvfQdpjo9ahfXyb2Bw6ZlwVTsixte5R6T4Npu5w8xsePZsMUy1Aw64Vgy
8fcVGhJuptYS/SloMfS7ZSZeGlcPeTDT5f/AjoFgXYNIgrVFZ0RgMU8KU9wa9jsuQ1hsXyO91PtJ
uJ3uAeRhlauB/jRqHUQoesyTc8Cz+NJRDhuNS2/i+e15m06k06NiTads5ep32U5lo0eOMtz57mxw
S1aF9p8D95voiaRYCtPiNBVo8d6kvlltQkUro6f1/MCQAhRr7YmocdLw0YYd2yuZoHQH9vafr+HN
4YGSlmMDl1nb41G9HsVao49IhsYYHoXsad6tXbuVmEb3+EK8Wlsjf/7Yy3f7jwuCh6jMMqWLONBC
6k0L+dWhpQevxX7XPEVxgFf+2cxpjCQ4aki6yEemM4xRe2/WUesjOTBhcJRH9mJKM85Pce1bPvkR
jKPwCiN4nvYxr/Glr04mcLfhX20NZRAzDZMR1eg47A0zq4encFYNnjjY5kbJeJZoP1LzBEWQJuNe
UnyY2TkmdFUW9CDAvr9WO797PXFM49XjQKHxCK+Wa78+qJgmP46hk/VPQLqO2XzDfbchz4P62vO8
QbQ0wri1lot4llx/UtqL2Rxi9pv38Rdv/r/9RHQlgheU1aRJuGJGxYBAbG3aJusb21htJ81N10Px
GrXCDv8euEt0NOtbRvI4eXyEbkD+cu0E+FEnp3yAbKtuu4LKMz6blpHG9s/aNRyaNOhduRLUilPU
HNoYB4/xBqHznGIfaKTolSEmcQqh2I8kw09yOMC4UsaPE/19VV1hIAFP6ORy+ppyV0PhNamDFedN
nxaIQGf9lH+RCktEjuLE3s3/6rv1OpGlAETUb5PBCMZJvMnGcadF2Dz3/qNlY5lefVk7ur+YGeQs
RO+tN7nh0H/eA6+3HkY7giVALarT6DfpY1kTa2e6so+rh8BG8N54whtfggSemPA/fy7iIdggLqpd
JV57ySi0dfEIY/txpS7YKy9k1I1jVNwTwrrT1sv78+ea1qskTWoXJV9/Y5qiuMjoePgfSXAGw5Kh
LsvyCC/MbCJsPuvcgmC9pqsEKGbv3pS56zIqcaYar9T7OqNmY14SMGSOPKa2E7fBxX+qTdyJadBk
X3Cw8Max/0tqb+qE8b/xSUrd/BSCWkNwsa/jkz+JvI9tK3qcAq+nSsQNXjep7cZpva/kAEnoH2SC
IvxTMrRYguyLcJ6S79R/uju8lSJBNfrA1bC+sqRA50aDF2/wlcX553v7CtrwpKQOUpqdbHtorV8n
4m0tEm8qcvUewoUm2Dhx5Gpo37Yu3fDLwRGPtY/dLMhVDn0KIziOX2xoNRXlzxfzZmFL6WDpQJWo
/0ND9Ptz1mlCh8BsePxFXFnpqFs/eiUNt8UIyfTPn2u+vQu2a1MNua5ia70p+yFRhhSHNpHmYr5R
rLTNophQGO8RGWh3mqUse3yMyT2jMn3ccq6whZVGdgbrgnRg9GadWCsz1oTmzfAlr2pnZkzVytaW
+Pb1MZNYo4WhgPSYAc6OYOapiv/985dSb1ai5eEDoJ8tNoYaOPj9bvqMf2KWXjI8boY/flX6zjuM
T2YvOsbwU6vqClXjAvOqgCQASTFGdtJV8JMzTbCBI1XraqGRJqngQN2Slaxj4KqnpWJMAoN3kh5N
7x5GAyQzSM4TPa1T7UwC73gXTV6KV3VnO6l1tjtEGt2nwYI3bBzXZEGuaqIY02ud9a6cuqanGG7/
iRbPwVdicdsknI7gpBWD7xy672pmrBEu8MUxg9ft+Tc9kK3xYWGosSb5rI9D87xIvBdMeHlwbVsw
QeOMDx8qOSSQGWI8VGhEDz7VMbU1y2ZVlE2RFvL1ivHMHrVTxZlyB3NTX1/tM7pwPFPnMRC2A/v2
cIu/RhlRlSZZ8EQ2jLk7497+5iPz5rSBgmDZNr5BSsI6en3w4/0SMk8h7X5JspYS6sBLFgUXunEV
XxRZF75NG6eazvTnZfT24/WmMHE70aUytfrvq4hcK05wkaoeNyhz44FjmKDZqvHFQW1TUWZhooWY
f/58+eYCsFpB90CHkoYXPc5XFxB1NjNPlnp4z/gXXVUlGfkbGKnFGOwe9nWwTD4sR0wE+9sayIEH
yAAKTZAy/BoXmNNWmxly1LhhT0Dmlxvjkq4B2gsGOFzS+bn0WUsBVvXC3XVM/ulRoKvLp24rK0d/
x8qCttvloN7uUDBN3cc7I3EOHQMA8FahRiVqxLjRM53W+EuEfBOoHLBAywIw0S6Q5msgcMoc+PZV
1b/fQhTliCafhKsX4srAZcQg8gvHYcyM3K8N2xHH+b8VAK8TUttxPdaDB04qPYyFXh3KgTllKpyz
6WNeXMQzK19mTHskuavE9s8L4fdwpjT+bivU/nwsu+DN4SCrmWkhbjm9nw3hT9VPhDRtnT2DWucp
tpz/Z9z5fj2tf4OBrd+9mxRnIuPQHNfiC0osf15nHPa0MBeHWPc+KtF61LsUSIo2YKQqJhXAvreZ
NXeVy04DCanCDvw6DCszUYjMev2jyoKSF27CHks0ExY/F6+uwbRm/brLPxSG4PwDeQ5+lXgs2Y7z
1ZG9xe8SHj8wIDiRTuz7zkbffmuTJWAd0zEBUchDj0CBVxKzFi7DA7c0Ppi0sXgrM+n7/8fZmfXI
bWRp+680fM/+uC/AuC8yK2tRqUp72dYNIdlq7vvOXz/PyQj1uFJAaeZrGC3UliSDweCJ97zL/ETX
Md/X05zjUICbAeG8TnzI1IkaMLK5sGC15Y/jxAzKxxTBLJAT8QJAZlftvgPOHwo0BauJzt0ZIo6p
DL9qEOc+vvb6JIrKT7UaiIVydd1+o1cXEhdkW+NkOm9wbJuz7VWVD74/XdPN8tzu3l8HzMreJeBQ
XEDtdnhxnPy+SBmzbKiEj59GVLIkZ3czGvXbzcyFXTVTWPnVrbcOrZvSAoDpk9COMs0yQ/cOGZqA
a0Igp+J1QvuFG7YL6mLepazPe/y2dP3Myq+b2S3j/YjSRCCAtFxAa97F8BH8z3EZyqlkZAYArBdQ
+1gr9D2giQbkcODdB4PhvaaQRmbhg1bVxTKk7QmO+u44j5jphMSaRvDOMDt1CmuHCkI4k5zfDnyC
/6YVIfGP74T0xi3H1Z5LBk9ZoEERzr1DJCCbWAjZPIOywjce4ZR6Chm8wrgxdm1Fk3GKR8g41VVD
16JPTy25Qgyia7UDMxS/XKcybosYEUd9pZFlOFyWGb/KTOqh9RYDP6D2q2QygiEhosjGKe/QE3Hh
EWWxZfMUPLZmt67pRwRSFXoJmzRbjt6CnzEabTAhHLqjvcPMvMvaTt5KZQjHyDzMzha5x5Ekc+u1
fnvg9Me77GEd8867NfJoTU6J7Q5+9iZHnc85TpnX8qc/eZ7PBnD/U5XzPAcYhvFUOy7eQhSYF7UQ
R8eeci2btzNLtNujiLMdgxyoCp8dYgHrBsP0gzP6wJ5H5Q4Id1A426HqcW3pZHlkbVeNLUaHtt/i
z/NkYJcYJr8vMVMHFqHjGxFluoKyinGgedfhAVPFRxSk9UDokmMadXCgKQwR4m5tB5PRnekUCPA8
dHI8bciKGhap0OrFkIRR/omb664sZD0+gt9L5yH03YOFlM/qTqmLX0d1aGmhJTfJYhS0V4B+xQSa
gs4BvAzjTXhTlTELzlaOgwCOuuXX5XVJe+6Asj1iLhOuTazvibbW0o73pWU5VfT9Dze77MiRi0dm
bAVxYQ42Ul/H3eUfmCMj4S27FRBYrt+vidPOVXu9Ol5FhF1jMOtxdlRqh9TG3Qcp5NmpSjtBYm8l
bo/QReP+zU6mg4epbVy0OCbWedRBeUbnekbamyHNmuoeXspKnNHmb/JW1y/3YU9iIxuPRjUJ+ZG1
s2qSN76PmxqzE8f/EVRXv9i1S2HukRPZvUV54lndLUZZAmvb3SbQPdWn08dX3gzUgEYSlJE/12aL
saoquhphsPWoIX/t4ma3IFjIY5CNBS1qixi3WHgQnZ//MVjCMzvZgwfF6q4u2AzhqKGQxogptzl4
BRt0Ol+9/CQ8L6bYvNPYtEOOQ58zsGxHdmB/20n38soukmh/JLxCek7teYOnXAC0CECaLpy1ll6+
fPjn5QuHt0FLmK4B2KUHY/fiMZxReTWVG66PWs2mZc+6ilFauySrhJOLC5g8VJoA/L/Z9dlytL8v
CjyQ9APpBroO+yPn0kcQjCwQ2U/ObXPJF38oRyYpzJCM1cA0jlM1OPlymtum4VmJFvGGSzOkXbRO
lGZRz1aw+TjI37JxBv8n/6sSEU+ERoLnThEAk+DcapkQamRfpiZMqvl9UdTyStM9mYwXsF+dEhZu
ODQvjzrI1MWV8jICrGI9p88Fjnjpj+kiEcPuckze1ElDs+lEORLWzTWlCNP+NIAN8FzQe5I3DcpY
HxNBtYRHTdpWZCoNvMGqOzvsCnLNW3OaptcjjJ36Ova9nL/lcVlP+e7MKTG2Z1nRoFj5SoMxlegW
vSvkBHIE5TARuNiQQpuIKvme1i5acS7gPrQvpA5Hcv5QXZ2gkMpIhVMvH+JPhAqjhx9SCzmBPcKM
rNyq4KM6Xh5gErWSCuXsQuksYm1s8QwjBhZFU7fkQm03FlNUmtpggW0PWFlussS/YXmkHXuo2bVu
r0lTElliaBg9L/ByLs9Gu2vibFixQBwiVxUFFgXvtVZ3KxGYuaRsvd859OyKD/g4Uo0r5821guGP
UkF4DDK1oXQQ740zRoNHiDJIL8azzH+bjIHm4sptaO8VzKfpp9gMSrecDCk/a17NC++75gqNA5zS
xijCdFkPJlEc+0QGYiW8+iGPpEOlfHFcsz2rpgmQ44o0NqWRw75Dg1HcDlaZYA2h/R/G1RZJl5LV
ASiX0W0dxfhmvMqV2kyfcNBZIjod+1DMwIcNE09C6c1CFCpEGceBxAyWZS9ykGaL3SPhVBPRU00O
e29645nks883IRTC0r62u9QFyl0KV4QTuBIlnNemBm8iMY5yrciKNZmOgT9tmXFtZ5AjMdxtAjHF
GPE04QnMEziNybtsXtqkv7PRHKZ3Kf7oFHYt5HQOoMW0puHm/DVv/I56cIsMWqxzy7MMpSkzEwMN
TK/UIbqKCZ25RqJD5mDNiVkNL1X7Vg8m/AV370/hZLX7eM2SHrLA97shJaD+c9ucBnRMDj90UbbR
l2vexEFPBzhSdgRO4IugQgtUxlUQ3+M6+kH7fsuqFRa3kh5quQkvSaaY/kIrPdh8yl0f3RX5srah
0W2NwjJC8nctOyQkBn8Nq21TOLaAmR9aoK2CGtqze3zJY9+WRndjwK5z7r3EQslDWl0q4JB+GM2s
Dubg0HaJZbRX2oMjUTdsVQpqtS+MWro0KHCmUlDEw6Dm2oQrxt2y5UMV4kIkgo4NXl5yrkZ0lVAq
pZ3iDs+lyYJ0Deyaed1xwFQz/kA7QbLJO/Dejfy8lq427EJlvOMtfVuPuKateDA/Nk0tQiH8d4sR
hrU/TfXX8ryMLDyWrAe8+9sVM7hsD9Cn4TmS7HGI9R1Vy3oTpAl5AofMrNLiVWsbbtdelY2ZzNHj
yCaUOTnCz2MZIhK4o1W7KAcdY0MyyOPtMRc9VIRnlZiiaJvEgBWwXHXnZJ7Ns7QZNIZSQqsAeXEJ
um6xoND0qaNOVuptmUTNo3XuRU8keHY0CgId0MNxjZyEHr19NAYuOWk7c7rb2yF8S8PeSzADUu5D
ylVlOdeZVQxSCWoSLJNFgYnmwjZPjUU0cItLeDzjBVAZfVbj4ujaYd5+wLly5w8K6gyEZ8U0JcH0
6juOrJQyMcIKnsgi7kXuqVsFWtrm1KW1wQT21+iLix9t8eDa5LT6h9HfumQmBXAIGFVrTWef5Dj9
mC3GEhvYC2RLvwP+HIjYy6zyLSRU4shmVK/nZ3kOMWGoHrKmkBnsgL3jUpEpayBMvE2st3ubrZv5
naEX7LRa7QIOetrz3XaORArd5CZvousg6wNiFg5KNN15E54KGBxKs77Af4mlIEEXxBKi9AYEokYo
1n3qcLSxcYTzRPCus1pcTjC3ieRnuhzXLRQDtjtZsc1s52X4tAVBiF+dklDq89HyVyUQXWPDbZ33
+n5NyjPGwk2SfTEwgCELdkp/UMIbckzzCZWtME4dHzSnCKVSJ8ukIhrNbSoTdKmR9jjvmwg3RQ8x
HRzHb8mC9cPXOJNWEmp5TFXWM5CUKqeXZTkbPw/KdYHl+TzILP3IyshMbObldVUhTMlv25V9rnma
Ax/XpKM3oPpdbnzlT9QqB5xEcj++luABGAZFO6mzUArPZm/6ArUrgKOk3TDzRd6mxLt6iVECa0dJ
PPXrMlbSdpglLqOvV+xqWkQQqzrXWHpJAdIpoyP8DUzR+vnwEOu3szJ8mZV6CoGMbFhKJUDQdlmT
ekFqaSGcGKlfdB8563HalZxynMsw41dO9l3RCrDj1bO0DBJvlK8aH/U4j3lenZ2SlD5ON/YKtQLu
Z7l8f3b30Nrc3cXElFkXBBs+8d2E1CO8tsmOY3HwlOuXruZzOxFbn2J1sQuxFUegUqpx7SRVYtDM
az/wSzE10aZY/tlxJVvjIfbuBlZNc31lQwaB3qCvW08iPRjfRat4fsjNUQ0rLUjTl68X4SjgMXQO
I4WYn18lC6g6ZYwFtzU4pjZ8ozt7xu0gvl5U8VdP3s6Le/PonTX369gaQfna6zFdQ0zldfHyDWyU
xfKqjNG/uuysusD/7PJNalmFoXVz7DjDqehRdwSHevQE3SL0U+APuOUCpYXQD1hfYTSE/Fk8ya2x
EyDQz4M0W8g6r3q0h4c5DBYOwqzuASvcJq7H6AF3z1zwK7TzfGJPhB3/RG4G1+nAKcXrF2eG6/hZ
GIhcmBbLw+XmFOkbcbqjM7HBxieEStM++Dm5WJ8wWhKczulDwemGfZWZq2AjCoiBLzRQlCgYsO1b
efFPGYoS44DaTGD6l/cTl7sJGpxg8qC/bJrYzZ13G3/bRKZl32OY1DiPS8ZrBmeAMlhzFCdnGRNZ
GCOTfbCXvckgZc25k9+reffyWfywl6T/HtG+9MG/uCuXXuyBmRo+eZ32Q+iIX5l+dIqU2YBNxHlf
m6+zlLnaNKBSLctUVUYvn8zzziUbW7qnkALQt1qkgvwAhucw2LrBi+eH1FuFmbvOVFmsMGdTCO3Q
hAYQj9+blw/8w73wUM1ZDlU+sDgxiRc7ansMyUyJ3OnBUy/cAJNUSJu6tza5HY1mXQvM2RThI5eo
uv3l07i8fml6s7oHFoPARvqyjYy+ZR4S7HIfiMNQqGUqbjtA2KJlZ9svtkx6L//ykS3Ssp7t4gEV
aLcjBoATA0pyubfFQC2BBRgbr9Pq7AFVkvZp+acw79oe08izX5oWI69q/zmFnazHWhPr4u4Qf7Ra
ZIw/a91dTlGo2oyFB1ARWUQWXMIdPoJSemux+VrvsLW3y3j2BlRTVFkbfVfr+2d3LC89u179ZJwu
0Q6bHh4sAtuy6KJBorqEfnzsdGEB96/RibjEnOoxgaQ1m++3ZOzcCSPOMTC/kNIscLTl9LX1pSPO
vEiOUQd1Hhg6CSLcrby5RDn6M+rEJTjlR4gebcJ1fDgm9AguzpDMatwyu90lPTwM9/Q3x+vHtrij
m+bizc96zoIWkDBW/W4zQmAy65xHFDljsqIjfFwD3H+XUw24EkwHrTxYSszXSC2TrI7P1GpY7mpP
LoQesTFevzzKl48jLtuuF9q+TU/Mc39gf7BqztCUo+BBmyvoTXKL9zjLsLI8Cs8OfSQ/wZex9spj
qF8+Ce85X4beoO1ws8OA5Qjp/A98Gd5ssyDS20OOeR2vmrkbmrB/iOaojJ+SdTXwzh+NDTn1u10V
JYVKDMtUlkFBhoj7OAbe1hY3GKOaKDjjMSm+pIaFhsM5+IM108cn3BA92I27ISNjq5BIkMVi2QkI
GfAs3SgXPhCzRhejXQW6RtiNGQjVViO+TbLOI2xhcd5FKu97sI++kwE02saUaPjIaSH+CC+AEKuy
glc1Hv8NQubORpRXmGK7zJwOQ4oqveD5WBYaHxL0HBnJCc4c9PMJnNwZwhrBfZ4CDc/FJoIbc+6M
NuEK0mmqbgplkJaEg1ApSztNU/MUeJRmLSHszjCOr/ouhQp1YlOfmk8v3z3rhzmEQIJ1w4RcSced
rdRzjJYA8NTFHSd70Eh3qy6fSob9HYxVH38vwpWWMqITqfxRPEVA1ZBip3Ke8IcR2MzcC+Er74iy
+Eopf/RlV7TWmk9EXCfmcoXngR//rJF62Uf1aaIS1CJ9FwsGyiUbyiHHDRDb7F+zt2m9+k8c8FKn
vlZeIDrYSD+pe21guYtiVRzr1LKdzmhUzZ89HRfvC1H1+AhBfGQlAQDwBZ9gxqylD2i1vQ52A2kb
2GZcOcmVsZ5dF/+/qoPAhCXoOXSTA8kPO8fK/K1gomeCDDn3qte6oaiLuU6VagTbZdSNCNoIWPkJ
9Hu5pLIEYLUbIXOACgRv4GIuFXMnsUlL+zpL84CFpmIf5n/+fvwyGBz/bRAN0nmLLVJnfiaw+OH4
cHVDFPECsrvo9S6W9Lrc0nELrfRek6kXFgTZXj3TeVSWJ25FnbImfflp+uEEuM0wUeCSo/0wWZ6f
P0w+SKJPxt7wCorTefVwz/st/fJL8KSQddljE4/mDYeN4LeXjy8X+PceQ4gfAnWJEDbYYv7wQijW
xUW8lmz3OYvL/jEMJ7I70sGP2e9z0r1BmLyNvPAnk9y+rIqoBFlHIygiVIbMuYvrLjxndvaq6e/R
IqTd9Bi4bbM9RVWf73e6mV4XVuP8Nlq9dLXp1sjOR6sos9jOBQolvJ09zBDAoNqPkOtBf657uxLg
Q3fr6W+c0eWkrphDSDfE8mt2eLWg5MaSo/lEV1UYES8P62VlBW+Rie3yMmDnLu+657c1RnW84uGc
34/RjOH3AUlVVgQHcur6osMYupg9XNWUWoRkYToFE7KbGYNlhOqT/5Ob7F3eZMaa2xzKWdHautyK
LCU2Kei/83tlCpGdreVUZacQoZcv/sfDsXLRyEE6BVuRku75xeeZ59HD3L1XiThofv3uCFrOFLCj
spX5yQEv0hsZYzAnmDc8yaFnEh57cchhiFfxsu5eaWamcvxdE0wisclepO0iwW5zeZ9uGBNY+Nr4
RCA82hO2C+U1ssrY7O/xtS5A1TRwpSUYXgKd+LuH43q2ENVigkYsNIgyRAvy1tunscQ1k0+lp+GJ
rzRamniTbkarjDJ5ywdM4VJ5P6cxMD6yjbPNhDJ004Zv3jSLb0+QVdJIH1O6rh54trLdqBcBg3Ko
XKB0TUy6xrtMbZiwO8O1f5grEX5UM7ZjT4GVSVnHhJInIu3nbDdxgujo9hxxcYQVlKkezFwbEb+x
B7VsjpAciGNWj5qGg+hNQZPUHgjV3E5ySTw/HFmNw5D7Ah3jkSCginaxxnFkpzjRxh9qR1HKFvDr
llT+cB32hpuMh6U3+s2/GSqkEtFd3u1IVNU+3TQXPNWxp1ywXrz2EkS5b9Vg6c2KXo5z5R+oMRSN
GzfEmexPuocMxHU23T1v/xVMCM4ikOGZHGjWnrnlNzF6os06qsA6vRMM7UgGM+hmETfqthjuzBI6
mZ3xRjUC6o90Se3Wbua+K/FmnHEbB+xyqWpAtNp/U12G+QHv7Xz9ouxK6PGX2XhIGG4UHxVZXDkw
WXaerrVlM4CG8oaEH9DX1y2PVeS/qux2ie7JSxqmjzmhhYiHgJq9PbpSZQk6jZoihnykoaI1hqA4
cXAJd10wow5t8BeIT1lwHMHe/e40m614r2lLeeVmjrebkcByxhZ7PvgWoV/OqSkLtBIHvgWYNRa5
6d1oP9gaSCHCoMBCQ/H7rgBuDFhH501S+CgJrzQeqxv4GJmeBVLK5DGe4O59xYsXq9sD0onCfexN
fPNx0N2nYv+kjL+cDjOwbxXWeuQ3pvmeek/KEJU26zT9CZhhuU/0R+fpDXmtVWtfEzthbE+Bu6+4
kqH3EZNQD/tTGmIFItuBMMF8t4byalAtQQ0Wo0cW80O0HuJYq82eA6BLJit7Zd9i59bmDcB+QAtq
v9Z9YVZDsdPZK5L15ndBWIwGbQgFtmprwl6tArqAizbfzX7DI8bK36lpPfkrj2xxfnBnkiQ6Qunm
0B6a0zyaMg1V3zo2gL5vW8PG2vg4K2aP2qoXyMiYmErtkdt27pkkIaKE369ajIGBi3Uigpba+DnR
Pf0JN0xvAs0rsTNCWtbH82NQOOiNDgM7YVkO6jXlZauvVE2xcPNxK9T+XsoIjzEWYE096kUYhcZv
s9fPzilSS5duA2kHNPXgjOeAOPOs0NLD9N0PNCfSDo83ZdypAHRQP/qIGsNV7ubazsyF1snaQ75q
Yj6tI9UF9oNaJ50k3fihrWw8MBrHmyvQXIV3q2aFH64yGyeMeLmB2u5+XyHA06hmZKLkSjVUtGWi
q1zPdIRFBJbNcig0we6rTp7VdnM9PCcWeKLfcCxS3vFmagne3lmplz54WePvON+phTKr45BFtFob
j3lXNKlZ4HIRGYj1D5Hh4oPaKfPlRX3eGfjunW0LPxFazd09xHjZYh6KyNLCdUVvMdWt+T63z6ve
wChwV7X/nlopYdCzubXCXuhIvGTlLZArT2nVydX9ZcWW0B6SCTl0+9M8+fLb+i2h267KEVwvDwpk
1D692mRO2wT2MFqYlzV5OWWZHNs2QzsRdQa5lUw7NsDTsTZ6EStYyj5XWVGhnnSp0tFGy/YrVfvg
76K4s2XVfybb2Slw2TCoIQgU+1x+31Gbft2hqQHiOX/lZqpvkKkMLG1CIffsfY4HG7QR/Zpzg5Ga
Zgl36Y5o3KRozkmPgwpJ2JQFGF559AIeHMoM+hbaxXJU60qLdxnw4yTNSOMEJ9EzGxreo7S9qNPp
7fzeKhdRfAURnVzpryxlsr2qo6vaDWqJbBw0LamgVGIeFSyo8jKeaiYfYkHhlgRKNsGOs7IeciPc
zNcdxmd0XVrcsT73yF7S3xL6jARvAjEY38ocVzalzSzLWcpo3Z9qoaHxQtSQtrLkVZ72dU5mGIHd
9syM1bqYiGaNgT4HhRRAXZxEdeFcGz4cwAajnrMr5+Ce7f3ddpEGFpixW4ZHNBJxUl/5AIDTcJpM
E/uO06hiY9W0jZRyWVcC+nVPgi8rwF3W2RNMQILL9zo6Jh1WPOnRzirH2K9LjHmYCMrNUC/IunDU
E135flnFJnwY3aojZiBf3+kdos4X0KSKyEAGjU5G5aLoGndSRZWm+6CdEOYJ3uIiXEIMJquOSqnw
atuj0CJUXtZZDHcmJsw++On6YaQVOZJdpdQUvTJ0iW12c80htwiGQVB/9p3TNASdpOnqT6Q+5BPJ
JxFstFKezJompIIncO4TJanJq4CzGmhX8iyo95HygTPOWSCpWp1U8dSr8hCigKwWugmYqJarykhS
TUA9PZXBozIu9lVBqkCeQVW28I594tznFBtM2JaQUxhJFnkwo7scc3ke9MwIxUdEzWbtHZyrZy4X
grMEdcwO3M5+gEYU3IVj3TUZ5mSx736t1M1uzjkCWEZ4on1OoZu9c3xTur7OnCTD/DFO5tprSASW
7IoyDIQZxBZAes+K3GHkmTiGagUzCE1VwinD59rGlsClmj7qduw2eMSxXWcxwhycD1VKj1Yh5Io/
ZVFecP+7AZ/o5q25ZI4FAUnl2/gqS0MNkn7GoM3v/XQVhtle+ncarDCSZSysY4KUPfUPXT6fwWbe
kgV2eDOLEWZgJj09om0Uv80pPaGVcRyk44dgS0pSdfRJf3fbXQ2ZixavZGaOHmStDeMNjVDxKMyj
dH0cFJsEpSDm+yc2IWvTXrnYjA75Hy9v7y4xiii0A1FzA1mHOGBcgnS7569NltTlq6psIWfrmDTt
Db+pTtasev3/pwPjwsIWHngGyNyjeXUJxZWFM3Zhs6ev8jLtwq8bO4UAkn+LZ8NycDtjrepTjdcx
y/zLBz7DPn+DZYDH2dCGLn0zuh5EOV+oyA0jdHo+Pb2tl60N3TtAydFPXkW4UkDhpts9BeENdqC9
BaVin9KhrI9utjn4X/i8U3v7dXH2+BhNvAqKN1gHT0v79uWTvOSnQkolF8Ji+4DE3/zRJGWD+BAE
7ezcaN6YYqat2mCqzwUuNcO1LY1rjCraNMjJjgmD8MM6zm3b3jQltlDZwcZ42PjQN5nRJEf4U3CN
DxXTwKlOrgqO79KqLHEqyUqjLg+T1xMueEipVJ30VGEAAWivnhbvjKifL/P/PTNdGv71X3z9Z9Pi
up6k48WX/7r51jx+qb4N/yV/9Z/fev43//rYVPz34q88ZH/2zUA42OVvPftcjq7P7urL+OXZF6da
gu3fTd/67f031BHj+RySb4385v/2h//4dv6Uj1v77ddf/sQsZ5RPS7Km/kX/6O6vX385++38R5Uk
n69/KCPx6y+f6mz89tc/Poxfxm/DD3/37csw/vqL4fv/jIB1RRwnPUaUgr/8g0ROfgTi9086WCBj
FDceXVkQsrrpx/TXXwLrnzACA/YWNigh4NLQEAjOn4T/jBxMcMhftgHtA5R4369ea6bUbWM09Nd/
11A5z5tQckQEF2DsAM809sLLNkZpQYaw0LV+C62YTcsJy4TWKI8mfJ/9SeVcu0YvoXGEc23u1Wiv
XoojYRObXxPCy2vj2NhrEbyKUm+brorIqLvbJarK4YHigM3noSlWr/3qFdhXNVeMVZnT1QwC1/oW
rM02vS/TNSi/hKHXxn86ldP5jyTgdrBOKisbOBWcefrqTWqZhOpeIXjpi/bQLF5VvbYoCjnlBOex
7d6unDr/NxrIhr95+RF/jk7TgkBE79IecYEMGPVLSyzCF7Mp9dPwW4wled7djugL3Vv26kMf3O5D
MmbLEfOvMvt3SeStHV+/fPiLZZDjB4EDI9+FvMKd+kHRT2pWOKB+y/7SJSykDtm7RJFtUJfhLyEV
iM6TMFxjFz61UoZTR/gLSjRISQOumU0n8gdENh1v8JdP8vnbyQXhlL4FU8jHSlmm5XO0c00zw057
x/jLN3oRUFFBnyUsiqCumDBKgvfycS/ujRzXRSRh22jdSHq8PC44XBM0hhP+laAlJj8bHKccfk/d
2EYgteR4PL2p43Qcx0OaNgDDh5cP/xzhlssGUIZWQteAhjLP0PPLTrwZJhrAwF8QnYLOoSyi1QOy
JLGCzZ6h1ssMq7FoEnbb9KEYTBMHczQxsI5+cibP4WbOhGrXhcaA4hpVJI2k52cyIqDLt6KO/4TJ
WHv9DSFkAK8nA/iLEm4Le9Ei/l8vntcULTpEWXjm0jd5fsg0SOMSWVr/F2gAT/n1ZvlQZZEbAh6h
zkMk5H/uJ0YdEAX2m/+ZsKu5j05z1pjt8pMe2qX9BAMQmUhE5EF1WE7Di7NBLpN7UTsaqD/6ADnd
CmaMAgEsIR2a47SwW3OPJJBtNlH0EZwp6mWMe6cPFYqWjR221dcfIiiY0uXzmt5+T8BfPXx9ecyk
5fE/JQ1qHkvE4abrWQFr+A9NiGmJQ4C9ff2qWWnmVJgMlrkuDsjf2js051u76JgfGD018k/WQpx6
+Sx+GCyLJqeLJa4fUV5R3V20V2nHD+M2+M3XukQfYhxzVi8q8XkzcZS6d0BSii8Y2vfFF/K8a1ZU
HL7g/d2GRg7iRkYKq62s/BCe8VeiHJ/vSY9sm+ony8ql5wPjxSAhhAqofk3Pv5T4rs5St3jpOF8H
YkzZhOTj0JbT225HsFgfl27rODkjqGSD0sAcabarsNg3GA5tG98NEdE1ybFCI7vdV2lXj/GhJvCO
XcqERK9871cRAgz67ZHYathGvln1KyxiSz61yOIFo/ifjPzzlh8rlU9jhnYnPT9SQZiszx8aZmbd
zfXcfg68xqPj1gpPqzvEAB0C8OyB4EjxplbPEli4O0yKiYRDKD9al9FB/jcpcfHLJ+deruI21QYe
AhE0AEcWkotpUazFUMVp035ue56i7kTcQeg+2FbqbPfOMG0MR4TD8/5EvOq2YfOb9kuXHlnwF/99
0u2xcdtXLmBLb0yD/wi9WwqE1Z2rMropJk9uTzNgdF0ctjnw5vdtn7PPZDdXLAUxt+eU3YzR5wY1
dZTyTeecEBRCg+XeOR6p7VgY72YyhletNxCh4QeT3DvEJNAkrrrz4emjCFYcYk3ORzQUD5x5ZtRS
G4ythxR9HTBza6+jubfmD67T7OPrvocAD00S8nR1NBLcjG8TjKqSP+qwjt2n2ZyFLIjzNHXGjBiV
EuXl4b9cwhn9gLLewnoXlhQ8hOdTw4m3OrGitvxMVDaZY3gHm0E7HJYmb8o7h5hKFoqXj3i5Gtl0
vU3b4r0NJTD64YhDb2Kyg1P9H84+yWRcJleWP3sIRFHtz52H2Dp3dibhQpMQ6TG0CWm9vXwaUs4+
WxWRykDG4sWFBpgoiUvW2+7ME7QKv0IjVlcjhONm8oxvTZeKSVVaDLVFWkvQZG/R0wo21qZegyY5
HG26S2EQ4Ad/GO2kuy8xUvywOn0Zol5ZLH9+P4agx8fOo6d2zyQygXRNN87aA5xbSx721GQeNkTt
hs5dnNOy4Mmfob+9gdUakNzkFL2zzjcvX/HluhY64joEK5Y9PSU+e4Ln9xoD/rReuiH4NE+1SRHr
9b1NETvvMm9diiz3NrUWCapYi8jhn2Q8V7aG38qUdqYcCPxDTOgL52ujhan6W/xnRYlF/3Awreuu
nFuAsZ0uLE9dvFRSU1sbvihPfYDYLv7J7L0gM7hsfWmtszXxPe6ghevW80vqnJq4iLy2P4Vj6vBs
jW0iJzBiViqP7vk5Rve4cW5xusojzlopS0rfEgr0xUgtyniMk+VbTVcMxZcyygP3NltKGYduW7DC
j7uV38pSRy5RNVELI+id6zakyzIcN94XXO7Ld+sHdxMoDFBj4LBaEL5c6r3nlzauhRWUU7N9cpJZ
Vqqx75hae7lnzZ+jGRZ2fdjIT6XDYdfyfqyMxuKGrKS0JNtpr3xrTK4jx5iWT1SpPcOBlZvD7HPm
ndWkzoyIKeYuRI2yusEl56ppb7KsjVQkHDCDwc9X7LEshqJKXIZixBnTQKdRTgKi4sSQ85UaH1kK
f2a3cfGMhpQLVFfoKkO2neYPpa617K6/wX76OFcEuOLTeS5v7TSERX1kZ0nb9mfLwsXrSA4JGwk6
Dq8lTL0vN15m3lBCtmvwcZgsZgiJCwL18u5nfNy8xaz0FC9GA/hDz2tjwMsZrd8XYBNZ75ee/KC3
AaqiGJYJPQcWAx7I+X1fQpb9slYGD/5Idoj/qG8bdhRCNkDPSTbPgadIbgcpxXIjNO6Jl0c0vzeb
SsiRXlGwSy78UfapL0853HOer4lcvLwEWCQsPI9+3FFRDg5GglPHxzTdfEgV6CVJX4kXM84fYVG6
/XbqUEG1ITE1dkRkS993WfcKlbizeoeWase4R7RKyEtcQblAVNusyZ+mhMEstJv9qyIgl+cvl5j7
/j0GVyTILOc0GXe2TKJlcBjHzu/YUT8O0/WyeOH8CKEyhpvgV2ZlvcYvxYqu6hrbhGO+jlMfk50e
dkTZpCrYJlmLmYdhVqE3QKq5m19DfZ7cD36JHwY412rBF70hGzK1Yuq3OBnvxjSgMjsGe4mXHNta
pmJ7txZbTNj4OZtnprfjXHkVAbMfF7+xs6fJRYt4hbEBefEb+1OifvxkJPcnymxIqIlXJreB7dBz
PIcExVFtmjfWYqX2dWIMIbzRtkDx/mnz5qQwPkUNjtMf13F1xgdjGGvjPW+MYPrL632//7QHc1JD
Z2kaKx3eReteFjcxppLr9d646GMOUdE4dnoM+n0ALrWqPKz/QkYj4UpMFZKWool0BPNYlAsGA7dj
XHcEM7EPkJimuDIK/xGqmEG80uy3NmkW39KwdkZGebWcsHcfdqeZmdJIDaE9fMfv69pt2+BuiuIs
LV/XHomPySmfkxEqD8rBJMOXF+b15L2PyV7t7nwCPhIYqivbqeKg3ZdKZbQkFjd0adK4F3E8MYxG
iumuaFobAjEWYkCu5jabvN9JP/I9fJKhFhnxcXEoW6zHqaXqwpFsQzvjvxF0lH9G9U0jy0SZr1VG
yiRrnzqB7HO/b6Wdpmxy0fkI5VfDqJ7yuUcKJHq/xPF4qXwhWAdGD6FXiEmSN9vSLm3wNo/hp5ZE
XzmG3d4V0xaF8xs/d3DIOnTK8yMgTzAtntATxMaOWQ/+7MnJ2DqW7AdW7S4l4taJe5RLVtaJahEI
Nw/j05KzEEA/zrBNgFnn2PKq3majNO2TmaRb1l2RoZj34VUNVcGrf8ftVAygq7yMok9TEnYdTmZB
wMiSBZPxBjlqRyvOn5Ll0HX4EtpXbkqrlY1BejbS11Yj2vusORO2NTFH48J4HkhDd6+pN260a3Sr
LlU7XXR5wP94l5z97wjrYpNZW5ncHguLHtv7zSpXyUOgsZqDJeGN23MrjBqlOragHRsafKyzjErr
uISwrrpjFqbeRMZw407d9DTm9USyj0U6yd7cpODceG8giC+41xkac2TKfpiJzbIyv9LhtX4Pl3ZG
jCrUPzKyZWhm3CNDIl7GsJPEgZmYA5g9+nr6HiO/rwBuKd/z1rbxP+D5hMfa0YV4wse3QWoxFnr2
xIjR+MggN+TisOARp+9O8cB0jYupsrR0FXDumFlvfNBDbahf/z7I6vdAClDABjZ2C0Qq1ISxfIVp
02b9DYKyjYvWrO7EdpLM/MAGPGmwGlQAfrPPI1ONnTduAnf4Am0xIX0F+eT+m6iaGkZptqtScHzl
SQLMIUbahblJ0ZtUMAD7o6Je6xanNsvW15TaGXu0Y0tfd7FuN8iU/Jmpbq2aHoQVShA7rBtxdfAU
B4CkXbFl0ZIj3SelyWUG6acdtto0vuJKhcDZqom0K8s+LlI+xcLdluOgrHF4IIYxFTsVNaDGvpw9
FnHnc4MTJNS6yO923FrX9iYRRIvoZ+yteaaV7ZbquWazmJxbykln8KhYufh+pth9o3ssjT1LL9ed
kQ0wIspruto9GaZ68pN0+TSVCNSz6/osd0g7x0qc22LYAoukJTVXspxEt4Au/XnIo3yWlquOVeUN
IGKGvM1EDDZbHRLqT1RuxM1AIzLGmm6x8vAi3EQ8xMYS7cUdfAZBblTSdYBogsd54v3K94pt8vPw
uqBYXLdXmGqX0LhJ3TLJpS4jt8ShDq95YEOEQRO/nyJV4x+KRq98hGfD/yv5oWcu4ivVgeWXjzMq
SUCBpc85upWi5n3yVbplTDIyc5+8KJF4rU5ns8LgjV5O4Qmrd1Efr0Yd43wFfbff1z9Mf80J7tD8
AQ0n5yNKaygamHw17Z+bO7iOc0uHnuG4UfTBrgnFsmgg7S6G7JCGzTJ+6sjbXfzbUV36GiUDQ+S0
615wRUWyDN7J300hHI+9K8OHj7DMGvCqs7n8f7N3Zst1Itu6fiIq6JtbYDZqrb4k3RCW7aKHJCHp
nv58aKr2LmudZUddnohTF9XJEoKZZI7xj795Bzz8vpx4AoaCl4NG8iSVlCxw/nyXA4Ui869WiPIB
ivQmIFE5X1yoJsJA+Ri7i7H1sKOjehC1E8hCeOImtCEeVSbm2YcUcz1BbwltOahhx9wYvJQ0K1pf
MgTKLVSNsdumtj1RTOAs5gyTEbEMG03ITRbOvH5hp8HvAz0PFBuGjhtUYELTA4svKpjlzoVcKu7y
ZaI8Iwh4SnoSrq4DCzI2hG50B2wrZWK5wy0uTfWS7Oak0JZs707CqfoY6MLAScoDBEIwm0Lo70IO
w42oANcQI6a9exLH1pjO89SkKREDxickGvIESLSV6znT7Gl1iEq+LVeFVZmkmAZVWAXGma/st4C0
Gp7bPIEPZ7tENDB09x+K2iqnXqWyxqlpEq8uuprOeDvJd/FXw/9pb5tYwmt/TTi4zcmOE41pe9hX
4N8aAYmGJ59AJKdyeNDTrkghwjgLSUx3k0dt033HSn7szJc+8YEmDqTsjHUQkYDXl0+oqE2b+EVO
h5lm3zBaghQxxQyUoVjlNRqzaOR/at4YYm1FfCD+Me93cvosO1EAEEeOY22quZOx3wefJ1jSbTf5
MKPLT852RDDxzJLC3F7oD+s/Qpe2P5hYoBP1js594Gt5tbHcj2TfDcn1OmDUsSvQCW9vZVBvX/lY
stSUHLsB8ky+dMLDt+1US4n4XSQZkYYpdf9GZV46QZnVMbd5tZd1s/qbTmF8qbZucOCHyNmmLIMH
uOqsb1tn/nANbrndW5kzaXz9uJAjUS/cdywV7f7UsTW4DXplWDRC2bflacMqT0Aj+bQbGK3hHrb9
jtKFLRvXad215K12LvNpWLmb8dswMcUbCatKNwOZzJ65BrTyDVNX7y+c1pacI+HfPotoAHglm2ne
1qSXrFCkCYzsm3qzQKh4G/enBwIOvG16JVoRfq7dG1pxkZkWusDfAF+fxkZgOewPts5gFXq+8R+w
cjYwQwCvNu8/nCO9NMX7UU4t22y3OTDqIYHm29s1nvTiv+nufu7ttsujaXJx53YczLA/46xSEds2
9R5Q1WlrLMCAeXb0AajMf32pTxMq3iZ8yNHVOUBW/N3d2vp/qJomv+yIVzOav9eIXs5tG3WCeKQv
GFFtqztws+1DVXnBJ9wSIsh78rE5/vp3+RlCcHSd9bOJnHw0Chbr3Pz5d4GpYALfFun9u8/1KwqE
bUbY97g+YdxM6dz8Brj5zwuaQQBw4KKFAFwMPiGqOFXqRlXryV0HP8V9TTE6woIHWcIGa76/2b++
wU/JVNsdgt2iI0NPBcHU/gxkzlVhp81QuXcfO8aE1wOLaHHx8HL2s937474QySpv1YTDaFyrZtvP
ib/W7rV+hSL4G1TusyYE8g5zWbylcRUjxYhR3c/PfAl0bfIWq7urTi/VRF3HOz6rMmFfz7H95CPI
7Hd/hcDicKC00LLtFymQeqo1Gjs6+71TI7fE6oqtZYnY6jteZN6PxLiGb0M/GU0nlwVx2mZ//Vg/
f4x8cDauiw4TE8PAA+zzx+hm3WDO2nj9YaJAOg2foOidRt0umq/sy39/PQf3Wn37yyXP4edn5s1U
I6avq+uPY29OM0Km9JadtYVdl6e/EWB+vj8gf4PECF4MyFZ4SH8au1hTAhI95gXHTbq1ZiezT6+s
eC8+mLm/vsHtB/7vFBJ8dpOcocOHlMLYlv/++QZhAs85xjzlEamLLB2iZmvPev0Qi/3bS/HR+Yy9
fJtOn4i+ny9VY0e6KLiNx1MpMjqgI6wjE5H370bgn0wG+OkwNMgRQOfFsidA7NM6afQhS4pZBN90
NC1/v1YfTqgS/wnaycnHDDrSa1uaHuKFiklHSLyz0UeD1czeYzHpbIK/fgQfFJF/PHAwTB5BAHHn
nTDwH1pvXWde5OVZf5AQ6LN+ZzrzxpJQum2q9q9+bRi0R22fgvni4pmsdLGkVaeDUV9QRUANSqMW
gvJsXZo2mIh+UycO+ZzHBQNdp71O5rw05iWC9NtTPnUIJckdKky76XZbULg5QCnT3b6OfekAAV5a
M6pC9yY4zRlLF0249SVpMOGbr/AOGwOoPGrEhxesBvGRdaQBQooVV1qxWSt/FE6exrdh8ncqd+gc
fA4xrG94OU8tUPn+NDH3Q4YR0bJu5ck0mhqFdmv69C+NqXjclH4uHqsWPFB+gHbamT+MjXXhE0iC
keCAVSGZhjJo8tgVXlWo8G8opuM4Jxj+VGC9v0JM/HBFileE52xeSJdAvOh5StfcCb/lknVJt0Oy
EFOUPI2wC+/p85gzVEX1aFGOB9Y1cVWBLbDY07UNpOhHCQz8QToNpqW3uhh3vBo4GGTIY/qBLezg
twlqpRZPJnJRLFhN5k3QBQTb7tIOhmX34CyIAtsH5iDbpI3aFOuw63boGW485IRv22nMOofmsM9k
ZxhFVBsUw38ttMS9f+6482S+Gs68DP41cF4ibpsAyzZzRx6kptOhs6HNQwTFjBn/rmkXPtt4wj5a
LqGugZiMKIp0w/GjxV6S6bIM+qFfQ8bkU06XH6BIi+Y80/uDrVfD9OaSoLwgG8RerEGP7yEgfW5A
hLQtK8HdRoEfe2THnD51L/2a84SYwAyfH0V1r7YmD0B+61IXKLL847Q0qvcqlVhe7L0OMoCpI8JR
6m5tsMOmrcevYeJyF06lNgYPHC6tfy+QgiBTzB24/VmaTvfOkjsFEVBTcsix/j7murWe1XIejyAs
7Z0nXQxEAie79sjoIMLXHuVDwqI+2qnT9iFvX/ZWSFE9p3rexnNgYGflV9ZwoAkH6jIbbCWF/krG
K3Gak3Av3Sknv9nOMj5dXZP7wpvtXdHm6staVIO+o6YYdmgKiNIte7f+lgl1jy2NuJC2ll7UYz/s
nJ7Mdwgy6XFsVRBnhMbeeiLr4BuI/DsJpEmMyVMaLuSdx04SdOckOtf7JWmYTjfCsfnR/gLRtWi8
/cSPPMO9LXuDeKwO8DGS711QVnhIGdUaLkHh7DPs0e7F5rwQVqj2+1Cz2vRxmlf/K0xSB4hB1Q+T
b+Y73Rz0c7TBWY4JsGZd2mTj7SUuxD96kshuATWR6WWDFXw3GEHRZxnCuMMOLcv3glCpndHXw10/
2gAhbAX4S87q3OrlgmFbPeFH7OGO7j/noxksZzAj1LfetAtj1yox0H7ldbaEI0zgH/7geDUZYJo8
rwNoErFtDMXtjNaQ/g1jKacfjC5K/Kz9qhe9uMRTRL/oXWNboYmzzXbTkcwiyuwr8vnGM1B57Twv
rcyMfXa/78b0nn69InlHiiu0l0l0049O02a0Ecb6te+LlojzREBrXNeelZtVAqMzo4V9LtapnM9d
gnPTUDdEfr0YHhsxrR5+fVZlndu+XolzOXdybwplXjjIU8kVd56cafmmqyS5tg1en7FXaGM9gkjD
dMYMJXaW1tohrGmuBU7RL4uYqRVRhRHchBQFbkYZEdCKxklTlv2ViTkiUeQ7hxYAIzT1eridjaa8
7dH2llE5DOljly3dM0E7NTlMuCtGiYFqLyRQuWISjI9EyYs3ZyuZdP50ExC4U0XNOhZfCwTDJMXq
9VPT5l0oxGjcBgw3zoQp/UhJfMntvLG/Ym49X6IflCPjEFtxUZyfE6V1EfEp6aXray0JC0YZfJUa
xVbsUzcWRIv33Y07ueWejd51owAjx+NgtChb2xrOyZTJR7NtxGFUs3EoxOh+xRH/caJ/f1y7evUP
nbCXsOjq9MfCAzlkBBiqHeXpcj9IYtVDaXdMkkvEino2jmduUIpDR31shCmChscAH7A3xO/WAzq/
9m1cx/UHrrpJjJGFeWVDeDggpzDjbkYzR92rhc7UjJea7MvXVW+bg1UZCYwxYO7rbNFtzrKZHUkv
ch+cyindI+4WxGP1TXEoHSUf4ZxZ/P6jeW7ojbUvXKt/AS/sbgLUXUdjqYL7upbrBaKBbjd7bLm0
53VO5LeOiYmyp5umT+QDEk37G+mnbA54Xo/XGMrz8oC1fTGsQV3M0pvO8mm2WvAkvzkkbm3HtO0w
P4FjgrMVe5tLQgflLbEJ2aOPSdpLR17yAwd+euRl865WQxvgVrn5vgoS55LJu2FFQx1Usb8ujcV6
R3+7plp7UzIauEH7JroIxoq+l3jiv4hB2SlN/7peysBWFxCoiBXU6vYhtdYArWlazwjPSh831hl7
SzxTvvhjajExkNp3LTHhxl0ujr3mQbTUMzV47Cmgdv9yc0rwhp1OIClijSoQyeWEF8wN6E91rdlL
81QN8ivfkwJA58YTUmoVI4ourueggBbqCCM/D1phvuLurKaIiHj9CgqSeszNcewOmVlZdhRkhndh
kwnh70lYb4LzOvPxS50xHQ9H5vCxH6y1FxYrfgZhbSWYlWrwEC7wH/d41q4+DfKyC0YGUAYxpdMZ
mQn1F2u2tVuvCXJibWaZtYQmCHlXpPlY7xhFL9lFnZctmYeycWBqEqGqHbyx79e7xW+kyg5b6aHH
QYfSsEXtKtopLc9LsAJZRYZH5RI5tUpGghBU0UeWMtKHyVvbJWoJVbyERpgY8WRQIl4MAATDExL8
1ZfsI1IMDiZDetpAdzoidPfOHXPWm+JhtZaE+Mdl7oh2OzffU8J9m0nFoXtPD8fY3lH3gZaWBcyg
tCJoXGrEEZREbQbzfW7B5gnNzK5u28XQ1sNEA1xEuteZZJcHxdxEpmS+cOVVbKc40nZrjO1rfl5s
8ef4KpTnm/MRoejVR0b6eIpMBz96T1BfhEme+kDqjI+41C3cygT4Jy1o16K47yJlLCbCCQPX58sy
E4WLrzHwc7QOM0kCVr0wkPIUVrdNbjvtLp2c6arMgW/jAiveo4XDtx/jJJd5QHWFNM7KVArGpMrx
SCabmMq7gzlca04wEzdQJHYfenZpoQ0ES3wyhCa/jwGliYWjqnlo35PkiX8xiZWnhNtC5uEMQJFD
Vp+5d4tmIzCMOuUveRWxkw78gVbX8jn/Bp5iFP7OSvpnUhCMOdiVNVnrZEiYqGSdK+M95Z4Zc50c
i863v6bj+LquWfqYZuI1DQRW4HQJ9f0E5WSH2YY86JwdOnuEK5nKeetFhZ3htbRytR8zGUSiE6sI
PdijIqxrp76XTeXGUrpLqPzcZnsdh/rbkCbr3msRpHR4bF8x+PSJcpx7nNlXzhr7Jugz696D10S2
4QgExXJgvYTQ9KbvRivKW9GR64OtuZde9ugS71XXD+lOzemYnAFmp16oEVJyhrSli82mq/Yl+m2a
Y93YBUPWXpRYm1+ZmBZemIJZapv2zNQDuqLYNJPxa6M8dVhn06xCcieqOtYDHLZ2Arfta2iN03Am
JAL2AAfvOSJXqyCOsx9FGBg1oVktPE2FITg3tyO/17hfE5l/TxjHd4eCsV8seSencF1Kec0hz9mf
u2UV5wXlBb9Ccsehk+8VPmyRImL9qchT4xVAcN7DJQoOrR7Ue0/gR68V6JRHtGTPelM/VgUENbI2
mr2HwvmlnQi8DR2rbV8sPZHnCnPEOUzkTIwV4RT2eSJMbjrVAd7zeYzowa0vBV3JZjmefyszy3st
k9R4Lg1ruhwZKMeO6AhrBsl+YiZgltuWNovQKvTuyiXEhrKVvXFbg/Y3u9x69KWpt0N7Nvu3Fo1d
viOolfksGHfrnjVOk7dRL/OZAIdqbcEwvakwIgsXjyYkCqxwrirRm2+4cw1laFb8DmFReZkflfzc
CFSONZEtwjnD8Nn0iNCGXyoptcr0vBbt8KegacuiUliW/sq5O0mE4P40HrWhJMxJFNox7xzzcaMz
4NM2lirMF018cZy5eCMJTnA60HjuW5VA0moTx7pkoigvxALXhYQoKprLuVfirTSHGTNU0M8xzMdq
/jaQZiwPvJO0aUoArn4fGaaRI1WM464pRusc7DyFyZUTkH7c2Kw/bJityb72suGCWDdJK0s1gq1d
0mnOTutqqMhk5DpP6FmrFzRjc1T2Vh9Xutbp12ryjHuGfn4AWYkSDgnblFWHiZrqnM2vmXZzl2U4
Y8wBlSfkEq29trLJIAIB/9ouXGrdITNAjAgfIMqwiNAV11lhl+M+HV0mPHUZFSU1mtxtXeyIVVCX
m5TUVpOsz02PH88XszWmPqapSEp2tMDF/y6ShkorknF0k+DfL66yEj8sjS63vlawWbUmGjXcA5I9
czzclq8I3nPbIKLZnm0sqVcMH3GA57x1sMBgrOajXYNkbi9xMy5JjUG7n4DoRL2i/xI31QhoZYUz
7PNA7aUSXf6cpqXdpvHEq8J0B5GQ1chwnLvWHfYppVpzpjKl1X/1XT+Pzi6DloUm0ekYAd4nuslI
6CDgbw1NLBdb04ubQomSz8HWYHGRHobFONYksO+5/R+1Fng4EIm+aJY4EGR/PzvSMbP7E4asiW0O
MlRknN5rppHM4gKbxM1ZBhrDNp7hPVy976md6LN7gO698r51Rh/kL0pMmZaFjQ/+ptHYkkzuckKw
HQ9PiBetzr8cqCfnax0972JHiMhVVx5Whm58Wpx4RVu8Wb4iFDl2qkEtzYWluL01RNRmmn0EF8eq
k3trcETu7lz4s7l1TgwEgnroUflAiUPrkBK2JrBgMWEPtnEJOeoK87yFyl0E7JhLkFND+fYhH7x6
WQTg8AjAm0cwvVSFnV7azGgQd2KCCBQAHTStf7lS+fm7RKuwzAoHjMOEQsTcBTapgKtlHxhH1k/C
V9WjBulnCM0WTVxoK96dHSSY+rveYHfJ8EjPZLn5LAdZjH6z8eZwNTtmoqurlnfy/3mQp+ONA2n3
CDydX7Z6YkWl6aor7ICWeiesGg7ZGDCfFlp1T3jR5J11VHBeaDViscMZd5XmIAcdcuXsi6lBMzSW
38WqJyVbq13jX8Q5quLBWpe7PtemmfpAq3YUoDSISSEcPF9ce6jjpPbnN21N5kWEWzaxceeTeECC
Rt403yTOUBK/hJHOoFm1kWZEFka2o5qQ/VGRuzh+T7FcBXChoDabCAfAdI98DJfUfa0MH86Q2QVN
lOh22+7sRe+PRt96L0jXbfBKDyunNgJPzB0aVG/pr2tC5FVs6o4anmFkyJQPR0D+i6Ca4GDTKMOE
7gS2dZ3SeNeh3VGGX83MAedwskpvR5Z9da6REwzDXjloPqD8iRpGibmoPvYbJyCKTBuyA3IKPhgC
BLTQgvJ37ERFJJMCL3vDS1iyNpLgVmnYOWAGKfYuhv03Cx92TD6aH+wKKB8/iBmnKCgLkV5qbMP9
K73llN16RS23ossy8yMVjHtOFJWTv7FFWsvBGu3irp2s5Ar2Zvo9lQZP3p/WGRZdQhZAueKVSOiV
Pj36s6NuJlll3ALqOobWXt2ym5J4CaXaCe4M0EMvDnCxOTPALPJ4grLz52TZyBudsrePDZGGsCal
c98labsfzEZ/dmVvhIEHPTKT1YpwoF+XEFnWco3U08xjU/UjWrOqgbcf5GMwnqWuhDTXNyss1TQh
98OfgmpjbNAMR6LxFoI08BvwQt1C7xinI1J1IBpkGHk4CA/Wo5X2HUVBs/RXlhLqMjWN0Y91JxXe
Hn6GeJhmb4AMPTTcJSQF79WWGZHLNfX3F+TZFLy9b+OmSUm95MRCI54O8cnKs5gDvcB/AbTkBtMe
ExG1K4S7K0d4f7GlExu9djPfkzqw/GCz1CIeLfHX1GekIiX9jLGEs7x47BYjbt+NJGuhG/273sGz
hMs5xD9oUI3Ordpsr6wqMS+IJy29t0BLFnwKjCS40LTMfFuqvDyfNdHfQCEkRCD3za+IdRTC8t7D
XSx3+oKwowlxd6y2JIqwkv6Q7FSW+xX7r7Sqi8IwF2c/uJPzpCWZmK8BrkrCw+yWJItK1MZLHkDE
CGv4IdctxBfcQidnoScITMQWhFg7OC+Sp/VQOuQYR5ybVHWU53Fmyc7fnpv7ZbImUGjLbJNrH1eJ
5w7yRxoSLvNi9XX7LIe2DclBBnqE6Bn5QTqy5Cv5kmqTnlJbzVqkUXlcSYXqqAd2eW1SpZ3Jgpc6
lnnpfRnU0J4PWB1GNOTlJbCAd9QS3X8CMM49lkHqvpFyb+1mW+/vRrmYZ2XfkpRRjP60VWt6DaMH
M+3QY7B67K2sceM10Cic6jyYD42DZfsdIt48lmBbsWSp21FnOWpH+WJcNEubQVmcjOcMK8HnIBkM
rDCUjqLTKXe1XyV/wXbWY9uxh0ei8LqDYSfGWwsx/lnnW5wQj05wNEt7RgrkX81wDw5iHHjrfPUV
3vRwI5S+JKE/tLrBe7DeBClRaKwGuz5wHkiMV/zeivFCuABE0y6nzpR/FmAdsT/TqOBp0awY/Bjt
k+ZX9j12IXaN/xyPUYjGYEIHAbS0rG8LDtJS7koBHCTfOKDKeowZzSOueqahbWtxJ+2+tZ0vQ5F1
7PI9Qn8oU/JkYMOuXtQdowbmoO0Xe4HhsxwmEwmJGVutPg/Zma4IR1hJbUOV9EjG2+R8cxq7LY9F
69eDHSW21Act9kfHniSbVwnJhlEbtI0iMHJXj+EDGitlo68veSRLV+rzmVpmQMzQNWdnb9vN5L+6
+LizqXSirOaKfQznaSemzoM+EWuLm6bwbGyoX7CkKeMhey1ItHlpYNfbDgzVTLQ/9E5bvD5mzgp/
cNcL4twzqEN5WkJiEmmyeXp8eKKkBKro3e1o+QMtTG7NrpRPrT8lYxEzH/bp+1Ay5XNxXRRtr9q4
n3CPMHYEU6geC8dyHYnv5qeIfImm1qYkI44xY2c4EhvnFEEEYL3die2melAdsnQeve5PpaWrSWJI
QmZHFULR99z5Qht6+uWLAvvXyo3I8vC9cf/r6dzPw1eGhli/uUhnA8avkMA3Cf4/CRK5s6BMSnPv
e9mKbZ5Rn3gfdRlsVlhay1TqNzP5n8kn2xVRcTOr3KTDTHw/G2qAzfmDjlziR3264ngi1VhOI5nM
915mKzKBRn3WUHzkBTPB0y3/fzOH35g5GBs74r+bOZz18uuP6p8uDu/fcHJxsJw/thF2AF/S529o
Mv42cbDsP+Al2YGvGy4kV4z6/sfEwbL+QE9pU3JZWwaC4/KlDx8HM/gDzQdupEilcAjFG+Lf+DgQ
8fjTSJ/5eoCDc7A5OZP64DufOQu0en3uecxR2nkuCqIzq/VZJrW8ZdNcnxP6X2sPm7j/sXiWeGog
r1f7dDIn79bLaFUj8rMpTpeynq0YwVK+7zKtL0k9qp1rYwjyWC+D+oEkclChlEBEsYPs0jzppTx4
E1TdeNhGNzFsbKaQozX05i5pta7d15rfuaHtLWqipG5n/TIt4JnEaafsIiZIRTOgoXCMk/zdn1Ve
YV6tdBrN0an1Qosnuy5QmNKrJjtJxtUPm5Z5YKA0i+ZisG0aqtqUdnDQhqEFszdqu70HJjHTs6nN
RLVj3x6u2KmT9gz7pMY4GiZalb2FKm1h6BSolUPV8IdoaCDjIRzRNYQspWuoo6W1qjybVeH7MeZ2
3dvsqmqmw2souZ0WPmckUr9hH0e6cV6645CfBUtfQo+38ckPfZEjPadLULgn1Q7ViCWq8baTGDtF
6ZxPB4BLxBQrPFwVzQrPxaggEc8O9akxrrqkb556asT6IJZgedWbBjOj3poVaNOqr6Hp186lNcxT
A149We0VzMSvReYN0xGVUEbsUu1IP9Rs38til8RUEfV6ExCeKq0NuPWsKr8dGrP6HmjeeldbFeKd
XBTJEbtA9uLCyv3L1hBVsaMFScZIzYNg6rSQtzXKoYGjAKmCqMEkD2TcZQWTZC13FwLjWofKFf1P
vcYm9foYmZAtSELV5bJweW41FI1qURDIPPhBkFArogXRwQqamrbfx7F1/N2wlNorXKuuIBqgXQ4e
Y+0C73G/vKoDa8SosTG0b4CBvSRfBQPzY4DNmn3oOaWexWiLc4YuxQi+NKVWWHhF09yoVBTXfaFP
rEyFrC6ytKLpQh3U/a9lsdtLNczGcrCZnc0MWptEHGw5FIhSGc1adkjvktG6zo0xfGvcPKmvsKqb
LnJ7SNM6ZEa7NM+lDmzEsW91yTnT2BV9moPsHJN+L3EPuOuqGUvXLAUQM1ahsFtd5/MRN4LirrCY
4xZhwDiVNwc44FzpTZUdTZPUPDoIQdbR0dBKq4jk5KczLxCDLUQweXBXbxLM49SYy4rhwWqK5tIq
/bT/3utrjigld8DKzOarM3WgKSj9mdGCCxlrVBZG99CyEq4bMOfLDvudjGwxipZSiWC/dpYZYbpa
f/nH9npz4r/8033m09HLnmXCF0PbhreTga/KJ55V3SJJ1rChjtqg73fzRMtDkbVCVEiMi/dL/asj
77/6Dv1kZ/RF/GiYE/74MVx9Ff8vOBRtNKf/fqjdt/XXKoeQdrI7evc02r7jdKo5xh+2gfUQ1Q9E
SbiCVD8nayJb/yOAN0ixAn3r51PNMPiSg+OHZ+gkgEDL+59TTTP+QEIJTT+A/IFLkeP/K3uin3lq
0NMMz4C9iaAKfhyKSI7Pf9ZmSW2iBNB8xteQBh6RTsjQZl2//OOB/F+W4aej83QVUEXW40aS1D9d
xUQIkiRQq1GRFv2l5vfpmZwGI8bvWOwyb/F+wwcz3xf2/9LBfE78gEWPhSh+h85m7PPpvsphnRLJ
0dUFbaEPcdLDyNPBiWorDzOS1QdcgNlEUmCLmsyb0Efp153nrkd1HNlDALQXNbU73OLAVPvnyK0g
DNk2Bv3+gcksilDUXk25MloY4FGMUZ4X9Oox3riop2KsVJknxLMHqwT0LK0kYpdJaGqUB8anBRyT
ZVW2MUbSUp6Xh55wcm+6kERSTN8MQ4wjhwsrZCKwHiJlMOIBgUqeYC/El96KSiyoXetFoknICa3I
dTv1KN91TSUhwXLoyZiXeZ40IjPI/To4zoRbzyhHidtNnp1lGtBSd0YlrWjuDUs/Dpv8rIbX1Ovp
Qbc71yrAGVePqTJGmm2Sh5heL7MeOx6Ymog4/1zA+bb1ynkNmQYgQ/D1ySvPNsmIHevSchtzl83E
dTQhjpgOoll+F1QEvoYPehHaGZP3uMSz3s+BeCqNUkpiGHNeq1EjAaPkxhN66lbWF7VjVH/a6Ijc
s7Rg8LMrxMqMK65hCqevfarXm8zGXzgrPQkW8tdSDPLBqNlxz7SCeQqo/mrKeOmszAgbx5iCyC2c
VHuoCMemmWrSRu0KD/fG722KUjKClObpB565ZoQzgnW5F8C32beJfD/rB0EANtQLlhklCrC9VV8M
SKC0eH2PCgMJtUf/rbQNs9zTpQ0Zug20LjIsm7abNCyE2zm4zG16zRAUIkkuZtq4+o60a609d99Z
o2Gt41prMP7DggVCYaPUPRGuusvAB4XN3VIw+Y1LrSr162qiPLlokTmXUe/kGpOWqkS0E66rhql2
Tb/vwlYyp9HG9wuGYrvP+yBxL9wB2twX+LdCGVHPDLe90Io2YKaXO86A5GkpdelEY1W3cJon5Qq5
s7fJugox3BdbtYCPe7tP5dyvL6QQmJoIZWkr/a6GoFWiP/IJb4dKUgQ3VtuZwbVMB6GFWuuX9b2W
MxW9ZtJuGQ+2hNBVRqbfaGdastZH1Kd+6LgiiDJjKNNdA4iYIo6ekqq5ZuRZ51djzjiYh7444qyb
vTrtrsbUnlQZVcDD3QZp5Xp1IEdJLGc4UFsuMthhXa6X1c78UHnCZXTfqxFyHOK2NaugNJKObBzQ
3OXeURjClS9B1/fTbTrqSUXtHshmvJcMX0AZQU1beJKZqspX3Gbq4QJ3gtJ/LFIo+uw+K6ZvSYzc
DAAXkjpRdirK8ADp1rtpnJ1+XXEjmIEW7u3ahi5wvwSDlQfX7FmtTKhAGP2r20QLmllddMJbpP+2
Dh20sbPGRD78oOAFact9126zoDG3rDl2WymYexejlxY7InP1DIpFIBnNeoULGtl7xTiJcMJxzUXR
I1AVhxieGcEXxzc4BsIFynJQAJEGXh/1pZ7O+C1YIt2v1NV0I/3g6V8CRJ/F+Yq3kYaLzeAnsfQd
7GmI1666WBZavvEhdSXOXDYO41Ertc4hgw7RD/CTl9jn5SDI5UhhfceMJhCzeJpRJFGFJ+Pix0tC
aGsWrZitBRCAkHEh1LRkPzO2XtvUlgWY37jI4GKE8JlWt0HjM26+SkeQXdqMiRmo+p1nwE8tIKfK
5n/GGe4hK0EGZX0qp1zUnwNQUhaiT8LSnFRPhPCVu+Z//vq8/PlU/rgOvAMMx5B7OfZW1v1DUsKx
rw+MIJCtlYJRpKjEeF+0Mgj/5WW2QxKDGovShH/57CeyQCNqe43LrJlK66MtgO8qeITL/tfX2Q7b
nw5jX6f6fDfAcTwTS/afbydpvXReXZPHBnEBSKxRNRnDLfHEngEgX6dwJZi+fC0TMf3mE/u5AN6e
pL51/xa5czw193PTvvmhwcJjbQ1OUu0wdqn2Ax4Fe12XU/zru/zPD42bhPOPvY7PwWxaP98lQeQD
EkcupZXKeZmQHV9OHqTMX1/lP5/ldiPYZdkeBSAaq5+vopYFRr2Fx51NuABkgFlwM0AIz7Y9NJHf
Sk63/8PeeWzHrSTr+l3O+GCvhAeGFyjHYtFKlChNsChDeO/x9PcDu/vsIli3amnf6Zn0oLWlqEyk
iYz4DTriu05N0n99xv/N8P+LvXz0FT5okN7k00v6Iyzb38dJ/ttf+leSTyo/nwyQzaFGmBQcqYL9
K8lXxV+zqA1yZCwMPpjNn/xbf1SSxV8am44MH+VSVs6cpP67diUpxl+WYfFkQ51t1j/kCPgDEdLl
LuBHwZnSQVcho0g+vFiawox0rD9ihFdwogQvmOuHtLWiB6CLdK2OpuZirs9PJhatOJTXkJNh9zHg
47Mr7shV66RAGwyoBhCIyupAhQ5q8LOmwHGtWrFfXAi53HmEnM21ZBupPcEXWJwvemylUaSUeOIZ
PfoG8E9xhg3CC5J+7x8xbwPjTcaDmkojzLo3ZtrRoQxVSAMeBQE/QFo+uDI5bkgSLb3dBEpmYeKh
Z9klgZ4THw4mEbcNfAQ2/FKSOkhQotYbEys/dDYw6UWqHmQlHWAHRK6//eMvRzB0ACkYMInzIj7+
chEgF9JVC5HCOituVcRpfmE4SO9Z6op9G1b2pftneZZRy0XwFdqOzjJh/8zMyqMZZUGKLo/zgZdF
cC3q8ccQeMV12+pfapQmD2lmXAdkLedHuVwsc1ALLLTM8wdJabHYC0GDvg5E/AHHdJooAtt1t06Q
f/vTKNx5tCBQ+MMDEyjB+6F1ZQEuBWEIp+QpdxuaRXiDFtmP80GWq4NyL1eAQafeEjS/lySzYcxI
a8E/OoUuV092H4/34DTyq1pu090fh6LawIa26dV8HA9kiiiIaOY6kR+LyeU10NNJQo7iGTR5O134
RvNKO04YGJhlcF4JhCo0DpHF7PVhjs4kHX2YShagS2Q8vgZF136tYLTfoEUcFLhCD+LC1brc4G9R
kYlGB34mD79pNx4tR78xStzPA0gcMu/+0Jtoi1k2Jb6imGGnmdD/8NyaA6IhrPP5ZJpU+rxUjwKC
MSwtkeagi7zSWtuh6u0sLMwvbOuPC36OQucC/0NcNJfbOlHl2jNj+AYtjidOE8ngvGpF/vPJmymP
MrcYSD1W4/uxeMlkBjDlJ/rNSrnNY11CSS409wpspdeA5+r9+QX58eygdkazyOBqnYtXi7kb57ci
2HgqD+q0Y/ydYyHH4eRN+wwS4S6y6Lo2lbw/H/XEjkOpGg9jTRZzy2lx08zpOqQy6h1WM5rrqtXz
TW4aNtj+qX06H+rDZ5vPKEiUs6i5pQhz/ilHi6M0KBahuYYihaXWN/3kR9ssAyf6h1Fm1X/KfwgL
yfxD9mIaJ3CRkSanoFLHEMAIvMFhVTSN/OlPw3BKga9hlXNDsxrfDwbYdIiFEe2Z0aC9YfS2xQ0N
GuYPo1BNVUz0zeYLGk/AeYMfTZmtWI0ZawXEopK+ltLRAwL3bK7OR/mwBtixkF+FPp+EKrP3PspI
dt5ZVsqH0SxpX4GIurdMGGeRUUeb86E+rIG3UBBuZ3rvrFP3PpQAyj32YEKdSg9UyjdpK7SrsQjN
S57T84H67sCdxSooJs9nLUVhbXEpVp3VgnABwdcWhidzpo+NuQu1tJZoK4395DbKGM+0dBNyiIQQ
MeREJLuGPx4vJWJ2Foh7ROfQLH0/XvYrz3yarA6O9YO/Hym4ia2iAlNen5/Yj98QXVB5Pj1IVImz
2MeSF6V+hXKFg0ZQtgnskppCO7U7Xy2Uz+dDffyGiM5CPBWYUZPlvClfHi1KY5L1skoxkqi7qbgz
JS3b5RSQLxy/J6Kg0s4jwyQKZ/1ig6FrC4c4GS24ZxkKarFag0bsgwvTZsvLiZspp7iVMCKcOBCr
WdzMeoinXmf2vhv5QTOscUdL67Xog/KXCVys+ibVIXhoxyzJT1coSHuG6UAQ1vytX8dB9gl4n5lu
lKEsOT4lap1Ohe6AvFLAKYtDGKfTL3DeagGGnWrpb89LcmgDsD9SZwxrUX3y1bozNwj5imo9RSCG
U4ChclztxeBNnob0u1om4b62AZN6zih3o24i8BvEmn3LIe2P1lWpRHb4EAWD1m165G4NdcV9VnYP
OoJ3nRPxxwj2ZKA5H6jMgxOXi6iFi1nEtu2WkT6a21GNquAaMlDxRQ9ykLB5F6duyeiKOyA4kvkN
3eYxuRF1ak4OsC+TEiqVCOGKMW/sHdY7cnY/Qb0crwZaE/GD5GlhuZFraRgO5NtjStndbCmZZ31U
2Nsu69Mhc6gne9ypsZ6b62YAmPqY14MX4KQLQtBV0ZZAcYaWdLiKFa98iOQJfrkWTpyJOtJfEwA5
kivIjlahb1q9VmYNPc8X+xxWnfqEXFgw4Y+GwW3ykgSaAQkGZUSUOn0VMJMs9DZdNZlVNjtQ/CYU
XZn6v1MZvf89juiWumEFqXgFsyx8EjgWAN2yCwnFvRH2gAtGOQ/vzTEwniz4YOMun6ykv+oqU32d
6o7eQqIiKOTTgM6BqPZU96pVDWu1cAevDR78NjZzF/Q/SDVkoPCiSTDAUB4CqaPAL6VGH4FdB5fh
Qo4eesdo06S5jQO6afusUJJ7lPRU4/OoWfV4VddaBpNRguNtQxPrfIRFVqNI/Aa1o6EOpB8WXXRN
dSdVDPVtFSHcfN2Hkq6ugbp31a8QjtNVpQKudwEdgGHCx5KHmcZZnYOpDg1F3Qyp1VSfigYc9Y+x
0uFYAPIWFhL9ulo0ar2LDVtSfJx2cgF7AsKGb3Zrv0zs3lwppS+6XzZQuOagWWVS/25LuNSZa8eN
PfkbbVTl29l4J9jDRgiGNfpqcrnjR9Q/YwGYeOvZZnhvpaLEtgOvesfOw0a69nvwtXD76yzN70ss
LRuNJ5+qdj+nyIv4qi2qgdKVTc2u+yH6VMm2UAUSRBXtEr64FOspZO08anrAvVVEA0NMvuVWmSEN
V1UXJviEBmHpPwyJSmcLbEtn34DmK2qQaGn+y2JTdXBK2cM/U+CTGg2hEqjJ5IvxkKDdlWx6q+is
KzWIZaQG2Tw9jG29u21AEPvXQ2s1yaOtosiwDXO4XqtAKuHiyypAt9WEnFrueMCgR0f24HKu4wjj
kXWpxqm1DSIvLVxOUm6woS2YBmm0J1KSHOzpEPfylzHJRbdF+LfU1hq6nMg0gd+J1xb9GfTklFD1
UbIQLaZyNX6XroUEKLB2ZC5+T40ZkgAHCaXOgn6JvNPbPuu/6bFW1lcBLx57F0pVql4XNfTue0wf
e+NrAzhSYq5svb0yrMSatsiAd77Duq/0zUyl/VrqTXgjCthdayWJwBrKLUrhQVGObM1Gy8I1pdO8
WPc+bbRPZYVgnAM2XJ4/UNu/aB0yfACX8+Bz3qOV6WaVCUYlZvvfxqD1KxcwfDjuTJ8yuyvX2oxM
MXjw7/BHlfVVVgddCmKiqp6RDajnOUvSh7qtMqhRQyLdxmNcfuLgN4E4qpbkb1Wl49TIsrqp6LYW
8eciLgtakb41VFvYbNjdTJYVFXeQIEWwhieBV28dVnrqwmy0rDWkuiIEMDTAFNXkgkYOSvOV9+yT
1fB0pzsrH1S7kapbOnnhVc55QZNA1gGUI+QQZt8avw2iNQxi+5uRcHG6qGH0xmtZjgGwIdRgmmuz
xqoYJ4CgB9XUWql0MOCKV8DwE8BGUy/X2NX2oqVTOMkjzWPs3sDwwhcfN6LrZCDqXgOrsKhVeoSI
TQJNppvRTPuA3SJvKphntQubZGj2ZedXoTMYSOOjXlCr0VUpKNviB0kX7alpqiqgWaz59l5wlY+Y
EODK7AwUhchRjNEuN2pG4WYdK4X5g2OtFDcGZfVN6+saepTQsAR9Rk+P3cBECfJ7B97ZdgcpFfEe
dRgfHgB4XuoddKrA748TI+n9lho8TO8wcnXgQNParjT/efRkSmnj0McCPnvXh2BLwTG5Ut/nFZU8
BX2iia7R5Ba2Uf3OIT3TEgzHBOSUksEsGm213w1dXaXYXQQQdnLsj/wNxuDa93Cs+k+RDJjHTSUM
dN0kqaS7QvJM2VEK+lLYA5h+sVJwmYv2tDAlerY2PE3OLlo+GzPoSmXVlUNM57gzo1cFbFpKK17u
TQhO6fjDKsq6cyNN7a11XJUAwyrDhzbeC7m2oBvJdbtWRKIkO8D2reZAT+a9ipJ75rZKnyguh67t
cSJ3xlcM/oLsCqqT1K7rAOlaJ896z3ARyh8fqPohEmHUBXC8iq6ntcmNKLlu8PuwXMOotS/m1GWK
k9aQQ5zaTwRs1Q4ZKDeNPeB5ZpE3D8E0QQthD0Cd12NARk5p0gSFnY5IomsmUwpiBzkEIDu6kT8r
XH1seew6INWUlYl6h16qvwKzyrgAe5WyVo2ga+wAFy4VdGM6VAGricuA7lyUJW44xdnLCGSfrpKa
y5874ApcBYlS7ivYM4GLIFyfrI0sgqzid/WsGSNPqBjb1mCRICWlS5HE92yYRAqyvEVpxtFGGWeu
ve+JEplglBxst/HBZ8MNgMrXX5e4g6prifN9dgfFIPMmBmit0DlG1+WTMqWd7uaWpke3Gh4y3TbW
EHveTcA+oVugzS1fe01sx9cFuUTzOUOIEBFoH6JsuDdU4GbwWINaMzER1b1BTMC6QrzsUIvPG/+g
qEiY/Kx6UgXuV6U0/ZVdcZHiZIRngha7haRqxXfSFiUHsF/TVInK3vNWmpS2u5ALsd52hm8A7cLy
AihekiKs7/M4hHsHIxq+R56Bx9d4CT6DAffbPeYIQUOwSqYqDKrsYRYjtldha8OItJF6jjeVZ7TA
Ei3c0tDQVuF1kHSpAOnKSGH6S6ZgzZfR9w1gzHrbak3yIKS8mxyj0qeveaBDTYpAeJYrv6q0xyrt
OxR0YjV0FU6og++pWuT6I00pV/UNXKK9vAarD9nR7gDnK+rzyNuW5abA8KeDBDbTgZIfNxta6rCE
+e8mxTW1xlFL3/hFrd8wUB+HpjSbPZb3Aap4IE345ZBsIAXmiGZk0q2ohAkVvM48fh7MdBrM1BTA
w8th9OwJlFwdCcckiM4qSaKj1iGEYDgh7UvFpd67bSkB4eiUFIWNCmvmr2VkQVubcbSZMzfjP9fR
lCTrTJZbLP2SuDFAsqehcElcq249onDQoRUiJwATpjL7rEsQJWYRab3ZkPaZ94bwDeGoSYI+ghoG
0TOsoipyLb0bVAeUbLYzsgLxiSqhOYOW8WA9yn0kpStgsjS2MUZJQdEEZfc7aRTDd/yxYBtGZVRX
qxZBBP4f1Wy+4OUS/MzjipIpKig26gKG3r9m1lh8BWNi7DTPI5cSscxribdAXsNRi+vDaFbsVb2S
ZrBS0wxwSmizWxBgzCJ1DJ5DL73UmNdTpg3on/pRYgAT1oP7gZOueLLxlAHFH5g1S6kdY3MFQ1De
gJIR0qYKcC3diHhKM9fM9L51IliN2IkqJbdePEbTAz6+aHrYXKYHpKd8fx9EmfRUGr4pngpL8XoH
D5fubio19R5Sr1Bd9KulxzCyA2ltiM7Y2EHbHkrRadCTMJoAv4Fp0Q8t8/P7ruXJSIodJzyGFaNE
FgXQMHwhGTLNfB143laBPTegCMVD44GaR//bL7Pslf63rq9Sqeb2DHVAaitbHrKXAb80zdEanEGL
6xCoHAUfMbE/kMiAJu4BJBpbbx/yJq2ufUx2vW+KxbPyYfTsEYf1Rkugi+cypt5Psdb1TerUWWXJ
mTvAy2zuAnyZ2JNSIWqUxbMGBjrHK4e8k1bD9NSb7K51kmR6t2kLFQ1ZAGD6Mxoj3YxloWhs8QhV
V/IEgZOVBIfFzWFEWhvkuKFzTeTsqPBPvELYrCFrTrQGoNi1ojXB76qUag3VF2t6Gcq6/RWVTQAH
3+bSYZnOqmCFVALyRXUNOhsnRnat43kCtci2wFojNWZ466SCcI89hqJ+yUNVfOkiDm/O2kSkWxvD
jR2AXTVe41Ir0EKhZcxnKBCsMEnUf/mtl9tb0wriZxRy1WDVNBkaAYUWqi5aR/azPrRSca/EAHJ4
eBmqXvxoQ95xYKrokX2PaVbL61jCQwoYGJm3Ew+t8RQUlR1DjKMH6iDrAVjOU9MOCrU2Tdp1arb6
Z3CK7bAdyATx4YS60tgPEtWM6BoAuWWuDDOWtLXS1eCzlLT8KUN25mgD2wKOrmnh9mhyPHRrak3k
43mj+XCsy0JR1l096DsdD3Z8bEk3oQHKeByAkWq/+4ZdqwAuhPxsjbpxk438I26J74DhhL3RfelD
zHzYG6LU14CdSB2onupctW2h4ElgUkJzqA4XmCBUkZ9soYgjfWckXfYTCbOJg48m7eAYOtQvt23M
eq9meYv4QWCbhUv+iTBX3+bti4Q+T4ilQC43VEEss9rS/fSwLSlE+1jVAOK4pa3hNpMRYVkrOcY+
3PHl8IhllwybOetiUI2dBC1s1sJlqOBtCpZhj24OjDyghB11Z0eXhFze5mFok3VbiWEeulT2n9kB
kJlDeIqNY+qp8lnCugL7lY5c16kHY07dEjZUmLbDsDInKfpCxjeSfwZcoW7l6ez9EiAgurtgJxNH
b+R0lpy1W9PtWq36iW53XztgUjvKPKaMmNbAVQ1ICbYZZlJItsprycc4bJX4kUBqqQ2T72XPKePU
AMh5XYsJnnNpTXfoOQ6/K+BUGZlpWDX7HuTkL9alr65VtDfCVwQksnIrSI2lvSeHkO3aZgpoT3eV
nOysqm2yrWXymnRL2WrVDY9eIRCm1qbYydQoLteVaKYfA0x+Dvg0kO8TL+zzq1iaqm8IwlbkTF1Y
WRXolniUvBtphBCSfgrGVmN/le0YbQF+hlZ7i9LeiKhnOSnyKgdrVv2kbhCl3xEA7PBXruS62aJQ
SJUKl2We6p/hSJSQS4seZ7bnRBNh8ImeoqlhcFtMqDY4gS6S+jFBAtqeZU/ot5QxAmo3lmf0r/0Q
S6M7ZkPMMa142gagIc+VEJDjIZ4s77dedukruW37rejsQPnaeUWbvEYDyTemX2TQDlIeinw14gqS
fwoCvyi3SmI1Ados9KopApTR18ZvHrN4tKDndw1YIp2lAQ+cXDeSMl5FOtp2ha7smOfvNaYmZVbd
Zbn2amdFvAoK81eWKMO3yLZqUIq+vTXMfl/PGadUyFtcyRo3lntF++lbKD5c/3fBVvIQI88w5pXk
bNXBH7+XjEyt17oSASwycK2Bf4GtyDeqEjovGZMK7Fape/3uv/Er86qK1x/v8wxYmw84uKNPFLV3
dqvKn3iYySE7OiA7HXurvi9sgHUOeVb8dL4s/KGQivEyDRHA1xg5YcGzaLZndqezMg0U1pltTGdw
jR8Kz17VaAj+YW2YdyFtF1pIdPexI7QXXQR9UIdmgjDuyFIY3/jk3CutGYer8wNaVqCJQkdE0PGm
KwI2ZlG7rw1da/IgkpxWM6s9b6DsAK5FvRBloUAKnQ8Muc37nNycPqMiLwrQeMFWmoK0j2OjGOBt
qphbx/G6WYfTrOPxNsSG6DaT1Em4WGHqt35RwQuGCu6/CnxYjAsdi1OfURaoLSO6rIEoWPycTveQ
mpP4jGTLLWRtEzV1UeMpWUr/7ln8L/zqv2Saxf9vfsX/aakSLRkW81/5F/aKbsdfsCQQ+VZpR+jo
8v8HeyXLyl80A9/gHrTr8N/7G3vF32HxgFGayTG080z233+wV5r6F3KGsEchbcjYidLl/QPs1aJR
TReX7g8kRKEB5EJ/eN43R/0fCp5mg8+icjDvUE/MAshtbv8MdD2L10fTcgJ5Na+1oybeh0jzWj2K
NPmeFtM8wZPdkp1QrH2ex4kzubmMrdS1BFP5fLx5R5+Lt9jxg8yDnvxYOTTmnVNaVxDsPRgGfx5E
5/QCqqrwRewF5LbQ0EqX0Jk5CFlbRcl3Jf1ZydE2yP/MG3JGBOEGBvRDRzAe89albWhqVuEwdr5y
QDPrqkRKzqJJFxer88NZnBdzFDKuuWw3E0kxo3z/jRJIHDoUfe0AJbv/jAASFTARmqs4qdXd+VCL
A/nfoUx89VC9YikvQplDFWXwTrRD2SuWa1JLWg1a4N2cj3JiEeAkjmcd2I+5BrBY3l2uFDQkVe2A
2WJIfUv/3Pr0HafCKpD/4wVzPtzCyPLtM5n6TIwCMAkmbtlO7SyfvA+UywEsBlpvUmqmT3mfy5GD
rJwP6wGy1cxdoA9Bi7oT+xhhuZeWDmy8qmHB6bMUHe/Y2dIjcTuzMF/aqAfbLuvAzUFCR9HnnPuS
OrSIXoOy6sNVmCndN/rSSnvfjb29i4o41tfxwB9eGN7yenv7aDjX0gmwIGZxqr1fHy1aaZoPMeiA
l0iwRoT1VotDnwaHpe3EBMPHk+5Srf2OF860T2qpprtqqRfU2Rci+2+TbANvp8krwEzzdd//CoNq
ntF0TDK1E3qz1CI0KL4R4nkk4NFGEuVa53UA4/IqwMHsH0wCVzxbZMb3KPzP+/BI9VGPopl50Kgd
UL4qxodMfqwxQVprTZMc6DSswNWW1FQi8vBKvdPNwbgA9TnxKYDwgXfjJlAA4S7RiY2lQOfAg+2g
yHH5bLSZtyPF+tZ1iBqGitKvx0TENy00rq1UNsVaRvd4V9MOuTq/5D/sY+40iOymUFn0oDSU97NR
4GRELTuXro14NLZ0w4ZPk957Fw6mj9+cMKShHE209iF8LSAgKopHaq20s6XhbCCyH8zil80jh4c9
xbUIyF0vW4ijVeGN/+nPRwjig0uSYwT8yeJ7D1RgZi0l6dqS9zzKnN74fj7Ah0NqHtvfAZY02JHS
oIiVXrpWlId03Hc0vOwroV84CucD9d19CE9TnW1PgCGjoLnMs/PElFu7tu1riPoyEjv6Jxg9m7BS
olUUefHOt5JLgIwTA3sXcrE2aquq0hp+8rV5l5Tf5JnB+VSrT+dn78OdtRjXYmXQA0TxMjfsa198
7yE3y1d98nA+xIlxkLwpmNPqvAmAmLxf40JFQxcdo+AgSRNlbcu1yaYHH4mUS2IkJ3bTu0iLx1CP
6JysTEFwaGUE9XRri2jW1/ODObEO5kzU4J6fkXvK4gwvrU4ZUHSE/lGgLdtN5RWY93pNXw9FzWK8
qYPwkjHDqVGRV8yUAeQxQIq/n78uGdumLBpC+igqjv23yjAvAC4vhVgsta7yMXCkBnmoxgomj4mi
U6FfSik/pLCAsXhF8boD807+vQgiT16LoFobHNiont/tLWk7cp03LIPMvrbKT42lXjj4Ti09E5gx
Nj6gBzHqfj91KCWVSBMT0lduhI+avf8g9Q9h7TvnV8XJ+fs7znKJywVWy53eBwcDQQ+tl2fRBGTL
zwf58NiY54+8EqkSdHbEEgYmEjRUddD0B/nOyNa55rRjctdFI4UUaq2XkrGTX+so2mKhp3Fs4s88
BgccrLZKm+7lSvyaNeaRHVh50ewzULh6b67PD/Lt5l0ctO9Guchs5dHopJi+/aEKHkVJzQwpar/c
o7weKMpzV46rGLVwWa6csEX7Ib4Okt9+sEtrzw2l7311k4Y/+476rd9QDuno0a0jxNJTO97Wqr4d
8maVIe8mSzu/Gv/BSXf8hRbIwwaFZitNRHBAqnIjk1MwhatBUtFbeTk/TaeOoeNIi4Xd643RQlcJ
DkH7UInitpwC9Py++mEAhoc23vlobwDvDx+FmhbVGUNgxrL4KBiaYIM0qcEBmQ1aXrs6f7Xr7zJ1
72lsv6md9dnnQTqUzxKmTLrjJQ8RKL+gGimFmqs220fdA+afrkpb0TI3WApf2BsnrjFzLrr95wcu
Zt6L2kBUls3Jnyf2RpBg3raDCFxtGi9dy6f2uiVIBHhSopi1vAFCMRhy0crBAWIJRWNKE1TFtPTq
/JSfOrmOoyxmHGYj+BN9YBuEL4BxbnrpO57P+1RJL8zcyeGAqUb5iJ4n9bf3R2SU1HrM4xihb/EZ
qbNVh9HF+aGc+jbW/0TgFfQ+ArosqGl2DKWR0JhE69yqHv5JHjOTmxShApUFjrs4rkA4j2jhTMHB
kx/8Ud3lAvFEtbjw7D45FFQHoP3oUCGWHOE8LDKgfR5H8Nzy6b4U0/e+uPA2ORkD2gM1EWFQA53/
/KjSA8dHzE3k4BBlN96EvkS9jfTywsX48QHEZTJblv0nymK+VBW1OAuF28OAMKeD3B6GIzi/Xk0e
qh0hKlKGWjwXIbAfX/+m10269tVquPArTp1ixz9iscgHjJs9TWGoyHtinJZo9mrEQhYNarCxQM1w
LOgvFWlOxoSZac6VC1gti2zKC0dRxi2f8CoFD9xBULMmtJ6Vu/Hx/LI/uYOPAinvv6OO2lUFX5Ij
qQNUp77o1IW4pKbxEjf5UqBFCh/Nr5ZusIJDbn9qQFygFIkq9d4qivX5EZ1cmbSGxNtblafh+xFx
twH+opByADbggyGqxicpvJQAnBzN3AOArcgHWlJMEe1Ve8B14SFSXk00eOPo1rYSmhqXUPXyyZMP
WRxexlQBIJa8H84ApMVEByI8dHMbdWxWVrot+5vsRzwDfLLd4IrImeyVyDboTzvShcV/YjYtqmr6
zI6kt7BU54kxAQ3NYR6o/dSoTwHvr0tHyal3/7sYi6Wh0N3MBp0YhiZtyYLNvTGG6wK4XoL5Wb2V
kl/oA11YJifm9U3eABYtDFkqr+/ntTWVnkTVDw+W1z9Epb6ixxL8+Z1CNYGVTceIrtTyTvFMTB6A
OIcHr9U3PI0lgA6VV17Ie06O5CjK4qxoDSnCNC4LDwHOVq1Z0ggy/0EIqlDYqmNkyjqcf8LRaZ+X
XTAIuwkPk3XTZtWsNX8hwokN9UYxA4OEOgOEuvcR7C4A9o4P/KESX0Llph/yx0C5UUVyobB4aj1z
NMCamkUZ2cHv40BwxAGp1FnPxm8tfZT6J5yfL3z2E48Smi1/x1hs2RznCTlKtPCgBVO792OcM9tc
w54oLPA7ML9Gdh0/CKt86KP40vPr0vgW89hMokThidi1dW93XyL9W2O/nj9g5fnfWOTZ78a3WA2T
FcrDUNPCl65r2djqO9DCEzBmHwjOb6TE8Qzbai0qLwWmk5cm99RCOZ7ceQKOlmKjqH0b9Cr4AbTA
x2xd6l9DsB12/PP8KE/GIX02oRpRjka6810crcDYG0wsSdSzMbz03VorMfR7/AdBaPTo0B8Nwixm
ksY+nhbzpaiaOy3ehlj9XAOO/v8LspgxA/1EqHsmF+Jo92u9Dh+NShmdmsa1GwJgc/9JOKT9qQYJ
ep+LcNAfpbRUOFjNIAFzXKyMZp+U2SpE0Ol8pBNJEh0CW7WhL89Fp8VNDzS9bCuTe6MC9EFGrUS9
a4TtCqtqJ23/JS6ILKD/O7//1/I+1jE8dRG/i7Y4OWRMmwDQEW2qVubXVMINKXlAKJwGU1BDxFKd
YnjCeRcc1tpH6xqhyQsze/JcoYsmQFKoyCMszpVsKGJPNjkjB9zD10hS4DsDRATyS6etKtn2gDOr
0wovvn6be0V9YbGePFqOws/HwtHOs0tFbuR5uiUb8GxoOp70dLEM+5bPLA+X2cz57YSB5rH4qBN2
XEg2gT5DJAug7l3ZhazSmyh9Drne7Oqr+STnV2RFULziC4+aeU9/iA0WBjAs+D77g7KNMCiKBRhO
fBlxjgygqSUIkObxtTkgrGv+g3eaBYv7f8LNR9DRhOZR5KdJRTiBGLZuPiTV7yn6cn6PnPpoxzEW
jxdfkwZTGYhRdPs8fwnbh1G/MGuntuFxiMVJaUFQKstuDrHSlBsE90ppZ42/60v8/pN5ooZaJE4r
bHplqY6AaRp65SPrv0ZWi5TYyf1HvxB4wEm/2qA4YMHhuVl31cTxBYP106HReJzVa+YMaPGpih4N
g3y+0tPCV6+MmRNh9yi8hnJhbU2RdPg+lNWW+h6koKrut0aa+hfm+eS9y7vmTVEaEYylinkkJWEp
ZMH4lYfcGPNNDPZ+6tRfaVhhGxEeVNiOc9lQLcQ6kbYdVoGZuNBiOrmgjn7EohIj4AnBe5gFZOUb
u6ocUT9cbJad3IeoX5iWOb98loVqCxZBlzQ5CVQFABbhZONKR3563SaTfhXPlBkUhq+xQtIuXPon
lzJiRzJ+I7A9llACAyHqvEsI3OB3uJc7bRvJSOdamdGtTB/p6xCrjKvzO/T0Z4X5ziOEU10sdSva
YoQq1ZYc63idteVT3O0UdZ03zQZtRZt6ZGt9QUBsHcrJmqrSuvt2/gecej+g/EHR1JzT+6WiRI9w
Xmt08ysl8m7MRlvRnrpwc51cNEchFovGikLDqHqeKCL/MhWlO4kbFXnQ8+M4uWr+DrIse1VBAKM/
IIiUFs9kp1H8aTBbmCDhQxf+TJILa+VUgsjitFDAwVXggzDS5OH8MNoFY0r304gIX7Kn2hykF27d
k0sSmDDKXuCL6Om9vyTg+FmlZ7AkB9ikwLhcU/+e6NlKDi/vu5NDmkXCUPyY64aLBAPGSoVpA7Gi
Ae+5EH3Z/LVQxrXeXzrKTi4Ikycx0oJUT96SraOrz+6Toimw4z7kSe0M3q9g3CjtxtKvp8Rzr2zE
XWm2YeblaIbrkWEZGUT58df5BXPpR8x/fvQjsga17VBm40XRC3h3twn3U/jjfIyTi5Iq0VwEAID3
pmZwFCO1ikAA4QgPNumZbu2QfHIDiGrBxiw23nQh2ukR/R1tsVh8L56QeuCdjnZ9CXMd4p9TBA/n
h3TyvDga0jKlyLQkDhO+XaOUeAd8B5PtnI9wadLmPz+aNFMF3oTrSHjIWrcxHv3UWwfBtEnguNlf
KuQBzod7+wgf8r6jES2Op3Ywo2rwOmpsiH8qwx2CwE5U3+Xh1dwKasN9MeT4W4vHSE+3utqugrxx
fFZkfAnyc2Ful08a0PZ9BKuBWk4Cgtx8gKJ1YW5PLhGLBr2mAbCiLvV+biGa2IGZjJySYftat+Z0
NRn6c4aj8IWc6eRhchRosbvKvoSraTCpQ/wiI6qbZKTUaErgT3FhSJciLVa9jKEbGDkiZZO+K5V8
T+sGmMMqy1/OL5STX+doSIuVbyHIUahNz4Ex+b0TGr9jyG4XBnPp+yzW/ogYBA7kxJjMpzRQMcf6
Icfp+vxALgVZLHgwwqYaCJaZxUeJvVcQBxeTuNNfRbepHpNXWNbi+yPqVKcaxmIHmJDbflZSS19H
MRya8MJCOz2YvwMtPr/qZ4Gt+cyYWRrXqfrbGq21hCXG+Sk7eQ9b5N5AZzVdecvijs6koulxp1BI
vrEBN0Fx4eYG8hsjKhkuVhLK15YvRxcOptMj+zvmYq/msJM7gVI2zZkXIY9rVlwxFBeCnDxsQTkC
cUacVl4eCIXwA172E6+K/DXGUszodlr4uxNuZWyGTFydn8ZTQ4Kk8QZ9N6CCLFZF1kR4Ew42tf4g
E9syl7RVgUfmto4vCiC+NWGWxzoNRISPKN8hmryo2NRtXKFv70Fk86ddbcso7FM2TODR59u82NoN
eg8hHp01ZngjNLIH3Ww/NTju1gLKjyRilC3G7fnxn9oV+syFAZUFlFxfbG/F6iY7j/lNIU6JpHJy
9pphBDC06/NxTh1VOhhvpCYRVlbfrISOlmsfjQU8zyQ6JP7j6L/SBDv/759aNcf//uIoxHiGypOU
Rocc7hpiLKocO7H/tRhbt+KCzOLV+XgnX+Bgu4FnwlaCSbQIGMSoTEzNPCC7LzcV9PQN/DMcX4bc
3OEtGTtYDvgIIMW2U/hD+jzaYHTP/4hTi3fGtwENo+yIR9T7uxNX+ybXkdg5yP4XxRfu/yXtzHrj
RpIt/IsIcF9eyVqkcsmW3Jbd3S+E7Ja57zt//f3oueOuShFF2DOYh8EYUFQyIyMjI06cQytMMj/f
trG2caYN1fkySUKYWf79YuOSfGY4UC3ic55mzw2vfRd42BZd7VowIyRD20kdQQZbfG2kiqppKqY8
PldNjl6szFivDBpo15flt6bsuawdSElvL2zNY2jJIrBFc5YyohCmqQvXk1xM8XmSH4LmGTklLyn+
UnwGfrOHySk24vWyF+LhhzML5ACvGV0Wpzai1KFHEXbx2Y6tz6Xmqt1fsYoExV00+o9K+cj7c8M7
Vi1Ctgo7IxBSnmrXH7XQ5ChFHDc+9+jcJC+FDWueuQxc66ifOsg6VuOflWEfbn9W5e131WXkTQA8
MU60zPNdm22MMkPAOKBR8c066Omuyt4pqdd99V+p0IyK54znCq2jAfWOU5+cZrPxQuAtwWY5/q3n
8kN400FMCMQJLPX1DxkAE6ZlUIVnZzp38o4Z9o2Vqm+2FAOMx5iwsvLsFikCoc2pNCYgAAENPDmY
2p7vYH55NKcKJPXzML5OeekNi86Z5L+fOnPDo1Y/NJ1JWJ5pH8KBfr2+qrTMKZyb8Mxd46Kp6A50
5HsFGb99q/9FX3HD3ttDyggYeQTxG+J6SJ+v7aVWmdfw1IfnCg2EqP+7KdEqHb6l5iHM4uPtb7tm
C7ZoQEN0w5lKE6ruaSllYREAA9EY1md0eP6EWBhQaDfTf7l+qNN2BRkKLA0AlAiBcrrQCpOCBEDS
vycxSVR6UpJow1XeHkWdvjuwJBT5CDVifMuUVorgmOCJGtEeyZ6rMfacl8l8kfJX9YszbLyIVzwD
cwalM271pa98vVOovYxGM9GzKIaUroi00/wvun9Qk3u7cEio/rm9WSs9kmV5/9pbDsrFHQEBnBNB
bBWdFTNFE0bx+tK4T0PraCv9Zw3ccDB+n9u/pfs0at2tisZKvfLauuCX6A6PCDRQNpFC6c6yR7eY
/YNvlacmOsWJ/+B0xr4p7Tt/aA+qDL0T3Dq8ATZOx0pCwM9YGkTMKi2s0ItLX3wEBnTswlgqK6Yz
3quI4+ry3xNEAGl0bNLG07S/YJ1yIXLcMPw2CeBQog5JZXppC4vjX34mK4FTpIQ5E+YFWH9p4dDn
3nLhlaIEMHrAjstAAvVF0Ycp10bGlIJ2n6d/5GMo78pw8tCR8EJdgYfVfTbuzePc3+USPHobzc6V
cECYpfhugeHGoYVQvgSIagoiqlbWNwVR6zT+VNevTvwYx982fHmJLNf3NHt4YUrIqWyrg8N2wFQ1
vMTTa2G8j6BWMoOP1nzUzZMPp1XxZcPmcj5u2BSrLOjEK+jGY7OAt6R5H0KsVLyL/eP4ta0/hobu
8l/doYJ23DC8tlhaSFRdKHryyBa+a4AUgW3D40B556z3r3L1krw2UNgEaPLY7SfdDmCO2nrsv31y
gE5k9JetZEKSx8D1QfELpUZvmPfxWO+Xwi7q7Azkzp6ab4TBlRb5tSUhd7WTZobLk0JMNneIXH6S
mi9wLO95cmkOM7NeIaXeJL8Ly/BRVbNj6HxEfvqXAT78hgWnxCQK5/RH2LgIC2Pjz7G8rBb2EcWr
JWSGfAuACGJixcYts3pEeZMsg90EY8Ztrr/s5DczbGhTxCgtXIxae5eWHxCINKy7SodGRLc/KzrT
tZa/s/Rsv3QJoYs6h/G8r1X/+bZvrVx5rPvf3yJ8e1PtY60r6MvllAwRLIJ/8iWxahf1A4iFMzcO
I2+zur0WCy+NCimRw1jW8pwnBivJs1PauyG3Dvbw+htLgzmeuSxgdLxarj9zU8LFNKUOx3VW7mr7
qHXOrm3Nna3Xr7G9m2FIjTv57rbRlWyWpxHtHSa/SDXFji+Eah1UtAq1l5Qxib7UJS/TtG7jMlk7
m5dWhEtMLaTArgaKL6qUHtsQjpLqSRsoPGzhAFYNKQRuJpPpnouU4dlo9J3fSbgHhbQ9cL7yWBjW
d50DCOVvYG9keatfj6qDvrwFFqLr6y1rEWdFgFRnigqpz2Z+mopud3t/Vhe0TB6SHiMeJRaSkq4B
SSkRw7PK8TTjQZELGHtOm9XFtTwDJr1/DS0/5CKgdJOUz+NiSAmNs5WF+ypUPdjB7+kS7BTIuNxo
Hg+yE3+j7PDX/7ZIwT1GDY2vdrmHzfkung9V+lgWMWzT04Ybrm4X7ypKUvSBdUOwA2ElBR2DyRny
KY9hHS3b0tNYSZGZ3mAScXk8QUcuXPMa6pMpoyJMPqj5jiapT6ZsKn+mbXQoaTdbW5ITa5GJaRFE
t8DQY06ITFpaJfzfTA7E7X4ygcTewaJ9e3O2TAiOMUlaHzPGGZ2n9mPcjzv4NV0VesbbVlb9/GIh
wtYgGC+rUsEkwPC9YAmW9cQ4x1y+3Lay/BUxI7r8XEJiUpLswjjAWkbkV5O02lfju2R8P8adV8b7
27a2ViS4QoY+t0WrmchaNg92PJ2K8HWsvqhx/fE3DMGjQpUVzJAsQue7ROqVVub0VPK006vPyqQ9
NPJuDOqNRGDVEy4MCRcUMK7aCJbnZqOU5ObQ8ewALf7t55WxcSut7tMimMfkwTIpuhzki2BUZ6WC
5Cv7BC+AN2mnhC7hpzamraYX4ffbn2/1yF7YEo6QAnB0nGNwIZbezB+G3JeP2WR/aC3ltW6s6Iju
61dTnovjbbOr7gHrDfr2JKyMHFwvUWnUTA87QAgWApQLA2wJ5a3/Rw45q4v8+LhxvlZDn0M5Aom+
BfMjrLKZ5UmvDMylFrVWo0i47Bnh2/D5NQ+hco3KzkIPxP+4XtRc+6VVlul/oH6c4VZ72o7iW0aE
gxUhQtbbC8omUU6tAVOwA0PzFj/I2vdaBicW4Sre3WJ92i8rsPkOtY7G0qo/lL6qYPGLi40H6Erv
BqGgCzPCtsRBB0FYPnLrOk5xl8eVBtYu/Tut4+yQpk4MqliZIJ6du/3odObeVxN51/tSuMtN09z3
c5Khv2lqd0oYOSS/c3CCOmZzdGXJY8S4efkzBWcdA9X8DwioVr1iUTxt2v2IutygGXe2fur8dxpy
uLz22s0a1/puA9qC9QtaNRFZolR+6jgQi54buJJh9D7kz7cP4lqsoVL304CwNs2AyCaC0PFMwvMO
iKG9h0xxbxl9Rnkn/KDP0cbJX021lvwUVjb5R6X3+pQMEy27YCIbNsrS2ZedVOyyQYbXNx8SeMfr
BB7JIPdym0dd2RblX7VRbFWZVz8rkYCMDykaosL1b0jjwYQSVuV2Uv5mdtKJoY9Pvt7+smuRddEu
QXcLjgFbVN3KA5hAVD+hCWjtZPVUac1O4uWf/w1iIWg22uM/qo9vfPTCmnCUFKcw5Vwj9kSqfLB8
9D8mMuXpiSbQvm/Lg1T/nWkTSVm3t9Xm/vZSV8OFAZcL1Vi4DUSRLEeJyjBHHuCc98fa9sbfCd/s
1c+/LyzO7yfOhsTfH/1sp8CCOiP6e3sJS9h88/0uTAgeIY2zNFkDN4ReDYdEjQ6q8q6ZINaUPxXa
Z2N0N5PX1ZN3YXH594tbvjVge9ZmFhXr39JRsl0nTHYwPu2aKXyNlcPt9a16/IU14W7KZEm1hxlv
jAEvz1X9Ybk0uqD+jcIMdzoceApVGY7W9aIQpu1lmMzZqeSlir/G8el3JkK4NSgKo6bBhAR8Gtc2
uBiSrp4IWTNaBsnLp9zeVc0n6DNvf7HVI8VLCUD4UgYmcbi20wGjSEOZQlcad+/aAqLx7NNsAthd
uMAt3bW1ATqFkBJF1B2nzN4qDq9tGYU8urcagV8XZZMVs9KjYuA1b6jfU5BONFE6TN9e5UqU4q+z
VWQt9NXEfpemwWmeFxipe1pqWuOW3TGNtR1Fi12BwMyQb8SKlYOGQd5qoFEWVlLBEYGNTJav0JUG
AuehA/NBl7lRVWgEJ+ezYUSnTj611lbbdjm+wvEG6cpU/iJyB1WdmFJLZl11ZhWfa4fanWlKnxo4
Slup8ne5bKW//lQgWAFpBxAKb4khFEYKHbUSxMt+4DJSWpSl8jDYT7c3biV8XNlQr73TgFHbDvw4
Prc0KCfdPyXW5Ibjw9B9riN7d9vYqpcsfQrY0miGiF1KfyBV1II+Puvzjz5+1rqVoYcH1ZfTQyEP
L1KFTgDkaK+37a4cAfC0/9oVtg2O1XS2pTI+S62nBw+y/dJsEYqsmWBZJqGEwsWbl0jBG0t20iE+
O4P9EPjtOyrm/bgBhV65IHkRwHnGBAClRllYR2P2nYwIT3y2VFA6r4W1NUG+5t8MFzDw6iz4cTHu
jmjIMCBpxeclS4SiITqYIDBz/+Pt/Vhzukszwi3ZaLnPww30QwSXdpEeVPtevYtqRAviP29bWvO4
S0vC7UjZrdLqiQVZ00Hq69xNZfnP0UClHpnn3N6j/7NxaLc+oRCYcp0ugizrMXo/L4b1YEb7vgpd
Bm3+t4Ut8fHi2nesqW3IFuNzoNzrA8xJUnFeij3J56Sq3bSsN+Ltqn//6xliqyTuNaO1fA3/nunS
Wn7jNQvHY5d9v72utesS9jsaibCRUY4TgXhzYjhJjuLhuc9BaFnZX6qm3stD/T4u2m9Vf+jl1/rV
CCkJzoW8Reyy6i4gG8CgQocG6OD6q9Z+X/vII4FUswH5NWW+M5WcMXw0FJDN2FczHE7fbi94y6RQ
D4Joy5+HDJODonxIO3KRHHLGGCaPprnX03IfBsVvxPwFv/HfVQphBL7OvOzVJDknZuyVoRkcEPkq
0D1Cbb0O0zvEWZINk6vuQza3PNThshH7iuUMYWy9gIiRi+los8eUJxtzo5GwaoQZ7GU4ihlfkRtt
lJqSQRXaMHr3AmYz7J4325aru8Wzc5l/gjBJVOJMyxClKpkXXzSoXoLcbS1/RctsUfNz1TvV3wgm
66fhwp5wzBOpCJHRxV4ZxU9BNbhzebLnByU69CpKlj56Tdp9kv5Vbr2vV7/lv4bFsToHpV2IHDQK
1sp9rjOjaNp7mv+Pt51/3QrQwuXK5LwJwdJuM7+JRhPsDfVwq0CKqIZ66njbyNqtCVWjvEwqcXWK
g/PQ91lRm2EkNpRzUqfvet1/uW1ibR0LoI5iK7QnMGhfxw1TDQeqLphIwMhP+YvuPMPK9xs2IFBi
poBf/KZZnRtZ0RlRRMbbniQm/bKpdpH42d+2snZ9gTf+aUW5Xokd9HDVmAFxvn7KtXk/tjDLZRDk
GxsXyo9RQTGXvrQkxFpzTH3YxlsuyjCo76XUyNwRINldi5zBvo7KehdorYWMFIyKlZ6Zj0hNPTXD
8Jc1WKErBfN4LJQgckvdLnbhFFWujCiuO4bIdqW1/cU2A8bsCybrGy1w7qs4Yr4vSsOjNbbduQW6
D3UnD6E+aLZYVlbdgfx2gcnT7xcxI36pQUVD/fk8I/CHBvGezD1CWfX2Vv1AD735gozX8n5lxBns
3/VeaT5KaXYAzNlID8CdT8iaeLaeLXMgJtJS8bOa/qHqC+oZlFf9FJrxZyWuvN581PKvXRzuZoRB
muE9vMiZ/QSo/iCrz4Gkeka+b9P3EjxnSGpEh9s/e61cqy1JLCTFtMrJKa5/dhbDMCGHZONm+S4e
sqeoB907F/dGGO/kaT5PcfjQZmDE8yp03D6ERrnojlXTuIUV7RBiPk2RuvcrpOlu/7LVbbv4YcIp
TjQzLtFs4od1ozfGpYswr+7f/W9Glh9xmbiNsaOlGpjtJo086XM1vub2RvVkNeAxmQxae6ErEgcm
EY2s8Jea3HD8GKOcKcsb4W41SFwYENYQNlUzSciQnYd0B/Up7qWqfyTB59tfau2VoF5YWX7FxZcq
4r7IG5TKmGa9z/vTMJ7gdEjfx+2GQ67d6Zd2hDdCrdgOzkQgUo33loSupRtACIqoLH2Df/DA26ta
K1yDB4YYANgRB0DcnW62kT2o8DJSIU2dvcFifnbMADx9bJpdXCvveOT30taDYQkGb4LFhVlhzwpf
Uop5oGBSh3sbGkudhNYt59FTQsttNFRDEbjrlGoLW7+6ixd2hV2MBrSakqWIofkfZJBPLExhIM5w
9vWmLvyqLSaslyGehf5RuLymhkmTyWAne+uUtgkKXgpT+Wl/1/gRBd8t+t/VeHFhTrjBYsuIer3G
QZ3ghb4SRAPPRbZx669mgAxCQG0IthOtByHIO3WmG8XIbILqj6anlOFptj1lfvGZuM5gcQnaY5lJ
nyHNzev4+bavrn/Pn7bFeyyfq6wfB2wP6aM/NXet3ngggdzSfnWi36l2XSxUFTYv7KW6KC1mPiRe
QTxL0uLYAZt9ylEA/A1cLhodcCktE090WoUrSFdQdiwGClHvSqPy1BLGYXnc6KWsfrwLG8JtMnew
C2aDQqCX0e5rbW/KXsw63g3Q0tPuu71Tq654YUw43RyHqYBIOz5nVvkF4aS9b1j/yI65u21mPXgx
/QynCiwDsiibZHZV0IY1I2mlVruTkX4ofeNdmZ36oriXkvl9mZ+QU82+bphd9v5N8LINBg8XClHg
DNdXwdjJuZXNmK38ZlfElod4JBxbbf9pLFNXQ84TmfPuOFdbmLvVq5QuAQVm3pWMk10bRmvVjJE+
4/QpmeVZ0TjeD77cHG+vb8uKsDxfYc65Vhcr8NV6klVOOz8hfN22suojIEEWmlS0C8ROIqhPxJRr
Lh4Lztpu7yxk0/NGL36J5m826sKG4Id6xXRDNvJI0eJQXWrzhjenMpfchGAYM0n/45KEy6WlzoZ0
MUvS/JM9vCi7JNkaeV1fEURadJqp7prLMb/IQpJuRNhzwoSMnIn23YCorP0U59lvuMBSiAdPR0/b
sgVHm0zdioaBuyRtZ6AK91Oo7399+y8tCE6G+KqWqGrDa8H6VjQgHvwPVbWZ3ay5MohRUFRgZOBe
Fq4rpK+lVBq47uvmxCTyGOzsOEH/NNrpvMYmb0wflOxOkutDHnzM8ve5X2/4xFrcZcSN5hA0pBDl
LL/wYsOmZO5ReWHDdBwcBnv4xzp935kIw0fmbjaS59/4rhf2RJdPndZpM+xJmX3P7LqndeWDVEwb
74a1URpG9zSdKWU4h+h5Xa+rCtIozUYeDl1f7mrrwRkmt6xOFNVgAuwhUgxtN+P9puU7aYSe/FO3
pT2wrEQ83Je/QPDRKJbLPp/4BXb+uauNw5w5nh1vcfKuetDFOgU/LZIoGa0WK6ZxiCzXljfu5a1V
CHe/Vs41MIPlO9bvmf7njhxQfrztE+trAJMGbYZBkUPwwV5FwDlpeeLavvY1DEzbC0tl3t02sr6Q
f40IjhfDypD7y2AuBaGoUk+28a318w232zIiRNjEaHJtmJccNyrv/MDelaNyt4k4X7XyAyUGPSN8
CMsT7eLM2j0CorZM7leYFawfHRR6TQ+55SxJ2eH2V1sNDwzVL8IdwNdt4RiVSlFOQYypUDH31p/S
lLhjcWcMwV7/rW8H4ApnXuT5RErfNCwMylrz0qOWvTz4e4GdN9lG0XvtflpQXf81IhxKTW8NLi8y
P0eNTFeZB9Tmhsk6aHqWww2mbSFyV7+fQRcS6ATQJ5EBLLLsGjkwGdc2JYUCZBt7TNCEB0lJ6l3u
6LRMoiHbqMysDS5rTEr/tCpcK3qYlXNb036am/qkNrNnKvJxQlBVKfL93Dv31tTv1Be9dw5j5PzD
dMh7ywjOZvw4J/FJk54WtNLCKHPbmVb9lhlY+g3gTxWxfg0UoEJZ2ibtpvqWWMdaD1DR3uKs2bIi
LN5Im2YyKocbTeatR6fUeTanrSr5qh+BM/ihTckYrGBkCHI5I9NNzoVq72B/9GWo15zJm/sNh11f
zX8NIVp2fdb9giGhSZLiH7XypNdPstW6iAz+TnT8uR5gKddmeETKcdOzntIZd2rg3Jl6sks3KYbX
ikcLPOM/n41h82szehNLC/AFdgRfPdCQfWRs3okjr2sfloFBZj5+4/qCVhK+B9gKGGUVrq/MT2JZ
Sjjvofx+/KhkrOk3nPrSgnB5lcMQVkhWY2H4I5xfp/6hQ5f81w8O0yOLYB7jOLR7rz+bWpSJDdk1
yWge34WFfsecdYz28m0ra5sDNpPpZxL3hdzh2ookWU3QJXFyjprJhYd6n4AAoJuhSLknVbMbxxub
sxYcDd4IvFIVyP71xfcv7jGNaV9t9tuE+Z8ucvNu8v8J5sjy7Kq3vdJBWkD1ld+JyOC60CNZxnHg
Kr826o+pY/dDlpx1/c8yP3CZHqXPRuhFdXn8je95YUnwDGPI6zEP6uTs98NhmUENkTS2e+griHlO
NQR3srbljat7CCsUTwnahFA5XK+urwa10OYhOXcVmGkas8WxbLX0fnYSNKmSUd7zeN9HSWxuVNFX
ax3Q1vy0LETEqfDHMode9DzVEyO+CjLn3fTQdejeKx7osNBVUXKq468guzfuu7UYSXKy1DAhhmLo
+XrRaIwHvloYCSoHyZcxn6Z7fUr+jCYz2AjGq4tk7s6BaAVJYrCQ15amKrSLNCJT1YZyX/ik3KHX
J8XB+Npo5ru+/JwNqHzb/9x2pLVzcmFVpJBQJ9/uM53UtVAewvZdXkogjf8YgxNAzY1PuXavXZoS
7oFsUCHDXLoIGZCRBkhbVT80UUBT8Pn2mn6InYrPo0tLwlUgsSY5WdBZdeHmUbqvIgBGY/YKwC3x
qVBZ/SGRU1ef6EP6w59ddozHUzG8zEX/ftg6qstRfPNjwNFAewC/CrCH633trCCzwoLSrVmXO/St
xqw83F7vmo+iNPLTgvBhI1pjkMlgAc7RXZdYez7s5sNg3T+ZA6RNSK75ZohJ9i1yymgkhw6NY8pE
eiEzTETO6fu7Ye7dQhtVt+26d1K6NbK96qQXpoVDaNdKVPgzL4U6PSjE72B0nayGPL71BnOTmmfZ
kLcb9u9ChbvKtjKDVJ68OnSewa96ZhAd2iZBu1CVj41+HEYILR35Q4tm/e2NXHUVhi3pnGoy2G4h
wip+bKmBsUC7ghfb/x4EGwdj9QRe/H0hxJQRqjRJDSIO/Zuyrj9Y+dEIiz3s0BsLWTe0SFmC9qTz
LlyE8ZQ4YzpRcdfVYj+mM4J1ynHODxJ4/NufbNU1yMBgjFrY4kS8h6HHZJYL+q7NZG9p5KK+vY8a
e19pxq7eGgFZPWkX1gRHDLUmoUHJB5ScB98G+QGXvvn37RWJToD6vMLtCkSdd7HC/Px1vEimLPGD
yqJ1dna+alvjr+Ilvvx1gNNk9pBGL/jw679OLTjxmROmuplO9P3a+8jgEDX9ISs/qc2x2FqN+MVE
e4InOCOT8paEPUsLXF1KvAKMlll+uf3NRC8QrSzf9CLbK8pGySUFf1MhQCs652FunA9m2556p7yL
k8fb1tZ2CEoOG0pJMmZDzAlIOJwp5r/nWp9lr8iC0dMQtd/dtvIm4P5YFJhKGyEn7g5xVr4sgDID
kuVBYxQHXb5jrop5tdoejrOZ76Y03VGR2vHs2bhOxMMr2l3+/eJjlmWoSZrJlpnZe6c/tllzcMrH
rtxa4OpnvFjfsqkXdow0YfKnYn3D6E5/DHe3P9+q4138dSGWSs6Qt/3y9dQmdWPpRQ7kvZ38atvj
x7daiPFMDhVyCsJxGkojrkYmKc842nFQG9fMdHfYGlhcde8LK+IhcozQkucgORvKZ9MvvRbexCGV
9wV6DVvJ06otZwH8gvyldy/cEZLcjPqE6vWZF7bhagbNLy2J5J1aB/FRyQrDnUpkA399sxZeKIR7
aDwz9n3tCkHOVQ7jO681/RXUmZf24BN+Ffm67JXOE0TmFcrbTCwF+yw3K+08OY+68r435PdBa7wf
J+fj7bWsfUBUECgzIr+2AGCv19JnWT+pSZUsQPekfrH0cx7s4InbJb866fCfBf1rSYh6Qy87uqSW
CS7u3odwh8cbkWDtDNEGo1EJh8vi39dLCQZt7GB8TxjFz/b2eJQna+dsCWSshZtLI8IRMlOEY+Su
oDzU7P1kXwQn0pJfrnX9+FZcqXBZqjDziTgDrde1OZF5vEKnJFfv4yz3wk32r7WlgPJykIynovKG
JhbonE/tg8ciyB59fHB8z9Gfki0NvB9gj8sEdVnLpRnhiMpTozPGHaVnuUYJN+3nwatn5S9lKuTG
nX3T30lZBqWk2YT70e9sSmBWCaGl1Lly65+yYipRy53yY6wP0r6tTccNIvqDvTb3njH2+n6atPnT
7WOx5ksXP1oUeKyVsmR8jG8z9GelOgJoVcyNe3ktt6EyvTD00uiRRbaStkeap68BHSGY3nXPTNt9
UJvedXqLAtDroNX731iSQjDRIZZjqlC4Yio5KIoO6vdz5rTxrufN8E6r8wS5o9jYCJBrdyWgo5+m
hC2vSdrHOOaJ1+yt/dao7OrWMN8BgBWSzjdiFXM6dEq9fLdUDtwGdEVYzt4m3eLq4biwssTNi+u+
1qZgTnWsNHDJ2El5gifPc7qX2ez++I19wQ1gquZS4R67ttTA5FBOEpiiNmLw52mGJj19um1idTEg
b3RuK4YtRYFNE+UXWP5IAY34eWLox5pz13TQ99l4DCz7+uaoX9gRLhMdzUFJncnFsk7bG2UEaq/y
KmnyGh7gIbhbil/eGG58wNXUE7g0uEgUdbiThZtligKYMQeSp8ko4UH4MNTKMSi9sR/uzByuIf+b
GlBLbbotV1z1c94l8CRSRH0D3y8LNR61gUQgBa9d+d+dYoufddXZLyws/37hhlSK9Tps6EaMPuSz
J18ZXSYsb3vHaiBiqIfJFJBgsM5e2wjRzRnMmCecnR/BwPsSRNt7pzkwKzD+Kgfsj8vgwpawVQ0T
QlMkYSsp7cPMDPiof/CDo6XXB3VTCn11exyepyZ0sAvvvLAwkzn9YCKFsgNZduUsfyyKLa3PHzhK
0ef507x5NLI1wxSMMHRaD21NryAwnhy7ccGlwFF6GO0XSd23xWf9j1j35PSLDzHi5BqNhnIWFAW7
Ega2RM0Pt/dyLZ2jlshhQJvepvB9veROaudpTKnp93K+z7MntS92kwOHaPY0jI5329iac1LJg/6K
ji65o7D0wqcuHKEhfU7vCzlzK+chU2L3to21kLIc7EV6EZEC8fU6KU7pj8VEGb+VTnGcuVqW7sta
dhNYkVlWutOYBqZh/qukD4unmlD7KkD4frD8Xn/J1kxapZKpbslD/gda594wJve317a6WRcmhIOX
dLrZST7jrLLtmZb+h2I8xBoAp6rzRkvb2KwtY8LJy2zLVCSD0pOWHuC2PtdIuNXRIdDHc69vFc/X
QsrlxxPCltQxERz7GEvK6YORzvT2dTcdsr3lv2/SfJ+qm2nmqjNqhkNHi3YpDf/r/crgCwrVkq5L
1lDncPOJsSevkcC1enKoSl9yE5yzm9pZnrtypzio7yhNuyumQv2qZ4z8u1FYARgmDe2+ZbXVPGZT
EsXoUk3Qx83p7BV+PbwGAKsj12p8+VM4WpHvml3iP3apYiO91PR19CAl6biRKq6vDewsNGMw24n6
XIo9JklXLjEmpT6kuEF7NyjtxklbNcLQEWNH/Ad5lusP6AdzAGsLoUOC3FOdjwXYMFl/ue3yayGZ
AiuUeXSOFjzatZFMSnNeHIyQqoMfvWO2adoXo2FuRMG1fId4v5CyIXDwBkwY23NX2wqPNEaau2Hn
Z/vZOLXKxvFdXQvzi3ASoJjIBXC9lnBs8sayCH8zQo1e9+n2l1rdDigcFl5mVCDEVldsOwmFYf66
4Tyj/G6FtduGGzf/6goubAgBXNalAtocXszNkBn3fgHNcxXZze72St5Q9v4Ipey2DdMR5GdiaXBu
JX825uXNPB+m1P3TfpiYnvPU+a6O3DT5aNzJdGbk7mg837a8FvOQmoO7hwcPA1rCDo3TFE5manJB
Rdm0p6ffQJSbz/dSPxfvpEFmcid39rdtru3bpc3l3y8yNgXIOQRdOr6XD4dZLh8yStdNPW581PWl
2dA7URZfrirBTNQ09TBYMP3q2s63412FEokq549OJ7tZvQHPfjNNsmyhxSAs1yHOrorKKLk89HoZ
9Pi64yr9+1DbVac635vSqTOP7Z93zqdf/4pUkjVlocRYGKyul2cBFwjg7UzPVfGYmiolUWMPA9zG
Xq19RNjHUD1kxJx8SbBSRhrTsb3EXhnTbpFTBt6MJmAvZ+ey2MJ2Ln9MTBQX+QzmhdCtpllyvaRi
jnhKzhogiLjfUVNA7MmFVO72d1td0YURIf+TTNOn2qKSLhWjF/cwOkSHWRs937d3Wvd029j6ioCd
I1a1HGzBBxdxFzgq8MFehghweBqj2t3kLtkysqz44jzFhZMMTHFAOoAWezz7x6g3duhVbZynLTPC
K5zZyqKtJI5t2zEKfEykh18lfVuOkA3w6r9fS0hQ+myemqBeSkoG7Am9QfLaHCNrA5ixhLS3XvbT
ili4mgJjDLSKz4XArdd3jVvPG4/81S9FgkXRii4C0ed6Q4zBNwrfWg5NbLqWA8lWghTTVt6/amWR
eUE5iAkaEdmr5FXraPR/z4b8Pa8fgqjzeMD9RsoDNuCnEWFLyijtfDu1/x/nZTxkU7XdDllLRi6M
iPj7pIyGKlwita2cqpfURzlnH2x476oNBqs06hA0fEVsZOzrXNtA/M5Z+EXrvufacUDSRd/Y+S0r
QgRTJjsKwwGiSUR/cgBMCun0Y99vRJV1K0ASAHRT4hOHMeueF6wax+m5MQAih6ekdQ5aenS2hBaX
zX1zUsCr/teO4MeBHWVWVSbpeS5Q2XM8uUSDgtkI24rdSPsKXYe3mXBtrU3IsYuOTnebZNTC/46d
5+69FbiJvjWx+0a65UekoaqsUKIm7xG9oc10rku+BVqVj7ONIJWmulJzn7ae1vJekd1Gfy3nT9Vc
u5X2q+NCi3GHvhgUaxTI6Qdfhwd9znmlOyN44PJIEwZwjxV9vn3vrBb8qLktPAC0LqhbXdswE1lp
nJiuX6n7oafK6VGPpvcWmlhZ+lGbPnRG4OZpzIMs3zhoKw9beLq4YCkrLUPywm00FLKWdgHBby7+
kqCng5g2PbWyR3v7++1FrriKyuQutTJMWYzkX69xDpVwGscqPceDcUfpT++qQ5rAUnv8HTusBAgk
Kpqm8C2rGX6zSqnTs61Lz6PevPSDdZ9PwangOfrr8ZY1/WtrWfPFXR7IRZUleZuerfZkRHtWFfYb
MWolAboyIWyQWiXGVFgsp6+4ALOoRQ9Dix/rNHmCFe/OqbZGDFYuXIA84Hb1pe8IVuV6Teg1VE2h
44ty+GW2OtfeamuuxKkrA8KKUhsKpLElb5wlEsZ9pU7HILu3H4MiPJh1c9R/FQLICcYgpWUINOkX
iJOLZd0aSqouiUpgvkqq8Shr+qffcDrwHtAh0T/nAr7+aKMzW9I4saa28/J/yvYdOPug3DirqzuD
aoPyQzsF/JBgpJERb5AJ8PmY3fW2cYCe8PYytiws/37hz7McwAARpZyd0ESR5an1f3Xg/MdeXKxB
OJ3U5rVsmrFgqk+A6yGo+Ydm6m8cS7pCC3cPLSjc+HoZRmwpRZByX2TWu/Jr59z7+1//TpcGhFWY
QznpSY4B2MJ8DTXUjdrm2hGhrwXlOR0uiESFMyjXcq/TJmYBMkzuuhF48+TcparlWlPk6sOTMsl/
GGp4d3tZayH60qxwMsepTYe8zNNz6D/IzaukU/+u3TnYajOt3Xe8G/9dn3CnjpSgYlNlfXFqR2c/
VyWvbeFQ6Y3oMTU+gF38MEXO3/mgmzTT/Wzj9b926V2aF9LkQOk7XYVZ/lz7H+b0Uz9AJ+Z2U7mf
jMJr/A1r6191mTNHgYDGmnBso74J01LDmp64SCG6qr6T0lNubIlgr9phZBALAD950Fx7PS9lJdQd
dg+MxdydjOKUL8NYG66/uLaQZVKesZhW0X4UaoStkyw9roOZaxwT/vDESjZb1VsmhO1Bk6+xgiVT
0JlcdmGJ+QIRwAc737oX1j/Yz6WI0PDEcqRAtrlak3yBvmSDN1cH57eCEfQ2ZDy8lilHX2+LXAIi
rOoeNnv72WZulHA0/B9pX7YbOa5s+0UCNA+v1JCz7bTLrrJfBNdgiZrn6evvkg9OdybNk0TX3Q+1
gS6gIkkFI8iIWGtVIqItXuDGdBXgj8h0+PzM5UqZoekpddgyTZIKL6/RDJESQ4RI5t1FkN1W5DVO
KEp110uZu0ItlQpWWsX08PFD+aFW9k0OxKEicDPegvBaQg8HuBPMTDM+kEsQxco7JTs6Vdl4jpXJ
LurfsyDO8jwNA7m434MIAhGBOZrSohoDDWfEIQqQrRa+Lir1MkcWdb15nobXC44leh1oFDB2qqGz
SyPT4NGY99mkgO9oLrUE70zuYlAa/uxGrNfs66+TKSVkj1QVJxPXkOEFoi32f5U4XLM3hqP/1wRL
hjhrmRl3Kr5KruyrJtkCEmdGGyDAXCcV1TJ5HgAeQVyq4G949LHL0WhaL9BNOLZ1FODhtZadb6c7
rgXUSfHtwbtosAjoTIWOGI1xF9GklEjVTIq/GK5b5fT+scAUGPJqmAzt83ncvrdpvi/6Dzl7jqxM
kLi5CfXSEHP+48iiql5gKRh2DKP9nHja2XhGnXkeAn32GpGgCc/XLu0xDp30mjM26zVu3bp1jqM5
55bg5cM7NJDmAx4DpXqcUOZObaf93KcmHldqqG2kxiRpG4Pe7y0s/yteYnVrHZhqTPvjfIKa9frk
1HnZWL2CEK3JL2X94KCqQDX0wHLrLy6mOkYr8LpCvxCVmmtDsdOFILSYPt+LLdV2cIZUmNZ4bn1p
hDk4iAJplXQIapFpoGqwb4Uk97yvr6/y2fgfXjzW+vcXz4RE78OhH2BhzFvSoSfZGn9kQ/AWERlh
8qYWKZKp5tgrneae03+sB9QZR+92DBBZYa68oz5EKZhXs2NVRKWXDTbIbey6dcEEL5ouWfedvTl9
onEATUXLhL2fAbhSxL2N+Dz8MD+yp2JJyVZKSNt8FzWbeHkaOEzQNGH8CW9S5vtkcuhAfy/JwV26
gOmlaMbfbVTZJI5l6TwXxftg9qrAtbmnFT4NMgnMrQMJfu0ToLKDskSW5kilUEsBb2QD1LdWDJ4p
UrbkWQKQWYX/6ShUsM95CgXluiyy/KgYx5WZuorPjmEQqbn/764BbmiU6gHOxsTves4uvHwam2pw
oiI/9uDYdH82IhEAnutd/vvMjlXFINlNjnXI1qEvjxi7jgbBnAXP5S5NMGcoG2aQaBs5TMTfp/GQ
vpfjATO6bq/9QWvAFSIleKHHsNaBSShtgxiNyXcKWkKFZtc5zuxMFhNs7H8x24fb4FoqxWQMbiJM
UlDbpoUUHVaU1iHp09ovzB/0tWkC2yrdPFUEF0RuYsXgzzqCg0l/RLxrJ8gX3DyrvIS9sH1o8/hc
okUQyd0hSUyJTNnPqPgYaaCEi+DT8bz80jCzlc0QgmmtheE2bjbSMpOZDkGYn7PxL66N0OFdi9s6
Hqms2FBHDaOYHbi51G/APB32m79peWIK518TjKfnMug1W+Cpjp+bBQ2+fj9EH//9tF7aYFzdrLUk
mmQ4htKex8TP6EmoMMQ7sJcmmFxhZnHoNOAyXHcKOAnslF7u/2YV63QMKuUaPsi1u2lGEttK0+VH
VYuWAM8wqDFr1ocxK5F/2xIvNOCdiHIBMgVan8wtIYmKSikGWLKnbgQmQxnwkINkMMbnJ9m1pKg7
9aFZb5e6U96WQRU19rmb+a99dhwIsn5mYlgIFab8hu8Vps9/971sCz1EGf2bL2e3i6Rs7WPiCNmV
a5duUy6uLoIGcM/phRHmnEr2iBRs2fmRRuMmiiZvHM7UVh+q8S/uQ5jN+mc1zBU/Cx3ZnHMDkQik
1ECgofJitYIrN+/iYDqAbmBUBTPG7Fx9lhq6UhthDipymTTgB7AbUsgS8QW3rvWey16FkCPWdijY
4L+WxIrFsVpJ+1yLpBK9JvGT/W2IT8KMxFvRpSUmiRud2Rb2oCMDqpEXF89h/aFnAwDlIakG0Sts
/dZflmWAjcbA4DlorpjTO2LiG1LcMJZ+lJDlANTioHkPdu/O4Kd9M0WMIF+k1Nd3i3Vhj1nckNOB
KglcQlv6ozWYE6mb0rULk5hd7M+AD2CieNqMzp+0TYN4VPddb/xw1MmtU1MQubgbjQrHyqAhg1WT
WbsMJpReTeLi2Mv7MdaCvg1dqzh0xlM46rvbsYtjC6+PFa+EktrXoUtqTLMN5Co9SpVj3tezbBIt
AqcVFGcKjLKCQklfykwQML/QtWO3IW8IfBmuAQo+MHMAjdzqqBY1UIKQBjd8KY0AWheTQ2r1fq5q
39Hog5KcMmkgcvY2jagoK9+Vsve7+EMr+uD2FnDCDn7MWuhd6XW+aIWboyP1xlBBR8TpgiIw2piY
0oYKWav5dtZqElIEUjhz/ykMA+R6KvRKpjCpA6BuWqKDhsIHHmvcAuYmEhbj3CBRu4ZIKh5IqMix
9ztJakfEBojRzT2Q6ksaFl4/Gaog/nCSz5UVJmirlk4tLYEVDcjnogliGhRmJvBSrhETlUXMSAH1
yDZxxspqY70ZoenRFBtLfcgraRfS//7sQlHxXyPrUbl4pFR5gee9DVG9ENjQ5Fuo/YlBBSJIC1wn
wDnDgABASUB1XxtJpXypFAsrGVSoJ8v+nwX6Ck0q6JN8vg6Y8Imewr9mmBBCZ2NWlxDytVEau5Dj
Tc17qkubypjdsdOfIKRG1OisFM+zvHNa03XayQvr1tPVuw6P6cZ3pqOVvM8zsexto21xlo9S2u7K
McFs/L0BLtnZ7yvJDyGhLbq58WISBkkB4YNKNWYvmfvUoI51GSvQiclK0kiHepe+Dn+qv5giw6n/
xwpbssxLNRo6HVZwBcXdzk1TvLE63b0dXLhrQZUX052AwshsmXfKFXSZVyuF5oZo8CyLGz2E3Xfd
+vYXhiwZU9SoEWP8YnW8C+9VJkvqux4tQAPj1A+ZHf1uOqp6S5hLGyOaUcGukEZu2+QdS6Sof2wy
J2aJpTFreywOKcM18/dJ2dNekCt4BwZoekCoULeE0A5zYIxuGlGIp8kRzR/S5afW+llamyi4vRKd
FyyBV0IGQB0OhVJmKUqSVWqUw0zt65vhKG3BtVB44a56KN1xUyQkIhZRSOlmJA9AvuS/Pn9vXG3/
PPjGNnpo3FYl487aFC5Oj5vuUu+lIIWbbLLd8EfwW79ejbTLn8pUPocZ+sDUArM3LXAXan/G2ua2
Ad6Q2JUF5gBK09BmaojN0Mx0g35cYE4dGeRvmVqDfErDHMu+Mc764FkWaKlEZI5fSK/W28HFAlmJ
gHBMo0LvV+rys/XDogQKPO0bxi/TZ/t+eA9/dO/THfTv4jNKfrdXzvcC+xP1jt/AVq8jvYFGbAYe
X6uOgEfPisqLLcUQHJsvzKOfC8R0PvQ+QXgPUrbrs2qGRY2EDa0TMJ4YyVs4Ut8yk23Vk5ToLSWg
oSZoCBaz103Zoz5u0YM00yEAwjOKY28WNj14UQrP8X9+EHPInHwK2ygCotmKC9IA9zAp7qRarh6i
9jQJkjl/+St1BU4a1GNNJlQZcZzLcQ+mNq2d3SpMvUWNSRr+ANl02p+0U/FzgpCyNgTqkATTSXmU
5yBSHqCDkQ2iES3uyi9+C3Pu62SWotJcmaFNz1p+QdOWzOW2hDBqKupe87AuQD1CXRYdX/CZs9wg
mYb+rDECZR/K5yKxgdnpoCZykup9CHLdELpTYedZzreK+lO1nXWQAY6DoBLLvXpf/gjW9yqKboAC
SDle8ONhQNRyl/YUEVqS6Fv3AWJT5S0hMwAP39pvIuwfL2FcGmf8LMb8C7SkAP6fo9ybzDe0rNy2
EYSvNTqxdx9UYoC5RcsTPHWMezm0metpwQqbXYaLr6ru22I/5j9l7TgM7xjt+IsMBRwKZk2ttTrC
Vv2MpSqcApLZ6+RiTdGZxNQnheQs8O23oxOvgqrhXahAbEFHm419FEdJFUoYwUuORTq4RfxYK5a7
dvNCWrnOABAHojQeiY8Cs5y3uIbZKVxi0AZBYZN5uORamlh5DLjrVDlBvWSQXwjC5vfYEGjfJc7J
WZ6VYtkngqvyF3b6zzCJmwwGn3FPQzfkOkwqEPTSslFdaah/JeqERmLpg8aOjOWhiCOviXXMcs2k
iyB6vSzEpO0WbyxBJYJ3/4AX/fMjGG+awoIm7cqhJ1vfMXHnjqApAORzl1gCN+K5LVwIY2qYFFXw
ja9Xq025YfdqlGK1nt0Fy3uXkWhw6S/ovM6C9wEvz6380hiAxB8m2/dRJjOXlgXagiE1/pRVM7qx
BAWU236z/mD2HFrIoYC2oIiB0e/rBbXpuOTIKXAbw1enc1z72nsZH3ub9KJmMC+KX5pi4goG4NCn
rWBqdMsX5Zg9VZgaJbeXw8O5aZdGtOv16GW8pCBJxjlXvbd+JFVOBjdZiJq4QMXG59vmuLsHJmto
TkB4HE3ua2sWyOsTO4K10JJ3s762n8l0jiCoZS0DCVuBm/Mis+VgSARNexx19jVk2TRZZ4QQNEeN
ukUdnpws+wibUJT8eZ8KGgYOgHtr7mfvPqCbjZx0peXvtGZrKIOX54el2/Q1RMMO2XyM6oJQ8051
XhKDNGMQAW7sKLt4+RYpopkl3jEA2zX6uvhFq8LI9R5P5Sg3YL8C55lWpTvb6hKfRq0iOGy8g72K
NmAoArFbZ6fWinLR5mrSwTM/hJs4k/yCYlw/bj1noqQr9m09nBOrEiR63gcF2EcF4wPuFfjjem2g
wgH4A02QYwyaUbA9WFXqCVMtbwMvjax/f/noVEpdGTFDf1yac7W86PEiOHRf9CjXHHBpgflE4YKC
jVFi82LnvjR7LwRQH6qlexmkEgXkL/NofVbnvbSP8/skPUm4saYGSeoUtPbdCIibTvDK98eMYozT
uktGPwKLp65tWoh1K822A8U6FeHleU5++auZpJHOjQTw9PrJwfRc+tFkkzB7g7xZl4pCH/87WwqA
t0gdOFXXnwAkEUZaOkiSYALAvBIlkMvxMyW4HY24HxrD8uia4BbwRf5xAX/CkIawEjc2Bs2hMpkK
mrTcdVxYYD601CrLNHXYslLBoOpounZ8LAvReBLfCiR1UYlB75vVq+ojPcv7FqfCmiwPetVkrWFN
s+AGyovdYNr+xwqzlpyGUBld2W/z5aSGhueMf9D0G5oMl1GvkCMBQzzviuKoAERj8k5DFZ/xtnKc
Jz13wBVCizvU8/IpPfVg2cSkXiQ4jtztw1gVytcqEIUGszDahGnRhmBOXqkoZ9wYnPFZharqbWfj
rufCCrMeLHUpIc0GZ+srP+vnsz2sXdT90ore+7zQvJYYZRkDvxgqX8/xRfyyzLT5HwX6zAS1PsYe
asM1sh+AalR66iuDjwrp7bVxI8OFxdV1LizSwoqkmOIgteXghaoazE4dEXuItmUXf29CUauF64oG
JssQRjF78eWLlWlepwtcMS0aB+jlxthOZrsrirQidRZRb4Q/gQQbGr63F8p1lQvDzEeMwYQ50QJ5
3lwh5v1J1f8AaCXwFK4RyP1Ce0dbeQpVZjcxNBcuUD84ho62wUQoxOe3rSm4iXE/GZjD0MNF9DNZ
CEwUxi2wYogZaICSXkt203dnWJBVyo2T9oJt4zUidVlHu2YlxFjxzddL0gvo9nUS4qBdURIryxZ8
lQ5eWgM64hmJSzc+yfuc+H2WbSyoDdWPt78b5/BhUhQj3CvltY4X7bX9ONIkxciyFLUplN+1qPpR
x7VblaPlhlEpuKRwjaHYumq5oiRiM8nL6pspSyVQvozyXHhTkw1u2eWaZ4M4zceFVETcxLUHvQeg
0tbvyV74KPi1R2OElgbUoABwHZR9PreuvBS+SuNftzeS45uYtDZBqgd9NZDrMbElr221knH40C4H
eiDKoAhVAhwPkdwwETiNyBQTVFrop8UQBwPpbIgKADTJlSkhjSLCq/AKs/BMxJKVUhfMs8yZHiNa
zWgvAFtrPlJC3dJLv6U7mYT35bFyh8DYSy40O3e3N5Jz/q6sMhuJa0Ei5fJ6k3Jj1yJ/rE3q3bbA
ud3oK+0QLgWrVOLnJfQiKEvZPOS9BZxmMw6gn5HtAKj819s2OKkGKQ3oYMh2ga2JfQ3HEEOyKgPI
Sb2OJwIWkIMcpf5S+lqr+CXNX0Ed1Ukft43yHAOTIVDF0YGYR9/5+jDPY5aUpWbjHgpcVtq8Zajj
S6Lvw0kxaG4BgYYqDQAT7DBubjZW0uEBdeyi1k0dNZCjR2MfW64sPQvZb3nOgIlfBAswH0GGhykq
5HNvSvICY2XxkjuQFnnTkpCMSe5ioO8vNg8oIEzMrzysrEBsV1WNDHoRrCspNRKFkrzBEFbuVs08
CxyQu6oLU9r1d5KWDG+cCgeYYihA7t7G8XG27xvUSepKlJh5zg7gCYItqlpoXjABHkqPfZaPWJYT
PQ4mJj1LXZCVeXVKpC6wa2FJ8DsWcZSkY2yNGnIIUMQQPq9x550xTzO7aSYR2i4bmv82UPx25L/A
xK5ciytEGeJpuNZdb6Qmmem4ipJCS5i0r0Pt4kl/2yt4KUQDKRDE8dahii9FSWuME1TUwIs1Z9+y
fiJlWe5p4vhU1AbnHd5LS0y0HWI69wnEeo5R11SuQs2KJOGkuraRyQL/E5liQqy22MlUluAhqeOP
Kv8YmjehmjR/3xDIcXRRnDeZg9uYuZOVFlYDfV3o0ucuBmSLMgpoL0gX/LVgaGx9EQPxy/p3XWVL
U2Et4+QP5TbD5UVQmOYv5V8LzFJsrYpaHZ52hG7GT8wMhYe/QbdgIulfE8zFNoTSdx+t9Emh+hpX
pBneF1HSE+0TE3NApVLE4DIEd0C10wPD8Z3t7ZPCC2ogqFtJyi2kVzbQmNUcOzMF2wdUJZq+ImF9
SsPdaJ9/37bDC2iXdpjP0Whpn6QF7AwQEgC/qpT8VyFlFKHwlsfoqe6gOoqwdh1V7NBwSmsCc1aj
eJiHmbWX2yv4xC0zpfIrA8wFzqlGSQ3TlVYBelJa66t+Wbpo0EVba3ka6cdS7BK03/PFH4fKrb53
4Ghe3Dp7m3OHJPsk2lUe+IUlEQEIz0dAPA3YKO57GPNiFj7PUte0Nn6XZYORVvozRWfhMC7v86Gb
hQYaSEaQa5kwN9baZA2Wg9xXQHwYsAPdEJxXXsMZN69/TTDLCCM1d0opAm44T7aRepqT0TUnD5P6
92GC6XMtlCHhl5MJ8u+NTeqntPSM2dqUSupp8aNBD00lmmvh3ZrWmRa4FaYA8Ni69qlZq4Z06PGb
Iqs8qeZTPP9WkvqgFtpdo+k7CLaIxtR55xHEHeuUMLI/6qbXFiGZrg4gdARfRPmgKHVQWb/7tSKd
H8z8+bZD8+bPoE+74gAxUgfvWW/DFzfqKlzKslLBnmWfzH1xlLf2SfO6wDgMW9Uzzqmb++YTPXX3
y0/QFHo6qdzZkzDW07m6lwfWRiamCKPO679f/ii2/z5JuWJGKX5UqOIQ6ckW1253cPQtle1NOrde
BxJKvT9Ns+7alJ6LdnqwO/s7Jn2D2/sj/ClMzEJnpAtbHSlEuody+Ta9y/dhoHwPt+CdPCabfkef
bltcPy4bYfDVAcgEqh1syYxBPUwrdVpzVg80azwSdfo+VKANF1QPeF59aYbJWzk8XZVibPE0PKm1
S6GZ5Q/pFvGpE1jiteN0NDdALY26He5Ja+y6cDGl0QctsdDD7Gv9yTGa307UHfTM6MhCv9m6l6Z+
gbGGsLE8pTEFuY0XGPG0x0MELzoFWeHaeNtLuVqD4/eYaptwsdy6i4OpFE2l804sRrMxyoBBSJQo
md2MtFkz6gQzfQgVxExqCdOYBcC0gEhUg/4rbiVBq4prEP1aEHfDU4A8u14WRg66bjKxp/HO3hk0
yN3mXIjKCNy9uzDC7J2ijhGImnVMDaJXM4CGsHbeVJH2HS+rAGr4z0oY71jiAQPYpkGPARF8+k9q
BvYoXf7TTBztq9ZKq/Wfnv3My0l60DZJhQk13euO8p/2XDwsB+WHFiQ73cVr8QFsCBtleu7o3haN
nmjrB7n1W5jM5sgNHjsOfosTe9Eh/h27xg8jwNQUOuGZH+61oxIgsRXBeIQm5rTBTFH6oB/y18kv
78Nf+X13lwZQK392MGzg3Q453FvN5UatweLihA7xIocQqschuct9sMIiHvgRWO38mbo5it776tXp
iA2Hducd3U3S3fi782nnyltL8CgQOTaTjyx1VumyOnaOElX2Qr1kFwtARbwI++9qkWevVyvJVRdD
hQpu7fUnM2hOgu287dHowV3/+9TIStmQ8Kll34/c25/q9vYAL3D9bxd6OJbG+qVwq/xVeosreyLl
r9un3mBnlxwpDXHBw883zYOc70dzq9gPt1ch2qH17y/8TTKXfszWcWRp2OOMklbJyG0Lon36ElXC
GB2cdZ8yMmjQf4Z6wu8U7D2ob9y2xGt8g3D9fwMYYtX1YhSkvWiwYcoLyzvV/cCg7WvipXeq/y06
jM+0Jn/A0agG6YN6mPGa3qQ/hudsK0LtivaUCTCJHOp6ipGQ42Kfygm3tFh0OV/99v8OYbg8XC90
UeSoqXukAx3z1hpJPeWl26CDeS+NxLovNrf3VeSGTCAYoaamNRkSd3EMpu+9oJ/B7d5cfDW2+KCZ
cdtE62K63/Od5E5P6SZDJWomqls94XFHt011N5anWXRV4NbmLy0z4UGNm3JWaiysJJXn4I9jMpBo
q762u3o3bpw7QNlGCMYJ/HTdrxtf73OU/OLM6UMMaGgIN13AjWyTkgatQQavmD80+ynuBc4issbc
T2prkiQQPtNj4wG1+WPYprvIVdzY//9yks/b+8WipljSJ6qugUTy6rgKUg3Ky6YgX3DXAvUQYIDQ
6AOM4trvM6t3KhTesBak7niPaTLNjyc3/z4fRLRpfLe8sMU4RxMXsRkl2DdZwiQK1I2dRSXTZG0G
B+MykCIvjR9KSeIsP9PewiB0tjFtY2Ob+UC6VDQAzo0pF7+GyTb2pMbdbCMVWHRI3GWyHvVKE05b
r//KF8+8sML4iqXPYyivnhmeMm8JrK0caEf7iOsGDYZgEsQVbma4sMbkHnvWJmihY4dBdpMD87Gz
Rq+ygtt+Kdo4Jv2UY6o4k7ye8ULx5/p5ziWB54ssMFmn142uzh1YcIq3fDyUsmjigv9su9goJqEA
hRQbYw8LkvaS9LofJrs56YM89TFLQse9Eg9eCckHGxXD27snOnBMoikzM5Hb1SHyD7rPN5WvHKRn
HZWf3W07/8dp+5xxXMdr2ZjY0KmZnKjHNKqagv+36A1TdWmf9tStprxQPFsuZwMPunQeCZXM8Zwo
NgSF68VaIDVTatW2V5WCbsIiN4GG7SjSoVNoIiq1dcFfT8i/v5M5IfGALi8KJohAYaBPuI83FfEj
9WEaBTvCvRrjNbkqlgAu9KUSrCyqqa14oiYNXSBsSDgH4Vh7g/RHsPXcQ39hiQl08kA1O5ojTGu3
mZuYgM04p0T6Nj12QDI+6xCoMBHRILalKU+3TXPXCLVzQ8dTHWSpjF8brZNJhZZDslHNCU00hQy2
45uhtsd3Ft3XuV/uwhjjytoil0M/AbUS0+VtHiNtZxXT2l6LZbceAJWaoW8W2HMjKghzzxD0cqFt
izY2EPjXSQvqp40R5xgT7sKfDqqjdLyf1WM0Bk10n2CaCEMpt7eVu9ILg+sPukjFmaFIYTzA4NyO
G7AdY17pbgIbTqygi2QYXrzsbxtcY+iXQ2EDZoFhH+Cs2O+41FD+wGgPDu9HohX7WWlfTAV4oNtW
uOkCuqqaDo7jlZTvelklhbCePbXJMbCgqTdtoHmV6CQS8RhyO7EY1lg/GJD2EPm+tjNiXnC2Sqym
AKPBAuSi+qukm1nKiNI8AJhKyhqjtKKZ1E+cHLuJkJ6BfwD4ihYcszzax+UAwZQVwTcd5625jzfj
KXobH62R9Of8bO6QhX+qElkO1bY4z0GJ8m//VPekeUbpfSN6TXFD8uUPYvahGxM7jdYfNLtW4Pip
b7nlpjkkQfqsB+m99pqcF2GqW+PnrV1gkmmczdoYhjAqY/3Jw8/Qa3xps7jK8Vf+IHrY8DzqcoVM
/LHAdGM10ueWF8EfgMtI4d/22U+BwFvrYQ7/0uoGpSNMoNl050Cl+c5p3SMqrQf1oXmst5XbbxGE
AmUfvka7Zt/v5O+3fwLfny8ciw0HOZRjzR4/IdsZnr5J9x1pSIhXr+gJwAvnF9vJPuTCRg3z1IEh
0Pg03bmq9uDBhmDYy+0F8aLNpRkmX2GwcIHaGcIbCuUy0VzRuKkmcAv2LjJES2ObBdah3dfb3p/Q
hAnd6lXfE+uuvNN3kb/sp432ZLhjMHt0kxVE94ufSbDczd50Fx/H7/j/vUrSn/G2cA3BzYCH8cKQ
4T+RgoW5JEsSo4aJ3zcXLw0G/066W8WEZpBcculd4cnWz9A5mHim3N547j300jAToqY2MnPwaCFE
uaMrk8S1DjqxvXynEltwcHg57NIUE3yWYqjzvFp9yTd2zQPKAv5a8RQsSORKTLSJ9E6D1hKsnKbf
D+luIi0Z/AE+9QcyGzvnPhfUOkSrYgLOoHRzTWPY6zzTd4LeW9clUoUQHUMm5OhyZVNngJFFIdLd
sk9h4/a+fQ603ohq7LCSAd4fLANoZMA3UZWuQJfulnvVNz3jpbqXd/3gDqfibnopEb773++QgLn9
C7hrBKhzbctibElj3MNZqJxYC3K005yBiXWmt1Z7tnpBuYEbCECfAnghYLFgUrm+CcwAOkVh3mHw
3CB10buQZ0scb4lcoaI0P9kCIADpV9w4MFJ5baoEk2SRa0AJaE8W2O/tYATyxaYvk6IEg626aMGS
HtgLq9fBMwTw3MnI33MwkNzeV26TFYA9oDcBoINU6/pYuLg7JnJuTkmIJSudO1a/IzOoK3+AqsQP
Kr81oFIyl4k4Se7nxnHR9qK5SB6NAoQsMcONO56ycktd20dwz2xjWqfTK93t01/6PBEdXJHFuB0/
8iQYIUU67pRpPzm/BUvnfm1wj63AQcyasozPsh0behVjily1B4K4OpWvFJQJwCJJ+rbs5aDLN2hC
r+B+XBvdTj/LXU2WuSKrOopIS2vNyl+OGCYOoAsG/mZQbFxvRAEFNaPKVixaWtgka6SnvnSeaAc9
PQeQSj/JkpiMmP4GxVb6KtiKNYXeMs6k2LSrmkaqgLiAEJkXN8o3XXsdoiMwLrsl0e/aHoxpeeSX
H/FfqAjomPVFBxfz5gZINq+XjSpHVHY9cDmQfunsE7WPY3U/idgaeZu7AljslQsXJ47x8qKkjdmZ
DrJLMxwiWuzVqsfK6m91rOK11L0vjfIDBHG/bu8rz8MuzTLFg7BdgC9aYFbddAAmRFXuS2FBQqs+
dXMvOMq83IahfXiyA7paTNNf7+RsalLVLdjJtPqAmGAJvK1QOYqXz8B7BKrV9cyq7NO21bM4llDw
gmdEbqm94tanl4WXJv7cgx2oVARhn1uxByE7eu2o/wIpwIRJWa3L/4HmVAY6o+17VIP8v25J0Zyd
bZ9JQRWjywTUtOygg0C3tYrCbbf4dmW/V7EsaJ5xtxhIGhCvQPUAkyLXW9xLcqZLMb6npjdEUp5T
DYhcS4S/4167wOZjoBAEYkS8r6/NjHNSqakt4UyA10Xb9V1K5NQCLnLwhsQH6YpeubRw0fu57a7c
5YFvZWXTxZz6Z6/6IheEy2LkcZdABW+wV70FYzK9MRS4KXd1YJwwoEwHP8LE/fXqVKVTM63qMZ1O
aXmwC1lzU62NfSeUk123qF2A+qd2mCv8p9J+1cbaPPSotgtqUTySD0xfYdJ2Hd3DnDxzF+yaIXEk
VByPw/wQpV5DRwLVRKIZW8vyy8U3JO0Eoah6ab2oiF9VfRvqJwlFiHLVsu6i7X/f/Mufw3g6tLGN
BoAbjJpaybYH6csyPReSyLd4gRA8mICwg60BmHkm0ENKuBjHGlkmby3fct7mqTmUFsDBJkgc2+jO
UmtSl3/Boryyb/5jlQm/WWZmcwrZzmNlfeTq4NrAMC0v1qSRPF+gYyyiPufdFoGARGMYlN1IK0wu
ndvJhjSFhdti+gwK4iBJ9nYdu719/otvBrEIIOM/gbLMN4toG0b2jHgg6R+xBK0V3Hs7VdRv4B1L
B/NbgMdDWwrX3+sDE6G33A0dwAhlm52M/g+aVEG0/Lm9FMYxAAQAfmMdolqZWDETzjgGKmOYthua
9DHJXIzPJ0QFLjwn+rHYiIs+zIq+GGP8YYiNAo9aGKvs+/x9vJMi0tYQQvEKAp1xdzoVqG55/X87
YV+sMtk4ovqsjlKdPvZ6dZwX1GIwnwY2JRF9A5MkP+0opoNEDL9Yh0ivv1dYV2ZchZZ9zkL1YcEd
PqwMxHFzP3fnLn+lQizw6gAXt7dPgxCdR54EthlIQWZhNAHJGVQVnbM2Pin2foaq4m3n4BpY76Y6
tOBRDmXOkyoPrQkmQOfcOkfdvl8i0fOOt2VIPKgnQz0AiHMmJ/RgsMsaKwzPZae6oXK/EpDTNg8w
qIK5K72WBQ89Nvh/bhmeXRhZX4eLMcV3/Y2UCkrSah1LZ4gi5zMxM93r6UszvlTDvMvRpq+9vn9y
SvQHXmRKSj0noRMYdeUm5fPtzf16GDDSjaYAUOk4gmAmvP4pZTmkZV1N0hkYXldrJj+H5pqTCPDv
bBEJK4Y8JWB7qHQDpIt78LWZTKqtOiyS6PHwc35MfhjmftkYmHDb0V966LaVsJ78NaKYUO3CgvCa
warYqhV6y4UeGxl9NDuUPxFL6mVTPGQfMVWCqAioqAzC1j2xQjAvI62t07tQK2SHvyxJnia8X+hj
qRluG+cb3fnu/DJiz1DcXsn2ixWfFoCrbn8+nlkQWmFcGG9YwAfZkfHE0kqQbgz0scVTwDNtdBBy
Z7D8UGvGxySvi53ljHhDV2O8S2mtPDt44AW3f8RXH8J9HMLyFh5Q5ioccP1xpSGH7FS70MeKzrYL
3Wccn66UdpURihhz1+h1HWwgt7DSeIFcy3K+sJxbwzwOipwUj9ZT1JJg2ieP7fH2ajhbem2DWY7W
G2FWDKsNhdiS3/XEQkWmsM/Lkh2yaCsVKHqKBKC++itobHCrRy0GA1YI3td7OEQ0t6mcFY8NuKUi
sjik0I6R45W9O+g6MUUNIJE9JgRpRqFoqQF7Oiqq8kLiylcNf0n368Bc9k19FGzqVx+5Wh8LWg+z
aqEphT1Jce3u3WyI0R9iwLq7apuX7oCuM911dYkYpLvxucP8qUjQ7RPAyzgPFKlV5ClQBADxsP7G
ixdG3mbykFph8WjWHTGOzXw3SO9hdFL6b3l56KtfbfXTyYn9MSnnrrT9qkM74TWtZVeb6CEtS5JF
+X5pZMH54eQDqKji2QzgBzRbwQFx/cN60C5QZAn8sNyToqNpH/NX5V1zY4vIP6OnNv9/pH1Zj+O6
zu0vMuB5eJVsZ04NSQ3dL0Z1V5fnefav/5brXpxOFJ8I+2xgA/uhGqFFkRRFLS6SaqUd+k3typgj
ywkhC5YA4Ui+wBuDyzvLqBk1CUBpepQ/S62Fy6vd4ghYDQUSBzQbJgeD415Mdow4ibWCxmq+fQFt
8H1Bu9iErMXzUKUI2XOgZuf4WTaRDKUvfhGvOBa3ECrmPm50bYEsFktjEte6rpoxkpP8uW8+VLUn
lrfrbXhW6vz4AmTjKwTqyDzXGu65OQAHu5KD1L81NzTYgg8Xk/awq7hqMh8wtooY6rWoPpdOsc+P
yUZ90p/kbbTxt+ZmerJ+Bs/9WVsB2WFX1NrwZk6wV10T58GVfMaqNBMDqFOUvp4zsGJ09SksQ9DV
2SC3xv8eMUMN+JYHa0SjWscbGfvNmHXlaozs2Qoudrkq/GxAHFefZZptAM8DmqfZZetmDeD7bliH
K3+ju+j0Ak+1/KQ8xm7uymt5lax4Y4Rvo/n8JahIgXkJ/F4iy2bWlyJIkH1oQZcOavGhylsFo78V
caMJKyV/bjS3B8kXx/ZkLI9dPpq30eY8sxihV+J6+aVeFEMZltqzRuQvMFxiSuXB32MkzKNH8gce
AuN2p5FuIJtEmoNcR8UUwWtx4mjqdSsL+vN78uD/VDPaRkR/KA7mRKbIFjnJ3I1jASWEbBG0nYAs
zG0v19JivBbGfhJbz7LltN0mAf+3SkciKBpPjYuS0KA+z6zE6lgPqruyrto8sZ67dbfr3rJTeZB/
eOiUMNfxQ7SqnWCf/VFrjlieVMZv4jHBg4UHqWPw5T0J/RdmMJFmZQQVL+7Pv3RlJrMmL9bHeEna
Vn491NBkUQFD/uYLYKouddI+VyJwwNQaX+XgJ94JYK7rFn0sGa/CeXPzwYUboyW+H3fRvMTeu70C
71rARXrPrQbgs7KLqe+vjvrLfXdYWOaVlNlbLoKBlHhF2k+995wS943e/+1b/2aWwFw/zTYXRBFA
0uf2CMSe8XDuH72WFASF2BVH1PxTzHZhsi1CuQauJhzXzDrKBBSnQq94z+KTiArsb8vNTt4PcQPD
j0LqvVmPvLlYbAUaJRfcJkDtCuYdMK+BTeNadd4o+mqrSf5JWPu7sLOHnQXq523qntq1+Ks6mMf8
TbM1m7PS2YWZleqwB4xMAiuJiArltVgNRbopUIPglKou7iw1xVABBQzqCuYOlC5v0OqCFYJyGJXf
uV4GfhLG4crKtMo+C4MT5qmsjJT0wOM/eCkROdj0m9QDO4c0C7dPwMYQuJicV8/jLJzAZYSrAxqq
PvPuhO5pMjY81ObtbRdMuCZEGHMde+YxulZflWOWlF8HyQnPLuZK/1OJJHgL3gScBvvQDf5on8M/
e+oHCvRaIrNhg+z5wLn6yUn6nRWke8PMihrPaaTjVelvgiMjiDFItR9KX/SxtNAnA9GeDYz4Vtb3
ze8mXjAy2MRJ7oxEwhFz6h4tB4no/V/n7g5jbqAwNMtIwc8H5/xY08g2jrG+bt/t1NYEZIIEj9Ec
kfMXX/kTsyIm0HfoX/frCSJ751f/ksgU0IUnx2y2Hv18wsDX++JuMnpG2ryHF/HWErvJqOYFljC/
hHiPQG8j25sO1qPKA7wvybIQKcDKJONJhYUvSnJrlVItY69yAviVgELL77Gl5nruDeK9Ut+qEYAF
CAFPANCfFjuaJRiUeOr9uD+ZQhA9tFFf4znO4FGt3EpBaADROx6icFfB7eFafUKPgewj5hvg+Tuh
ovng1ef7+3Nr3xCAex6OEaRrN7M2VW1Mkkho1ROoPaQGr2wCDc0f92Xc5oRAOV8KYawcTxtqWfaD
enqPP2AH4XPgJm/Zq/67+4jf7su6vel8ywJVMLoGsDVsAM+A7sATxaSeGneIf6o/s47gTm0pv1Pv
MY43WjGQJN71mECCkrf0NLNeVq91tbEAsW9JvU94nIq3UWpe/N8PYraw1yYpGhNJPZWv6ejkmEwT
qWDuAPGVsuGsfY6s164NUQCP4EFxrjiylU2lmNpaxCi5066n7xb6uX6qzoQpJIEd0oH+qM8fH18j
ObWE1z5zc2rOSr8QPHvmhZf7pZ7FTaBgVNBLrAMXF334Gx61OguQwblyKQSEuddCRDWbDGOSIeRQ
nIrNL28TryzgcKwViJjd+6pkUUk3wphjEw8AqM4i3T111VpETejBeFZ8siLNFu2cxH/sjrpnCzw9
LnvKfxR5Q1GZ5JM1iREUGb8qZ5mq6IGWnoyDcEA91bm/xNnu/rux4B36Wp1WUSZShKhwssunTfcq
cGort+kis11zaLuwCUMa2rjxYPfyU1rSSLaDxzG1W9DUEMOp4ZWpjW6H39PoqNw777w7zNpwClhg
H0TnAYpYjD0WitAPeKrWTtUeLAg7b9843gPsZFXveOy9S1t2Kev7UnCxzsjK01LXPPUkroZ9ZJPf
jxqtnHw/PN7fL5aXZjbJK0GMSdbo3lCF0ECoPlVnV2lIsxN/qI/ZrrZb2wR0s3oBUKAgwmPt//M8
5Vo2k9N15aBgFoelnqrA8Xfe4yOZVsJPbTV9KdQPCFfgQkC5WitjnCBE9uO4glI1Mrmi062tVYVm
X45GF07XKymMiaZFPqblIKinnkab7LE8+CUB7B4KVWj3Emzbt5qTTi4cBlcSmZMQqM4qA92zdjJX
OdkPDsenbxaERn/cBTGRSEVZRFJmtV7Yoho3A5CUKviB0NAuFW8gDOKo7OaImSUYEsAqM0gR/11L
CK0kna+Gxql4F78M4AngzEJNRjdBDu7EdsBLkW8sAVPNMecCFzIUKDB2kVlSFeZaGiqSfwYBjnRG
2zJGDsG5MdDEiFyzqjqqAQDx3FkBLxjfBMhZMpI8gEJRITbYrptACf1uSgf/bOQbE1fcEjlr335y
FHpzvf2WgpowGKdwv2XzSM/zA4yiwPq0MnCV0KnQctrUwB2s1Hra6EZsJyup8Vf3xS5pFV0+eJBE
EQE0e8w2Kk1WNBiC7Z8x15ZO+gGPZrTA3LI8WEnRbyWZyH15C7qcH+XBvo+FKmA8vDabSlGCShnl
4CyvRMffAkrKe8de0COSLFGeScHAXc0+/KXCEFphpwbnYKNuh/2w0zf1XnWBx1vfX8rtwTbTpl9I
YnTnKeVoxKoWnCtXABsTuJe35aFax7Rw0FvyFG6kLSae8YABt+kPI5YJiTHGrrb9BLH9NngM1yrN
HqWnH9Gx3JguF4zM0yYTGbOgnQQh14NzfDz7GDN2wgBnNzqU65ynzVlbV0c1sywmIpay6Huxh2UJ
a3MFOM/W+9QcbSs54jo4CO79vbsJv4wwxgz71FSCJMOywuOD9JZ95O6/Xs/8CRchWO8GC46rBGdg
vPbNXt/662EN2qcH4ancRJz2w9ucAAvCMxkQNvO198bqUfHP9VivwnPuTK5MJzuxwZq20+14M1GF
wqHt0EUX3fr1viJvS53oPQDEFlO8Z5YwjGa7XiYQ2brhASf97QRg8MUzSvJlrNQdj62aK4nZM3WQ
Kj/pIKmxu81EPLdw3hSn3vFevdkGABNom6slMTsX9HnoTfOSFFydjj+7x9+uaWuH0Q2e/R94FeMd
pbc+di2POdmKMZqAU4a8EfFKoIbToi0G5VRuh/miIFAMAUGro6GDxSqHSaqW4HCPzqhp4nXdlo7m
g+SgI++kPt83C5bt6v/p8EIUk3jn4WQkQN1E59Kp9olb0sT+2bkpSdeYUrfuCzI+yg/mQ7nRvmmb
xufh9ycaCHijRnnfoc8qufDCKMXJXjb4jn6bbCR4RrM3n/D4JdLRyVzf8Vfhpnfb93iTvEZHa6XQ
Bq2IxoZrVLN1Xoc3bPJfhbBEtoFZmsgy8SGF3dg1mWoqPDdvv3+Acf1QrULXczwn4p2Ft2FuZlJE
CQzTIjGnnD1t41TOOw2j0M6dC3CDsg/otJs8atriQ7lvPrY0eioO5ZvE40zgyWU8KE0ytLVguszZ
/1C30k6W8JgsckxstiBWoZdrY7xmKIIQUKtvr0FDMPml294pdXkHxRy+bqRgxgeKiJjBhIz22n4E
OWzGGvNlzpm2r6PHUfv0Rl5myzKefTsLMLn/EcIcsoUnFVU7Qoi4UrfeCuPbvx/kazcEuqJdeat6
Va2l7eQYK93N7dzt17yS0e2FAWOmZrbdmRVRk1UmuI5W4ytgEU/OOuhUB6UjcUzvh4R5P1hNXkpg
bCJpo6iM5Co5d+jjGotjama0Gx0hxsjOZ6XJyX1xCyci5v+CqHy2fDB7s89FEcDOGNmjxudaeRpa
2ghA2zl+/ywooIySHA34Ay8VN3krrypw34FsCdNj7RzNdMVeD8CElLv3v2jJlHCLEC0T34WXOsaU
Kjlt4YoyVOwVrY0a62SnmJjhxF31cV/SbSkCJ9jMJ4HLGWaDIgZcW20/mWau90V6br/qo7RL6d7f
lL+ll+ggPXJELRkOALCAzuNdENzTc1p3EWCLOGqKJizT85RMo0zH3C/+qH0bCrRFX8wfo2lyA9Nw
m2mPBpr6fZSHUaeJ7/UHXWpydM0KVoTLTi0kv2tNb8sV5/vmpbJmd/l9jCpCPRp9v2zSc5zvhmzc
WyBOCCZ0MIuhLSefOc4EVcswubS0lZdgAAqjf7r/CYsa0sHZC5QweEdZqLAmhkKfTkl6Lkxta4Hh
VKjBp/iPZYAud57XhoE2uEAyx1yRpq2PWnB6NsUCuNVI9qmVdxbHgpcyI9CxGDN+CEFLY18hRMDp
VG1Ks3Nld/ZkS8hozY1uq0CpW1u8dq91Dqzj9l0MURHT7zCpBy/OmKnApJeZlKoCSG2yM/g+Zx5I
tEA/Oh/Fam088hLMhX2CKANtRkBH4cCc/35hyZrRlUXj5QCA0UdejXVZcxc/zqzD8gYjG6siO3t1
2z9YQiW/a2NUPQlF29Jg3lkiiZ1ugmHXKGCTRS1hji+wsQoddNQFVo2ZSglAyckMBw+sOuDs7e17
Cdo+gIhAyQYYLcD0mS9sPGP0C9PozmJBTYBLArT/gFvoqfT/NGg6BRbKeu67TSSHJzR8kbLFROn6
7LcBHTFkyLMVwbEUgBzKfcVjyfo232snxrehkoWncgAR8Qh2vTXiJJaJLlT9WSjXpS+5hferFRGi
o2c/QCfwtB6z2om1kqSGGwrhxusA2sKgvrQkAkZVvA/WeyPsgVnJE1fXnCBdJ8FXi5Gw5oMJMin8
67Y6gEkl7IAznwoCQjV9bEheOAKqWiJe9Ip3QQVH3aEsalv0fmfA2gbH8E/arar4lx69Wz2pgYi/
79W3R6YGjuBvyDjaaWQ2tiKINlEnaf05BRSBZHqnO2KbiK4ahV+1WoIjWTY/u1bgUe1+n/aMvlHm
VdB7gJIQanvMWS2F4LtqRBNIwOHN04bNILq5v8mz5zF/FsNHxQBB8qs1vIYC8uWAFJbkFA/KL30j
C9t0L54iw45Mk0ZHsAsVPtWkh6AGjHOj7lTT1XRbOowh+JWHJ2N0Cid8lC0Xw2BIUZHhkOurLqSl
8mL9kS37vkLZrv05aFmAhcPH0TCPEhSTNGZa3RteJfRnMQ6A7wVxjPoAJu9ap4a6CqZDWxYYCGwb
TxrVd5p/0o1DWQ3EiFbmMcXs+JgHdFXmxIpV9eUXMaY9VOoQj4HXn7swI5Lbl25cPsYWrf2GFla6
GnVMvbbxMpLv9Y0efHSvXkAq4VETadq8C52N8XOeuYYxHsbAmQxbTg8ZKCkEWwJu2VvHSQnLoWOz
8+0m4J3+N+8rQNhjRC+mNWDQMkBbzLkT93ExTPIQnzVie6MzDri5OqeRaI88ntyb7ImRxDx6xLIR
qkXWx+fIE7TNgJHTtJoG0+4l0Drdt5Kbm8UsCqAqdKBY6P9ne1pLz+yScpowpIrYxuh2FBgZkB3y
7sg3580sRkM8U3Cc6uAivw5qtdlGCeDXEGMBUI8MqaWy2fBOte8bypWBQQxCB7ZpHkgE9q9rMXIS
pUou1fl5HmL5Gx1fcUQKMfTilVTquUbz0UA7T9Ko1WpK2raiiZqEJu3jMa7QRywC+CRMoVnQDOOB
Rpp5I6aEeZjUgxm8jWAEq1DPhNJVA6VBNucJQUAG9O5IRFE8+VQWigUDxeyZjqb6iPmPRYsRIlQM
4h6xtvIslKUCvf9ILCHy3HbKAoVOmdD9DHMwl9PAMgNe9+DtYQyVKACmoloFCBtae69VIqpV1qeW
lJwHt9mUR8WuV4Eb4rEuOn6o62QgLceibtMYRiKz13rXdlPnI/dv3GJ/CJVt2tNwgzA3YXSBYHvP
XIjxTd47H5jojZz5yEDJwOIC27GKCwWYKNw2jo3b1y4Axpjm1bp15zTZq7qrPwP0MyAbvu88t2U6
CDZQXJIxXhEc9yqjXKkwvVEK0/RcOwZRt4eA6pvGGc+cUD4fQYxZX4lhNJoYwZg2GEl1bmn68uP0
xcOUcdfBnIG1hT56v4AAb2XsGrI/Kk5E6D9HNTLqYk4k0eimoqjndTgliRBsTHIMAM2gnG1ZsofL
bWHOGS2cvNpKsS2Aw7hYkuv6RN2YxKfGNiL/lCcJk7FhBbjx4AkQCBRMB792sa4SzSpUZnF27zQb
+U9tk+61Ivrb5/2F3eRIjCDG3IJhisa+CNPzO4hIdj6JnNTlmNrti8ssA1c3hGqU12HV14tBpoSH
njGHDPcBatvs4/3piVudXdyhCynytZTILEs0l0EKig8ScaU1Gj0BMnl5KegX50q6pDSgCGb+YHC9
gMrzWtQgmXEihX52FgLyng+gAY98sl7f35mFYxQ1PnS5iHg6tZC8XwvJK0spVaXFfYp4P5WHbNMR
sVnRmvf0MecYbCS4lDPr9eLe1iIBFoQMct4nj1gH4p+bhGxPJm8K6JLSLuUwJp0nyqBYIeR4TzKt
qf6AZxWHY2o32SAs7VIGY80Y8ti2hd5k552nEbR2fQ48wr/b2hAjgolrQm2gMNDWUFeywSMsFRzh
p0JPnEajpTP2aiWzNi92RZwaRQslrCTa6Fu32s/NihujelYzcgpeeCXUpdPgUm+MQUtSJ1ljjUWh
IeEjDgn94mzMrPg7RsYOAUpQMtQrHff3ZqPa0Zbz60v5waW22IagIgOhAgbEZWd9iynSmqOTY0XX
nyNVSPl23y15BsAWRo1K97sqKLPzSJF2knm0RWmnewntMtzqIMc32ckwoJ3uuryr5n1BIuDKEYnd
0BVsjrVxXJMt3US9PgjVBGNr7OGEqd+rioY2bzDJLRTw2nPYCkmeDGM/xlBc+RW56uaPtdugM1Nz
4tO4lncyLliv97eKtywmx+kjQfOLEQLt8PlPut+ueUviuA3LWpt7iegpIgS8q1Raq78TyntX4Elg
wkBflEI7iXBM87Cb3IHgys3zfc45wx5mgepPSaxh83vQdJSrytniok44J+ZiDvA3wqCJ7jqejWBW
ko26my15pN0eXMmfvbtdm1TYfN7fdU4wABHutajKn9S0UuA0dkAj62nvvIgi6Yn6Vgcko7xGl8VE
93JlzDndKrUvicIc2lxbwywGWnykdrItKE+FSwnOpSDmoPZlX/L84jsYzMMeTFq5k62tqx0IthtK
E8rR46yn/x6z0chzrUe/NtW8Umb3iclPZRfZur1/iR94TnT/zEZn77WYxiujvhmhPxQP1U2NwdZr
zkLuR1GVHeqCccKDHFawPVxUm5P5GOyoQ01e9z3XEGZfvjiys6JuegE8IGfxi5DanSgF9R/hHXX3
I4KhMhGhyxQpG3WkUT3FY6dJgQV+CGhIVdJ9ZLifGl/tXlhlDu9Ctyx3Ri2iXoV2ACaYxn41+IIQ
IHo7lX2oCQZnc8L1ciD6K4HRX6qFvSjmSXaWTvmzQJutgudaHpU6bxmM+qRS6ysRXBDIqn+iIO+u
lcf71sYTwKRSoj6EqJpAQDqRhGTE/B293JfwXwztP4piQRlWi46ZcYSIQ2/aOp2OjpI5Wzry0Mqz
Lm4DwF85TCAFAzzyqizOUCMQXyPbfHhJHI5vcvZcZ4LnPFpHxRS/2ZotIqDJbXC2xYEj5L+kbH8X
wkTOqOi0EePSEWJcc5UCCS2QeFXb0TFZ89xz/uB7OmOCZtJXqZI2uBpG+x2Ih11TIR39MR0yuuZV
xZYD599VMYFTKpuuj7QQb3vb95DoJ85SbrE/3/na399nPD6z6lCqWuyNVG8NIsm2pBHpKBzxgkNS
tyJOAgzU83P8J6TGQGRkV5yAsGzoCkrIM5cYML1MRJC1TiuCdn5SxCSnYSMRYw3IEWjEKO+smy3g
ZtsuJDFhAQ2fbVJoeJmV/5Q+rVDSCYhl74ZDQdecZHv5anchi4kQRpoladhhVSMaYMAEvP+gTrLe
fr0qyFJkju0vXrz+CmNZC1Ab61EOhrBgE5xo6d4PRYvB7uLXmQhhllbuIUBk59efU0Ce09+n+7+/
GB5QCp1ZF+YSPLMtJRDCIIFA+msPtp2ux5coJcis7guZf+Rm7y+EMPtRFGVVSAPyHHOFg3T1gu6P
fydBYZLfSkAzUuAjxQ7eJ4IpGmhjF9ec9HBxo/+ugh01C/7L/5/1Pq+eOBa7uMsXP80EaXkMgeas
oSD5tV9pYKVX15x95klQsEUXqVPRFFaM/laEMiDsGufkPf/LJTBh2QPWDUgZCEgeO9rbDvcKvRyr
LpTERGNQpfVjYMBUwbXz/Cunj70t7ivKWQfHVtlHr8SqwDelQsr49P7L+kCG+fmvnIENuYElNFIr
Q0Bwntbxap+71eq+hMVj60JRjE+PY5PmGp6QzsnGfxExFoxzbi2f9hcCGH8280Iok/mepK5eK1vZ
mcEcMzB8lOPVnIWwodVQ+ymKS7hFecR41XNGeTfzhc0G6EjDnBpAn0TgCq+9Ii09XCgaJUfagps5
hrW4JPN5FrWkrisp8zIvfQ9d5VZRQUrtKO4viWwwxQBPNSMvvV/w8Ss5898v5Eh5mQ3ivBrc/zez
wkae7S5siAaIE4D04M6Z6VOvJcSqgoF7upbjJu7KCUCtQ8nZ8qUa1pUIRlmgagfhigAR3s/W6V8f
Crd+KRzRll5p/BkQjrcvHH9X0hiVWUUuTU2h5+d37+CKJVVBogFieVr9ue+SPDmMS1ay2TdJPcsB
0hyDk4/UO/IuXjwZjFfiDBE0vYPmRqqvvCdUGm0g6CtSnu+vZd5k5jS/1BlbaY4bozfiWY5ddSTv
uMWEhaqIJgHrO8NDAapjB6daTS9JwgRdha+9UxMTI5SJgnyR7/5LhawrUYzKPKEHhZsMURr6YQ1c
WtwAo61hAYEzEvGNV/BZ3KG/K/s+4S4ctI6UNo7mlWnEcgXaUQyp/uIcL8vR5kIIkzHKqj+07QAh
MYk2u9GZjqiTvHByIa4UJmMZtcYyAhFSSkddHeJdSf0X6etlfOMI4qmMyVuGYooBk/hWWfshrfWT
k/38um/Pt5gr8MAAfy2iZdOcSeLV66iW91Jf9YY6X5G9Q3wsNuM2PXqrs2eHh/AAKMT+x/A67nMb
OAjnvuzv32ac6Uo2E1F9gJZFzH1DMSOgyWdlh3aNWR52FaxSx1fXLai+S/T0V/22swEIxzCRTqGi
M1LQhgw/8nSmCwl3aNZQv9Kt4ZRbxU1yYlYkPZgHeRtj+NqfMiZVRNJflYIxHSR67/eZb/veuvVT
qhySFNMD1+KHZ64wPk19M2MaDB/AHobVuZlWXYYxFptGJ53PeRddOHzBb6Gh6R19BUD+MDl7l2UF
igYSbr+SXewmjbyENidT4YlgfKEzcLVVrH6uicvU1fcfJ177xVJWerUKxhEUQdZHuRGzc16R99KR
qeKTTIMen3hdvkvR6koU4wstxveZeoXV1E60KRL6DkLEipYJnd9djE3KORsX4vyVOMYtrECWOj+F
uJ34B1Ao6cd9018KIVe/z5i+aqpJMwE3ep4e8MpvANcV0IysX/O1/Hxf1EJidCWJySlKIBcUX4Kk
cSXTQ70yf6//nQAmjVBjrYoUfZofkUT6S3+sOAtYiIJXC2DShwHouCyL4CooDW9Up0rIx/qLs908
X5m/4eJwKvtQ7tsYhhyi884dW2dU1rx60/2NAHbwWgbGpFZ6bkBG+3XIV6pdvHocPP59TYGl+1pC
rEyN6YnYCe8lJ925twjNbco5Y3nLYHzeK3WMmC2xjF2HQv1L/09pyWb+jP8Exps+nESqB6UU8ZqS
k0NIIvsZgx15/Ri8JTDODTr9zB/qEXUfEY+SiY2htZzevoW7wtUqGPf2hEzvpWQOH+EWaGEX42Pv
Ox0ngOjsq9MQh7XseZAg7MTtYX41AZvW4L74Nq8D9r5v6CLj3yJq9FNtYEfKkpiE+kAilGtufJ+t
n8kFrjTGeHmRg+s6brAn77hbyTjlDVrujdctJ6W6H9d1lnIGjWi5kqlYzHnTEN4lhKMpNsWFVatW
lODHxc52J5L+CQ9NyS0mczT1bRkXsSpPU7XuA8TDniruz7m7UifhY8S77nKCyfeT+4UYTzUCzcth
YBpxXfFEP3OHE3QXJWD6E4g/VMxquLnr6Ca4EjoFTmIATZVPRHsi/ScnC/pm5rgxrAspTGivM2UK
fUuGo6wNYtfJukT1wcUkVRuc2Tnx8LjdrUSAinMkFvFRX60bNOS3b1/Oh/iw5dVRF0PP369hTQS5
eKgIItYck/xnaf8Avpqj1UUjvJDAHAK5nOd+6UFC0xCLCo+7Hu56P/gsRrcLEcwRgJbIIpMziHjF
tumQknuc8MZbBJPtRXgcEtQGNp5UthsScx/opKAc0+DY3/dLyoWFJ21Qyn0PIRoJOlLj5mE9uGiO
yc/31cWTwxwGamvWYdlAXSP9WU2uhdYI6mgv94XwNMakedVghrWOXTnvqr0LbKJdvVac8hTPdpmD
IOz6Ic57iDAe3G4XrXmRjWdW8xIv9qPWjdwqa+wH2o0x0xb8wqf7OuIJYEKBlU1410b8P0+nd+25
dbm46sXQ/Ncxvi/bFytQoyGI05mlHvT7G4u8x8eB4Fkz2fru/ZVwtuK7XfBCUDsoaOsVICj7nZMH
eHr4yfHx7xGpd+Lm9+DoCxG10LZ6K2G3S6exJVekGt6VMMQND80hOku7ihpPTkVOnzwwPMeS2alu
mhq0cyfkrETJriPytu2J9nlffxyXZGnCMUypGIsSMqJN75ivv6WVsZr+/Lv48v0CfqHBwWytIjMg
pKdaDgIuW6I/quO/FML4veKVYwLyFfh9+YoAdkw3aL2iPHjO0qsyehz/c1azPYf4UzN2s8HZg7VC
U2xHN825fI9d9ddOXfPE3XIuzLeAC3FMKIhqr+u7Gsb33u0l3Qn3hzN6ER/jAT3Gw1Z5pXQYbKxT
ip0v9JD+j5WNiw9gQkXU+okGOoDZCA/+GlRYJ5OcDNv8X25sf8WwT7dqN/RZMB/W7+JqN36DVNBP
mP+6b+3LdZoLMUxOMAVGVpQedm/A0QAc3OeHR7MVx6eWXi8uN43lSBMRLEYjgM6AJe0dzDHyMJUR
nKag5pEPaGtD9OAxyHBXxiQKoRcaaJGDAu0mI3lEPlBHC9015p/8SxWq14dT0EflqIZQIW6l6Uu4
evvIqPHIq6hxYh/7JpeIgmekkvYN+R2Iv+kcHjELV2NMwEBT5ZBqA0Qc0rXrRp9Z7dLk/b62FpeB
dsYZWYPRwGwjL8Z7l0OVm8gUwOv8I99Ijr4O/5fAdyGD8dAiDnVBSiAD448wQZxKW/V93PGKqIsH
xV8pNyd6qWl4sNbn3C36oTwBhz+DfQ3OWpZv8xdiGAfVTXBQGMjfzvZIg0eLYHozkbbNcX1/X74R
LTeH+oUcJnPH8AbTb3LIiYsV5mn+9MjMPUaoAzbNzfZYn3fRRnDNbU0M3IgKUPair5pzBV8u5V58
BOOzOVhD9QJ9qWdbznf+E2YI6SecIW8BEVapzTtLlg3+QhzjuVPgoeF1hKHsDjJ6Zm2pm0Ey8oq3
rMXk70IOk+aHad6neW3MVzu8TJD3zva309fX/R3keNb3FJ2LnKJKuyT0RQhBG1r5upN7gpsRmlHu
S5ljwD0zYTP9wQo80DgDkgO6IdJjGs3/lOtfKGte58U6xiwNxrKbDVEnqo0W589/twImOoRyg/am
Hr8/oBfkmHFhDbOj3NEQe3CjFXwcYw0a+n6mdX/5TrihH5HD40RY6mwA2cN/QikLvAp6GVUxAQuZ
cQ0yfZgIUL+Y+cbF/3Msiz29u0H3cs/HilICCmjakuDptUWTsPAQPBabSlx1eBVG245xvr9TnAjL
dsALZp/Nz9DzLdw6CQ/dGawBrh7YHJNeXB4ox2asH0DmrB7Rf1YhvloIOu1rs4s3L7HNjeKLEeBC
BhNdxz6Mhb6HjJ2+yvbiVrIHMir043+7Z5ro37VmTp8bDgSQZ8Whj2nU2KvX5Azq5VefhGBOwdF0
f3MW75kXgpiYpndpW5diNAsyMNIF3YE8mPGygV+IYPIRP5MmKZniGYYkITsdnZr+GSjOcjsgvCrz
oq1dyGLi2tAMI8ZsQW9dTI/g9sMNIrQtXs6wfOJciGGCmzWZU2FEEPM+2dP+UX9o9085p8y3rDeM
70QXP6wZgwuuI2jdTSNGQmQz1KFz84/+A3kpre0xJ6or21yTmzOQm4D3V5wx2/5FwK4jTAwTxCLH
ZXZyx1dwFZLHiXrvksM54Za1dyGJyYVKK7O6SIMkkQb0IbBVUpAUC+IZw6JtX8hhvBWzV1tBwfzI
s40hDALOOYHzxr+4EgMIDcwfmVvU2Uf+tle7uE8rmBs4JXU65x1zuZmPZF86ry8FMSrLPG/QU6+Z
3TQ+hhia1VV2s/81kNKWf8Mi6n15buj/slGXUhkFikLjqdMIBSpkek9xr2xAN9+hJsQTNP8Qa3uX
gpiEcZA6YRjTNj8bqAsmP1Rak+eMTE51LLacEuGiW13KYrLFJBL9rCmxZ42LDG50pNmr3NouEC14
4yuWwtGlLCa6amMLI9Sxbd3MmbtGJ0dug7jfvh/DJZ51zH+/cF2jVixM+IaYAu+dM/cw2E0fMLMC
Jt/RxsEgMh9hkEsOxxPLBFtgZCWjseo5QE1utQHVoa1+qA6wy42THIef0qu+zihnrUtOfalSJvTG
CeDLMVgN4QlTTtrX0TFcw7Xe+4+A+ngoM0wqak76yG014hoOE4/DThlMrcJyK2gZDWy02IFCBgyy
xYpLRjEb4X93iJsZK0qa6HKizobjyjOL+t6V9jpNNYeMJ571LCU1fzUKyqVr68E1OxIatMnASJNP
2fHJ795uN97uibNz8+/cWxMTTfq+6Bs9gRywEP1KncD90zjZUcY4CW5OzVsSE0+sKS78PoeoyVXx
/I9RQ3jYzoB6/J+Sm0vlMdFEE1RZDEpslGFGROs7V1H+jOqThcfHTLQr5NWV7csnq/0oi+4fM1ej
iIqBqeo3lRr4jRmLTIwwrIJ6nBGXBh6EFJykTvF/pH1nb+y4su0fugKUw1cqdKuj7W7HL4K9bSvn
rF//lnzeHbdpnSbuHgwwg42Z6RLJYlWxwlp47rMu3fKd+0fOlxu8sC8ItxXOb7/k1C+9I9jZ6i+a
R4GcCZAsYKjrwIGklsLpMtck2jArIQYf5wPj9sorm8VwSQnB+aqhUM+LmAmjzIffG1ztA+4WUAW8
6WRQjRtldR877wxlX/Jol3Ko9ShCPQadBjkA1P8Dql0SuqNjrARUnn2L1ej/dQD01bqQRh/QEMpy
6omQBlJh8jZs/0wPGxZU0lfJ5JoQyk5MXl+VwWyTelDUpUT6g7ecpY4EQEbW8W6yHDxdb3xXlu3h
M1pvDJdF2rJYo7hcJmVBkpAX047HF0zdRsm399tb/9ASnhx6FzGXznA1S+7tUhplRLypjTVugjQF
kAPIYrRPzet1LVm6V5cSKOMxyOMAJYVH8V/RWNcFpuZeF/CbcxkW4lICFYBo4sg3So01VJY4I9pM
VoYmcI0obkqe9v5taCakd25k3xrubet1k5mfLBO59C6//AQqOGk5zZh8ZY63ADYQI4srkk8WvDtL
BhWJaGEKSpc5zmof3MJu7FffYi1jMal5uQ7KcpR11oy68qUOGthPz2ghtj2rQ6vJPb81bq4fHGtB
lPkIEl7I09l8SEdnFjOYI6oe12XMv3HlPtOZ78bPvXps4CSRBRJfZZKCwQ30CozwgqHjdCFbHCcx
HEJI6aF2wHeeAvPw+e8WQpmFTB5qneOwWVaISJfE5mTGaJdiNRUu2gNARuoqcAtBokOdiREVQp53
fH5+kZzJjW/k9fVlCItb9S2AfoEXHMicw3LCOrLAdtSNag5AgIiImJMKXv2QVSaTNW02Mb+U4EIm
ZdQjKfEjrYTfBSi8mRMVk9pzaKtanck7Znn8t2ukzkos86KKU2wignfZ5MCNKN4nTmyq5858DWzO
5efp1m7F0MJlDwl8fVHEHZYkWtm7vpCAtykg57DqrOi5NgOe5OdNNDCLH0uxJ9Bt/5FE7SgnwxiN
EiQpIjS+cRSyH3JrWrUic5aIJYrazF5T80EIxNlDOZEV73cboOizS7Dzz/zWke8VUY4QiL6hnko4
szpeI1cM7meZyH8E2+wnh6UfLFmUS0RAmxVRgiVNTgfQ8SgAnpxk1sfbEPMprATRYkH78qwo91j3
SpYCRhNzPoBfkux0Z1TIAjSr+UmCfsFtvkatzAxW1y/6ouG90BDKIwKSdcj5DlIlfVXXD0V7ozcr
5Z5P7vnWSXlyXdpi6RG5ShmFWpC/ql9x3UX0Hhcaz/GxhCfK0XXQa9fvdwNax/6mXHsphtpLMOEV
wDWU54e5QVqZCNviRX1j3eP59vzWxe/FUHsXN0CPF3wsBg19JQme5knQnUe0B0AbXt+35VP6lkTF
FC3fcFNt4NHD26n9kZDd/H5kxZjMw5kDgYvDqYyi9cv5cKxkt88sgOzD00s261ot+67vxVC+K/A0
mVMDiMluLGewWru+L13+NLz2JDIrq2XkruevvnJKdPGMS8A6kXu4xU9TRopDgdbOjAkw9WWzf0mR
wWEOqNOZZno2jxd7J3BAHg1KaNyMoyc4T6FlPrShGa+ldeCIZ7Tlu91dYnssJVzUjAu5lIVH74Os
FgnkVihnvJT3N+XN7XXdW9y/CwmUYS/QwhgpNSRsvT0mD03YdcYJsdZA2fQRpPeolUECiFfStX8Y
PGDDHft67fd/M7qL/Pj3OVE2Xckqfyx5yML0niXc8SRb3bJGDWfr8lMXgOMtY0BcAMuT9mvcTpb9
JskNuT1bLsvNzp937ad/Hvf1g/0d4v38TOpglakdA3+SWsCp1E667x2TVW1lbQR1sD3wn3tfxka8
3d2wmlJZv00dpDo0qdpq+O3UZFKFLbyvfm4N7T98g2uBpN2eJeuutoDVY+98ON/T++nh+hksDAz8
lET5kAKWkOvmLYqJC8jinmxhME6qRRzzdJetti8W7ptt2Zg7tBntgF9V6GvKRHkVD+OUcdVBAfbO
S38f3ut2an4AeXpvdce7wALru2uuw5NtttZpfUgtz/Qdw32/vgOsc6ScDshjI76r8BHOHRKjDL/5
29X83F3K1bSdPvKjjh8fyAfrli/k4C9//NeInd4qSu37Snt+iG3ukK6Kt4QAwD26tzgWidr1a0/P
2v2bDQdn6U9PJQreVCnivOE3jKNkfSV13Uuu9rywhC7/61+eJV94125qJcObTRWAo1ldndcVUKUx
G0eOT8N+xFcrhBBGVnwhT/lTR6jrncVpExqzjgD6/q42bDG/v03uGgcpZWv3vmsBGjpud9JDo5ja
PngLBhLtIhYO/1f3/H+/6L+G6nrBGzV9vmPgtDYlEoN40dnNee2aZOvSebofyWptf/5LdaBu9qhp
Wcfx2NiBmIyflliqRl3soUDXZ6zit/Eoi0sS3+arjX3cjeTOtG5bslu/mu+ndmuurBnYbSNFVsmK
YxmfQOW5r9/J34xL+g89+QrNLxQ8DATMckxYz/alJShvR5az99yKiMT+AAXAdWmg2rsaRqhfpu1C
XC8ak9YnUMuSuJZB3MHi3mLyHqNeWq854lYOZgpTkpdElq34sEd3jOJyths4W3dEelv0ifR2VA5P
TWa24vY8ANEftLmpvVcI75PS9gt7Pa3b1VO9Ouq8Lf1RbwVQgqxkcPmujJ0ESj0S6CQE/+SwKQFr
QfS9cAdIEOIH6ElN3DYhzY36KaCF0gX2Av6DyQq3A8g6wf61SnaPn1KE+rx+qCzhVGdWdNN54O+4
y3ZFY+cPmpObDT6X+6O/KtFXO0SUkX4lOaAXrc185yG5lK4EkH3sb/IZLO1jz7uNsyqcD4MoGG91
US4z+U1p73sIDeP1YEUtCtpIaShvvD1th2NJutNRtwMTiWyQkalmYBVOpJMntyRgmoY3y83hiAZe
h2uI6ygraKqRmniOmsAMlsjrbrUGEMSdtgptW7ORkd4bt/62yFDGuNU3qQ1cz94pUDdP3hSQ6E1k
tAbBND60rejKDVFSlHsPN4GVD8RVw7lpSt0iQXfbgGGz96x3BaMZOil7c/fKv6WrzWO5PZSW8nAU
O7sjJzCoZVYKsCfJ5axbb1Pca2elIIBbBZ4xeINsDqHxCmjDAuoa6qHrrXHN2267uc/f0tpUVoFl
6i1AY0JHO8D32Y2pFYDxwlAb+jOgI2ASiCdk7zzXLtannkgAxM0+33tLPK7f7/tHRSIk2FjqZnT1
O0xbgAM8WJPqQ+3JaqNC+SeONHuTZIg8TBmm6w9Yms6aRJwKvBXRh2YabnRAn8uR2KeKJHZpxRZg
vjrQHD92Zgcqp01sfbYCMKDWFXE30t6cbg+hwxPhrroPYAHPCHxxHt3h4OJ/dnpSDNg0ZK46fIvl
m9j9tfp+UNAWZOr4UewEZz4FVvY2rRxAs2f4o2BvU+KAbumRQ6X/3bPztx741gk6c2XSW2FhG4l9
WD+ayYe8OubbQ2tipUCT0FAPXoUgRzkXK+NGELYJaa34/gNeboTm77wdkGOL/TumRIlckHd+LZJ6
PWnOZpVscnJnvPsZCT5Da3zynHvtBtzVxX2Lmusmx7yxhYvGk8FGvn5NpNXG5TLL86GVgd2a2R7V
7pWpvL/GJqBjpbsZ82fTWnVtknVCsLV/kAnl3EPSkPFYbxO7iglZu3YJhHjDwsC0b4s3HOKd+FiQ
9Wh62JtP2CqAkZJme//+lB4fUme4DfbRq5UNzrTmcRnaZL9Rsf7rBo1lin8GHv/ut2ZZF6ZxkHIx
6gpYYutuff2Xfz9zf9p46lER+LVQgblqDjQMEtvKQQE6eU9YbOMiSw4VcwBnKefqBHKeHKBGEbI/
cubL/uzbuNJkDUaZh63Nk9PDmgUix4ikvmoKF1vnx3UppHOUhqQ9K0pjeXx6ykPTh6Ln5jDtYds5
TmCdI9TLM/J4hqF17sjadpXV5iEgJvCw30dz41ustoAvsq8rYRTdF+DJYlI2A9b3ZFn7u/fjcV2S
Z7hQZ5uT1EanmOMApj03QbbuWeDTAciVT6wJRSDzc3U7mPbJ3sjbE64AuQmtu08YJXfzsf448LiJ
jxLZ7wO4mrVuX9e7r3G5K99N1xs4o6sxlQ5vLzhHz9q7e6vHp744yrpGeISJnNSRyA5kbfmRValk
3MyvuOdCJaJJAO/u/LxNTZulbvLvksOPC0UPjap9kA3lHDRZZ5/s3XmnV6b9dkbpPyBwR5nVWtZ7
iJh3xNt19kqKZcKFqAQhIiOH9YVVfm2Tf9qg/5EKNeFiER8DcHnLfbp79G9l92m1t9zS1G8aYq9X
JjnhnxgPQPlUtW18oLlan8AnCCyANUtbGZeRzrRzgaar3XzogI17uK5Qi+GjgTSnBF5I9IXL1FrF
YPTTJgU/KAKzSoC575/0NWbhOKvesk55yZpdyqLssRKgfwa4XR2sZmh36z8eOc1nyVjR71S+Albe
7xVRtnn0wjQeVAUwNuY+vntLzeQVLdtMmOuFOeefcijbbCR6nRsK5GgIbHv7RXqrwHsASM8M6Mwc
+o5B6Ejs+8/Kub5A1i5SqZ62jlDJSr52kbf9Fw2+56T1hNX8wxJDPfmCyBinsMDyrMQjUkq8PymU
IsENvL6cxRctphFAlygaX1RmP720Emhx7g16d37aC5hQgT+o1hwi6wBNEBWipdTywYyuucnHPEZe
Mi77Uub0Ujql/0IhFWNYztLbu7vazez368tbTC1dCqCUfkzqSqglCBBSJx2tXLNFz3z2Xb62jYfR
s3B0LHaW/yITIHiaCKp0jXaw/OTF3GjgUu8NYLComwgJwMaebDO7/6vVfUuatejCKXAgpmylCKuz
vIdosmoLQXpstWseB8YxMjD/xVb9I4x2fsBJzqouxLIKSyE9iPUE4rk8xjGAU64BeoVV4VxySvMA
1f/fRtrjxfIw+amAxSXP01o5rEwRBadg45+ub+JiZulSDpXGE7yg9uTQ6M54MOZr2ZI6h7OLLUrG
4jYFC1Gy9xBX4P2yiVArVA+lRlhGZaGRYbZm32ul7kEAios6mA9yxMM4tpu1vhPsU/n2rzeVug9e
xHEYwcUhjiAKQZM8+EKce/3wF+PKPxdEuYFIFEujG78WNEN1pZgm7x1QCK2YK5otIR0uXG4d5QhC
VZfHZMCKZlJEA/hAHWZwMSJ0mEeEPMRKEd5jIabGmJJZCkq5goznKsMQ5nvuAJ/vRrW4lQ+Jws11
BV12Bd+6QbmCSA4yLvB9EFajMT5eJQCWfQ2ZXRPirGLX9pGyJa2kG+CVwYnJtz0yRyA2NYGSikJK
gcDWMD0nBJ7iqoP13CR7zvWP9ZrVt8Q4SrrAnHB1KnoyfOto1vdtC2AM1S8sNbA77/P/vKcA8QQN
uIjAC0ie1NGl/VhUOYfFds5TDSSkCh3WJ5ZvXZjgwJj5hRTq5NTWmCYfxMfnB4MEZjyQAbCUPgHz
OZoBEjt0/NP4xpS6cJA/pFIHKaeJJKcy1LJzvmJKvFUFGzkXZ8OkF1g4sAtRvwYaak8M/XK+eynh
MQCo2KJ1YrUaSiwhPyu1/yOoaun7QLJDE7mxzZ4zJ9w0a9kub4276TbR5zlN9PWYBQKVfP1Z3Yrr
Hax3Rjb3yAVZFubsLEB0WPzaYDYTL0WhPzaA9h15OmbZfMLYa143S9NAz8Kbt7v5KLaPBTqdiLoe
CeeOHqoF11V4yWcoApreDBlDAmC6pmRnCu/HUQS7MJoYePJ2u9eCGR4uEF1DhS+EUI4p7aMefW8Q
UtrpwTjIx/be36huuVLs8DbG4OLsEw+Zvd4OSPl9tmg8+cxuOaQKyYiGclbyYqGz5uf3UP7LiJWh
rDV8T+XsRZuXyWqwu0ODRhTWDC1zfykXlnJa0ao1RFnenG+OAfR6fzKeWS+mBfP+Y4cp/8WjrzBR
AojZv/mbGx0q0xPVvq4ri1fo4hQpcye2JV/KI2QUN96usmXnFm94RijPWgdl7GJViHy+8eANo5vQ
/sOtKjzB/sbn/tgtyrhhXEGMKh4rKe3azu3WRrMp3HvKZo1dCuMvRdGNu4kvDAocb3/GICbRttLW
R2nhkDvNfbFnrWsp6fFDGGXkjAk9nzKH3ROOwhMPQ7J3NVR5BMvBRNWLvBn3/iaxVNgT67l1zexV
WecmZ+5sSSYwbR4xS3cT7CXk25Hstz3nsFl3z9e1aCn99eMjaYsTdGKRzDuiD2jKfgwlJPkx0Kn1
Tt6tA3XVSiSXrBCc9wqJhGM4kkkxg8mseDNJbS9CkhwNwmNhR4EVTZuquK3LFV+cGJ85fwYVyfz4
TMpmRdhJtWm4DpPI3kZ59LfDV4VnZfNboKCuQTiODXp7L4H6EDoPDOHLV03VJDSTgyxepw5yUNVR
yQMc5Gj2r0+oyfSkQWEws8JNv0901DEms5iIHZ7lIzxXi38bk35rWCyy+q/30a9tANGlijBHF39x
AvIiJ/kc6PMQGEcdEuUCyn2oUn2U7s2wDjGy8Ywawyki8hbTPhZreGPZUqOlXpMlGVihPGWpM6ny
jKDDs0pqzfgD7Iqpi0t6sq7v96LVuZBCGWk/LlQh87HdvFm9c2b8jKw8C/xz2RNcCKFMdALcG1GP
IASRxIOKYYQQr8H+zJPb64tZyIYooJD4Z8soM93yJV/JBeQAWPVOPEl4Aa6vS1g2ahciKCs9Vame
NrN6wql1x4/nZJ1bjNiauV2UjZYUjDBWGWSMoAcQ1sW229TvZrRigb0vXrXvtXx9x0X2ww86xApf
GgbtHlzuTnU65Kiu79hSeuDyUL70/EKKGkQax4VYzeBIDorhA3kJDyPmkxOrSYl+VJ2ZFdlwUbzc
hLjt7/9SPmV0hamWqkTGPXp4EVJT2IbnMyJgFLEd2Pmb3C3QSybdGGgsyPYMY8a6w18pocu1p0HE
ZzpklyN5ORsA9Q5Nj6Bvn6WW8w36ZasujpIyFjzva0BHhsl+skJ7DxII6VA+IaRTLOBVsl/usxG+
Jo62GnqTTGqFMy0K8vgsPERkKzgoCbOWNf/ObzmSIfBI76u/0/tFF4idB4dpEMy/ZryDngEgS+c3
gH6KQA9T3jAJlf7L7fuWSW1lXEZt6uuQiQpaFsBU3YPmyvnsGWtbDgYUTZJVJI5l1C6w9gvdCGU+
zNoi7lFOALCI92DEprRFrwiem7qTrM3nOU8hojtLRvZMeahW79b1m7H8+Lr4AuoU5SDxm0kK+vPT
kBHgCPqbbmugc2Eeq4sIv832+gEglKBdzlbMV/ZikHEhnPIJoyHJ3BBD+NBiSNvNiLezSWfbjGBm
qa0V/c+aqshgPTUMmVpkGAWtFChVD98jo1OhC2HrgKRhDhmI2PbhWt6URJms5rGNSH0GheC2KOHO
+QhIkepjfMLf1wWra2zR6158FLV4lEC1SU06vCdA2JTEpny+B9p//cg44IUEG0AIBQkDLoIsCV9E
NBcqBqKZLEzAHnIeNxMqrM/mPbMAt3hDdYRHPK9i2oDmOffAiDAE3jCvJHtSX7bybXJU3eFuSEkG
ot6XW1Yj7VKeTcFIvITjRMJX1qgDzTG/rnBe0p/Dz/hhJp2dKy6huXMe/xxQ3fSJthduJ/TdnIJV
ERHGls6xL22RgCiK+pwuqookUSHGmPP5EPFpjxBjxHxFdY5tAFbueDC3DqsTa1JZmI3ANXGzC784
wTAXilCPyx5YMyCGKA/OAPx+D91XJrdSWFhoixGvKIJUQdE0XBcauMfPqr7MdOhLZQ1OdG5S09dM
FdKStW3unp8nPJLyZx4T0e+MbV1So0vJVNTfeJOXh13d/wcTHx1VuznjB/7bd9ERSYnMNyNUXLqB
lwKpqMAfJS/nWiw18Mhe2iVESQjvNKzgZ8nKQVUNSdNmrVEpdeniaUoqoIejm00nErgAy8ys5du0
AIEx/zrojsoZJkbtTANAT/nBS55Tbj1qr1Egkq7Y5ALaG7OuI2q+FgIM8/OMD1yY9VPQYv39gZSC
1WIeSsV8m3CVNCfe+MTff3iAzHj2TX6dlGzMz3nJv1T6QiIV3apR1km6j52XAHtXbpIaVrmW5i5E
zntSVfcw7Q0USgOzw9sXeBRMSNul4EWETeQNVTUUVaM+IAg5SRsjfIACsMrdnYGhgsE8cMwoadlS
fQvSZ/N8cXn1vhqnZtaxB8C6YyjqKSaybTjZSQBw+UaGJliHV3FbmG1Goo1x0+xZud+l6jSO95+1
0q9pqRO7mC/xCdsZzLxz+49yXzxm22mVuq+YIgW3/dqO7HW08g6sBOusOr8OWlZVTFcKmvgLDXdK
PDFJihGppnLOJqPXj9nntTAcDvW9kEGdpawnhijkkLFvbrLYnHOMGwQuq3vk6wlayziLlQpcvjHf
IukyrieURT/2U48GDWWbIjsxN8vaN0BrD/acJbjlG7Mgvuh0LkRS1tHz4mL0IjhZa+Y0q29B1w3A
MYwaQ2vYYDCL0hQJDKmKKhuyTu0pPyUdKEpkuHTXCXkzs4B9pB77XfMSbUZG0nPxhYQa0v8Ko12O
16bAT6kh7EFDDhI9EwK4m0SgEiWsSHCxmnQpitpFNUxiANWK/dlbNe9AjwoOoubWuYO/SjtAmXq4
V1YT0vF9y6hAfr3zfl2Fi1VS3sZok1HtU4huHI0cI9FuGoL+oeS2Qa8SusJZQdLiI+ZyrfMZX5ie
NCvTGGQlc+41EpB6h4EDxhrh8FD7G8+tqDObn6RrokqFsjFyFWNqKHMACCgTtBnOb4jB/CNa68Bm
99ssJmAQosjiXBpUFIXSTilWOQ4INLAqg4RGYL3luonwVTwd1RQEyKRrc6OxilQDAmnnlWFJmqQS
KrAg6q1qe63YfEqcJvy5vg3SLPbXCWPkVp8pkg3xqxX2YsP5KeZyoY+Hc4Inm2wK7dMobhKJDG1P
jCB3dGDKJC880FcFTNbod9H0p41JKd0mKJ0mT8qrkaCnXSnfEuFWzIg4PiKlbdfVPpc+U7E0EzxC
xbe4IDGPxnASZ6ZarcbaBVSDpjI6VRYNNwByEGUDE8qg15IrEa/1UjScwTcYqR/dKcuBSfoan6T7
67u2fJjfkuiCdakJfiWKkBS5BrC/MYnhv43DJgYRFk7vJQxWEbK9vcsQu/QuQtX6fxf4NY54cVhz
tOYDmWzAqKOA3lPUryVz0zArYEuRzsyZjBYmA+SsGhVbRYM08Rx6K84hWEynQ33DyhF/vTZorbuU
QF0GXeLyGOMzw1nL0cfNeUQd7dGuMoyDhJtpNxikc7NjIZvKkxi4SbDyCsy1gJklJO2wBjZbbYqS
xUvgFe33PPLMEbR1MsfC1f0VtwEDZKceEt1qi7XBfEotxcawiRIvyQI6DRXaKEo9H6cFHGllpZ/7
jjNVtwDZim0WH92eHfYtafWlOMokTpncV5zczzZ4frntzxkgwTT7ca4X6vbnCcUEZpJjSQMuZVI5
ntFThhp5uR6k6civH4EGloPcRXVTgHfsYiu3EPutFRYkz2LgeSmWeiJnRZuG0wSxOYCsgQdxBIQC
TBGRe0T3sjVHRvy6R6Nvuc23lRXtcxvVf0Z6ackizkkX9EaqGrjDKd3MldZL9Zqf227eEkuzJ/M1
WbHmLRZzWBdS6Bx2FuER55dSj6tckrcjR1BaNMHT15DmFO+irVayEsqLAeClSCqOyBsxAUQUFjba
8sd0tpwXq9vJln/TreR1/CewGdZqKR67lEfdk4HLeHQ4Q96+ALlSWJgf0yEGyzcKlfP77J1VFlh6
iytAchIEXEwerNw/Y4eGi4t07BCSyZ2XWIGGF+oQNonJTcBuvL62ZR35FkU9j/vR40Wh1VEKWklP
tUJKzdIwpMUByVd0JpkhbdHdKIA4lDUgR+toLfu5Mr9RQy+QsTILoW19l288C+7lTt1GzL7Z5U38
FkXZ/rYbOaGPEBaNoNoc3LEknoWuG5QcMtuqT5yLZhqWoiw9bC+XR904vpyGEI3/88OWN9uDb/9p
rQktRRmzrUWedYB2PBei6EdQVfa1xEkQlaTQi8YU5MBKVFNAf+K0iVuryBI7eR/SfZ6HZttajd1P
T5E+kR4YZNlGkvdGb/UeMoSbsHYV34cqm1XreK1pvLTGOcm3nmp3yZ8meKqLvRG8TwAwydZj7ATA
GPPtHC+vylN2vXzk60M0rL2EwWW6GLTPr0tdEnVdg8r81BalbvXciDy8ndFP4JP2EGCKSXR8TK1V
t8Pq8/pVWBormp3gP+Koa97wE5+pJcT1M+LYQPYqxvbQh2lLpvDA72zx+VCB17Ai5k4z7fu5JEFS
J7bQJXT9S776q38d7sWXUJ4yz/NM6UeE2Htds170j/jWcICEcqcVW/P+s3kddxitZHVwMKVSvtJI
2qZLC0i1/DtM/NbrGWBStAMEM59EikyxA0JKsNcYwe6ys7xY7XyTL4LBLlGqkgc8yHm8l4Cyxrnq
hgtJrJsD0m78U34zAH7ouXloPsvRNzHcGjrGeZIfo4OaoG2qit6ub/+iTbz4Hsr8olwaxHWNfQCY
aEZWvKOj/lCwmDzkeTuvHTJlC2uDV+uugpjOiiczc/mN1hL/gFLea2fPfAfKsUdfw91svSaimdpL
uEr34tOBd1bPxisQwVZomjG7T97prcMz70jmLQtcdfEZO7/xgPWvioqqUproJWkcZ7w/B+odynHA
srY75KB9JiQoUxKlfaEHEptihKTJsfAcwTRafNOYscN6Li/a6IsVUdqmySCs9KJwOLcVeencYiuT
OiQYO1izJmCYS6IUSRrrtlASLEndx4f20O6ng7FCTyWiMHJdZb/M/W9l+j4nSpkqVU2NqMKqCotT
bE/jSed3ZBBdQcOY9WkI1llJik2amkNFSgyCqy7g16uNHzla7jA+ZnmLMRKGzKeKBiLqY4wMkY04
ZwiK3V6fgKZY3wno1NnfaCPJnU99jfYlPJy31b5fsyKMxVhN+ZZNuX11anlNLrERQ2Xpr0O7rW4q
2SyBnmer5/xWcZrAkcXur8SqomYIosCLPF2VGmJV6uoYcVQcr2v/VmtO0XvqSysptbMOvcU7Jfgj
JaasFG5/e327F59VF6KpFetFFlbyOLst48CB9gxYCKNlKNuxsISIsc5lWaqIsSBd5pHV/mmqFR/5
iqHDyTZOuwGif0NKN7Xe/2ZB30Ioty8bHuhSKixInAEiMAiP/oaUsZDlu6l+C6GcfdzmuTrN1hcp
Ovi2ITabozyumnQzjjstv9d9xhWdL/uvG3ohkLKkk1EB567Fqkq7eJc2gimxos+lpApM9D+HI/88
nGYyxCppIEEhVnmH1m3YUIz8r2LG/V5+f10IokyoV0i1nEgQpK8UEaOYI5A/MvNZxHxRa7WP82ue
mU+dP/739qFgBFBYDTlx6rxSwGHGoBuZgzNw+3mfSkiC59i+SV6zYptazGT1bKOuyaOOawz42OsC
yGuUd1Xr74uXbDK7e6MpT9e1fTnKVb9XRh1bYMhSnHXBcH568wcClgrZQlNbv67XAyMLzloTdW5G
hl4MPTIQ4CmPIRjI7zyz/r9TzyBcuFgN7fOApyc3c8DAf8b3AdjOwd3Vbn2Le2ds26KTuRBEOZk0
qsRmGrFt4ecTjKzjlmjMReFiazEELV4rDYRXAj8rnkataMRkm5d5+exa44O/PmrmY3rGQPB1MYul
f2j2P2Ko9XSSLzeRDjGtQvTAVBI0VuQr9fwYvzd2+lRzRN3t5nwg0oKfRkDKrccAgVuMey++gHIk
3VSJfqXgCyI8f1D6rx1hpRNgll9f6WLF6XKl1CsZEx9Fo5fFvKGBGTnejW7J7nNy268FhsIzVkS7
K+C+RpJXQ1Ju+4fAvPPWMYCUWM81lhTKX015EkVtBSnSKTirqKGVFu8wCRgp/6Hxiiyh30UVUHVB
WYDu85lEI6u7QYt2cnRqeEuSXqJwE91fPxtqKZQQiZ/vwsVTDFM6alBwOpo//Feu2kvjSETVjoYP
we/XHGCWkoGFZ0d32PxHpiqBTAw1pXnc+KfMyMuCqpe8aNcO51654aTKMqoKhDm6I01AGVf4gQSV
VthKLmloSDBRW7MLPas3qDExfOjiJmvzPTeQOQJm589v8bhIiJsa3xKmYJWawn2eIjbw8A7RWSH7
bNYvHMx/ln0hijIrKMu3cRsbwHjjg1XNV6QWhNX105x37pcIdJ6BrAFkbSiK/VzNaBRBr4IZfifV
ezHQLTVNEfhPZhJGhFMf/kKYIWDTdElC1nle74XqGHrbcU0BYVUdPAzqppErB+wsKy529QI1uOvS
5oP4tTRYY1mdp6sVenQMbWFdExuQxqW3nhabVbZJJsm8LmTxiFClQnOdjmUZ1MWu+qIG1WYY79KG
e1EibbzhtTQ4XheypHJQBkCIaiIoi+lkbxCEpRJLRbzjgUkcpXtN4Rs83jC+mrUMUUubBpQEHjVi
TcVoB3XTamPyiiiq4h0Gp8HD/ZI/Xl/Kkr5d/j7lQHoF2aOoL+OdJlj8JK2yJLD0ZNwUfG73SeRc
l7a8Gl1HZU+UsSrqdIwy6ZSsha0aeJWk+YQUlWF2GbNbifL/XxcVz51/5FC3KONHn4sFOdolyS7O
axLwwDarH0sf08Re6gg6Gg+LjxqV4evrW1SMmQsInbOKipr2zwvVJUlaYNAh2mWYPujBDFA+Bul7
MrHedEtarn3L+XopXVzcquPyRvFhiLL0WIXHmlU+WTwnyVAEWVZh3r+6Qi5+X499zavDKN6Vwr6I
KwCgbQKDs65v1qLqXQihVLsL8jgUS1zVGMBm8XtgJCchVmvSooba8IzEtMhaEqXoXpr1PRCTYetG
J+OAu6bUJPZN4bmoV2ou7sZJPyb8SU0m0+9vgwbtznXpFoY9BaIV+i9pdZu2LijhDMGskzsehHG8
1pChVO6ub8uSP0f5T1R0TNcqvE5tS5gJnlrL2PssMQ3uRVQ5W2neuR7supxbS/d+fHtd4OLOXAik
dkbvazlU2xjWrEK5xSisqIlJNjJeGYun/f9Iu7IeuXFe+4sEeF9evdXi6uot3enkxchqWd5tef31
97gH+FKlNspIboJ5GAymaFEURZGHhxdShKNhUsscEwlSePeriAufpHvJ/qTjwVsNG4a1ejrwqsYr
DLksRZwSrNIpwQxIuOfejH7Y6b5vxx//orI/EpYvuDgfLBplhMNtehoqVIGbnHlqhD5orif+bUGr
DsUApsxQkLxR1GXvLgTRvLWSVuHpyWZfkQF10+E4oNzDNk6HCAn8z2FeyFm+40KOVCZDrBNcM3l2
HPvBLfpwTEJrqHdV0/tT5kbZd6qAHqFwpzG0h+rOZPEjr9p9MYFhoGw3FLxqLRffIxyCpgaanRtQ
8OiZlO0H3XwGK55T190u5slWnmf1BBhA44OZwcSgZOG6SPsmMkhf4sjZmVPVxwboqKHaOADLMRLD
H+Qa8SZANtPA3XSt4kKt7GEe5/Skm8Mbpp89qkkblOxklF5XGwEzky0gtVi6fd9VjJg2bfyV0Boq
nOw5RSuA0UNkbKnuQPZ9fozqN4JkjF6HRll6oHZzLbAId65hfvl7y0UYtowVtAzAoYTlloM95SQr
IJs8kLk/2CX3xwzMlVK3UR5YOyN/JH14ABkaaUkjYffkuT6CtiSwmsfB1h/wcvmH6/1SkhC+WBPj
pmFAkp3xULWne/QC3ZG8c6UkHTcC2TWbvJQl2KSdpnlCSZaekhlz1cjXxnoYi2//sEcq5hjpJlil
VZFLHLV+WuY5ThkfdppGw7i9S0vA5uZ2wyOLfVv/WeKFJPXa+PWGkFgCrPo0TparJcBYgRTLjjzS
5J7cGj/jYbrLxmZn5/nDxBQ3N4tHMysfKJt9eZb27be2y15S1gdxLE+ObO7S4Qsd5v0ktbaTaeOB
Ej47sqXgCShthXXrBwndbWjxkDB+Qhfc41DEWd4l+PximF8YeG+7ZNdMP2QkfSzdbUkadrp21nMr
pDF3JFnd8M+rJm6qumwuAZkuMsd0ZVcNQB3iMOVRupOZZRz6Mldf1Vmuzw2pqo1rZ9X4TAD98SqU
dNte/vvFdYDu7pEpugbjy9rW06TOCHiRczjFWtnftkExq/+faWDaD5C3Bl5tpmDovTGpKiOQVUYP
Pal2s2mVbplVz6ZhHiVrQlq/8Y0I41DzdiPXtBYoWBeiBavklI/VVMvpKZPt0jX13kT9Wql2t1e4
qswF5QtokCID73utTGWmDLGeDsePJjmc5I7fSSDXuy1kzUKQMVDxV184kwQLnSMJ8UgZIbwt+GE2
iwNNm33adaCxlreq/2tqs9EiZ+myZCC7L0Q/Zaq2tVkQPOSV9NkcLVcp2y2g45rSLmUIFqhwUhh0
WNYTt24y3vG58DZj0lWlLaGVZWoSGj4EIVadK7me2fBKfAyy+GtVEZcmXcDY1s2xqrILScL2TDa2
Qo8sSFJ/WwUS7P3v2/u/qq8LAYKRVbUWpTSGvhJph3Sck6IJYTOE2dKXEE901GSRaWIVnNypGZJE
zd2EqdJSEfzDYoAdQlMdGMiAD78+MfpQci5VWIzdPJZ55jTTy8xeb8tY3ZELGUJ8EsVWOmUURlyQ
l75NXDiDfzmS6KFFmchA2+U7+v3CifYtMPRWnmanOi39puU7rj7WKfdjY+uVIFb3Fh+Kt44KDLaN
Ei/Q09cKQ7d0XBd2BxfTJoOjUAR0APwPnqz3tux0SpyGfRxJLs0atEZH/E2dorsuY02o92nilRLJ
fVMHOMwixu/bel4xzKtPEwzTJOPIphavfIyJcYfxyDPDGayNJ+y6AnTMa1uyfhL837UCSNzn3dgR
dpLk2ItLbc/il4GgVSB2yui1AYPieCRm72gxWgIM5BdCNkgOVeaNPV9bLeYxLI1bigwSQCFCTEy5
l8wSWQazIQEnvg1Uvlq+/L1KL4UIN+ZUxJbGegiZkNpK1MlHt6vDTWnjZl6MRniwaKheAFunS7iW
NWHnMjomqKzlcPMMbAgFeoYxZwKmrIJV4PaC1iRhVjcKJRpYcjCG/Hr3olxvG4NAEr7Drwn1aFcF
shnqoAG8LWn5ZnFNGAmO95BqYcqb6FnQQq5ywvGeRkY88RSuHTHlBJNkSfsFybDS7ZMq9m+LXDOJ
S5GCo7ErI+e6jGzEVDKniqanTGNezGTvtphVHQJSosjy0h0ghlFpI8fFLE/YrUEZnL6n3b4GP1J3
r+uZ9vdvEzzrUG5BmUJBUmL5lgvPFk2DVccM/lmbXvg+0z9t1bRWnLMuyQhAQWmk4Z0mCJCLPut0
HmenjBrgB0b7kDvazdb7eGVnrqQIBi5lVS3JaPZHzBSM3dIf1Ll83KIoW5WCXVHR7o/2d7FYoNdN
Lcszy06RjLTi/FQ3dxavNyLZ5UYU7BpDVf8IEZaiZBSjYuMcd01pDv48pM/S0OgeZRxTWrQy8znp
LNBfsY0X5PrikOvGJGOgqEQqcfBEdHNvI8suyWPiSTXo0fgweGb39w8grO+PHMFDZMSOE6OHEjHS
dW8XrxQUynY5uma/4fRWHAQEWciWGAAcKoZwWtFXqc1J02QngFr2EcY/eYp2VjJl3xNZdqaUHm4f
21UFAlivSQujCbIl10dJtbuGmk2RnXiuBHgYe6T73Wbmhnms5fd0tAzBXxvSwgkjRFRZRWcFrNTZ
aRiB60jRIc+zzDdT6Y7KGNfcRefB+j4w8y3mkcvnIzX6IGXAc36yZZ+01YtVbK18xWFdfZKwct2m
eoT8SXYaG7/Hkygt9ss91nfJBlh5dUv/rF1fikUX3kouMUZu6tvs1EcvY6Tt5XZAuqt0MdUk77bG
d6ylCnRJB8xfwVMdTwvBdVGl5VBtlZ3KifDXLs/YoR5kNObLmuKSPC8ercrqngo17v2ZpcyzZExM
HzT2WPeF/fYP1mUA0amptoZ6kXBsjFzOSjbDuhRd+USkGheQKXlFuokPWdtMYG3AOIRQFHeCsJnW
DGCPjbElp2jOwEs/uh0cD6Z1Olr12ChRILF2F2ndrtdUN5J2Wvo7RxE4fU6zx5FuGPvakbr4FrE/
Up37NBsVGBZr8aoDLIGOJVofNkLONau6lCJEejoq0OVUYJ+l9DPBAHLN6bWdqn/ZqpqvYS3wzv6f
at+5ei7Mtxxzitx8jUKm0wES2+x+Va07KY6aOdOzWTld5P2ONtz6xnaKFRRNbXPw18NdSBVGWaMK
kLPWrfMXFDg3ArLV8wK4wwIKgNsFJPD6dHJm2DGRsFt9/Wi2HmqmcEizfpTZQWk9Sp6J6aeyy/rn
20djLe+EB8MfwUIUXakD7tNkgF7HKCD9cej8GYQxY2Dw94KghDRfX2cbYdqqcV5IFVJOVddkMbU6
uAdmOKRvHfAUbL+HVqXoSOsiUyeDj19QatzmU9vPsJlsLr24tRx7eCFbIObVE4BCNzBOEp6dIiVI
3zakMVKc+U7+StVmByouvEfmijhjtjUDUQSgLS/cpQEAbG1AVMmo6l2bCfiucwxaLfKTpXU+V+QD
UDL7eA648WxLh2jo/bj29for4/+wYYaE8EZTQKUGFMa14ATxe2wmbX6KqvMQo/Q2WE62JWRNlYsE
E6CBBVAiCNEbOTda085PjWn87AbpU1v1wZgrn6plTF6yFZJ+EAdvAvQWGDoXkjhQulyvqUgZNQwW
o5BX3RNJDoa2c+z0Lla1HZ+6DQV+8CUQhnXhhgHIHnk24Q6yCE/RvTEMYaSY/c9aasACSkHL01Y0
QYeBNZRbLmW50K+C4UWihYVhuA2S5WIuNImbYigtSJwMu8aNVKI1kiVDe+DEejWm8SdGUdnHWWr6
c9dHIPdWzc+3ncuaguHM0E2xnA88oq8VPBTt1HFCxzAHO60lfy0KtI/b9c6uQgmV/dvCVhSsAemk
4+1s4Y63BQU3vZ5WcWqiL3s8qz3zU02/AwJmnxTGRqXtPY8kaBY1CLwvQRCDzID4fM6KmKYYDDqG
/E0DsyzBCLzkJX5J77QHdibHBpMF2+/T01+vD0KRokVSBSnhD/c5mce8wQCxcALAbxpA+2SlvkJS
J6dbkJQVVcLLaBq6JJbTLj5sp7m1ujLnUzimIK8FzxKnTiXfFenr7SUtWyLqEWOAVWPBDi84v2v7
MPPSkCfWTaHCPsf1G9sCW3y83OAwAVREjgNJVOmDu7RRS8vV1JrCskmCLKKOViSuPRr3VlZ4tJB9
Y/5MbMkfDGt3e2kfrh5BsmD6lJa6ORmQHD0qz8lJ/Xn759c0Z+MPolmki5AhEDSnsEHtZBhD1Eay
Yyf17A1E24pKVuwAbCnIJiJzigSHGDfzUU6alAPpQOwMiajqC52aXU3LxGmQB7u9og9Pd1PC1GIk
2WB2YB0UuWAUZS7muo2nEEwLkmfWhuYlOkmCjvL+lagdC/Gv0UnBAGD3tuSVrVoy7HilAIsHAkDh
UUhnsNBMuT6GVdY7FPxaMPXa2Hi5rwoxUZKSADEFK/PiKi/CVwlsG3KGkWMhmjOcttZdCFGUjXh1
VYgNnPXSx4WdE1ZSzKXejmoyYZZO6cl45tiDW/FqQ18rXh0JNlTwtHdEg5iVKpVYa0BqP4WZ8cMk
gY4KW5YdNRtjcPstSMpix4KHwKldnmyaaQCSsqz4Qm20wn3KWTKHqkICOumf+xltTupvJimuorhy
89LZW9jjNatXdUBaUaYEvkYcIdWgPo9+AnsMaXvUo7vGeuojpFnSjSO8JgauHGyJqLjpmniEbQCY
cJJMbBbQNrKRA6E+VeeuMsMhK/zbJr7iLpYKpWTploXEskinX0pa06TNPIeGlhUHFNj5c1kz8+9v
KMMEPHeBUICk771P5GKz2jEzSqbpU5jQVvMqw5YeG3C43PcprpFS5srX26taM0TQh9r4B7UGFBuu
jSNmY6PmVJtDFDC8kdyzqv/Zo7nYTIMuqTfuqrW7BCn5JbknAY2oSst+Xq6OdbaZalQKhxSk7o1P
ZfAxpABjqa9Gu8vofmIu6lwbh23FSiAVgCkNdIPwT4JU3rGW5AxSlS73W0zgJZgXWv9S67/XpSnj
nYSykYwIwxAO2jSbSIcZnYQLRa6caGLa17I0aVAZ1NqRTMvuMVqt3rgkV3z+UlABABpk/UhyC/f/
ZOhJW5jKHCbjo9WCwSELUxlzZSMdD1Dq5MX+tsGsKfNSnmAwFV7zml6oc4gWvNyfI5/vNsfUrxjl
1ZqUazOZpsxqohJG2esHE51BHIOxlJ2R3VU821DfirsHnmKpFAHjbSLJdi2q0HWzKKd8CoHI2pEW
+OS895thq7lqRWt4jMEXLgC6BQh9LYaPNS8mrZrCaZSZk0QgsJB81vUhr7aqpGuiLFmTkDmErwLC
6FoUOvabpMiLKewqN+XpC9Fy8Fe3imfp8cZzYU15l6KEg1Wak4IICqIy/UlOZQf3SjRvOMQVWwDy
DwU9UDIsUEdBBprMJYmzcQqNDtxN2r32o+uBrDCdaivzuOLg4dlReoCjQCOzJlhdjhVQPYXrRYer
Q4BVVeZft8/Omv/DuwM5VDxB3pGU13tDOFXkUZOxmLh6LJOHKN5b/FMlHZoBI01rsJ1jTLn06bbU
tV1CexV8H+wOPleIc2GTc55TBVeKTjDLKZn3qpomThx3j/8gCLOcgGuzQDoqniWmMgxaMrE6mEMc
1XDwmavbzL8tZV2JOkQsr2LIEY6sZYDX1SDYp6pk3kR+p9G3IUju0YV86Ml52sLbrDhYFG8Q3MIy
lltZEMdjpPZMks0hsBJeLAH2mjtgQNwx5dhM05GqZGOBKwcYAvFksCR0bwFRdG0kkVTONGurOdRG
HbDesnxJKKAXEdAaQTUrPzbUqeLnhPDQBlYOBHmYn4rdE8TZSkzNbmznsK614aiaQwriCFNyzXQY
9ogdwT+tsdpJGmqFaTKqexXE+feGCWJzJ5lsHqb5vDW0YuUoooiPIAgAag2JR+EoKvJMJoXzOSw6
KiFCtZnb11Xj3F76ysGAFFjQMkAPJWjh6kQiuojjupvD4Sg9Tj+jjZ9fibtthHCYYKMDcA8Stut9
5JIVa1I5zKEcmbsmQofSk5X9yMz0AOIlCR0jPD2oY7lx2lf8JegvEIGAQRzPQbEKuHBqJ4Y5QXXg
MIpajJOcnvICV0E7e938/bYGP+ZSTelSmlgQG5pO0fKih60ezbf6dUwwgdfypjerc8uDsiFNbJJe
gm5IQ3yh4nrDXSDcotFYw4ZbaLQxeVgp0h69iPs6Mj5N3Y8su9ejF/RH3amtZ85eXYW15CsDO9V5
wO3YzfWnPunmoK72kcT8RN0ifFk7t8iFmgBn4vqAE7zebzobM1p0YU6q+qQpd2zAaKL5zPINLazo
HKxw6ODANSUBVivyNsZWowJRC4dkDC+a/WwCBFBnd2XzG0+SV5ZormXfRyBRiv7+IQnBqP9pWB+I
XSTBoON87lJTr7HZ7XdMR3ViRLlW7xr6r+Yr1R3abiFRP56ghU0FIRjSGQqS5ssBvnguTJIxZmnd
INaUijNcJSq6HTayOnXgpK+HA6vkwcv0aeO98NEvLGIXSMoSD6DMfS12sOehMDk8opF9JuqO289z
suF1P14qC94FLlcy8W790IvZdBka1ihElIU/TYk3Daqj2a8Ymg08ZxlEfw0cBn3BUrtFtyQSXRiU
fr2kzsxaomvwClKmKPtSQykZDxn6FeMNNpI0H/EB76JszA9B1yKSn0LAxqdZG3GjzGH1o6iLXU5A
CqK1p4aPDq+pN/Rp0MYFOrZoOLbngdeP+XzCm9otO3AWTR3Gtmbyxo6uGRIM1sJ5AaoPf66XnyKh
JFNwnYZy/gVNLM4UdCiyKuDqOXGXlX8dFuOFiyMKWPuCoxFTsnNcWwYzpDmMyvNAfqPjsdtCKX68
IK9FCAtCPaeJUk2Gkgekc76rf/8sQncR2nxQ00TroPI+0/Ti5PHcMIp6eTID0h5gDAeOHu1eiZn8
bScTjAWlUzhNpC3Rc69cbwzv0OOdxokUUsClMYAPwJVD1ZzHXWw83r6qPt6L15KWMOhiRbNlwpfW
kKRgtAOTu8C2MffKUsMppl5kbxjc2vm+XJdwF2hpl8hTD2mMHH8p3I1VV5/8iuxuL2rNUwGxhvbn
hScaNcXrRTWTnuvcWsygYF6UVV6FeuKIYa23xXysrC/bhN4epE+Wio0meMSx0huEMkgyELgMUPAh
ce4wOhXOSGtvoD8Lu3mWx+p+SOOdCsKvxHY2vmDZnuso9foLBIPH2S0iRDW4CjgLCG1Pi9e0Y/sI
Rko8ZjKJv2ZJFSSRp2R+yt1R2sKwrupalTEKUAOWSxYfolHXakPPoQOpOlsAL5T6ifC/bdFf9KwB
ObokbHHHCk81nfRZxXskPozhWzE/oYlqM4m+5jmwj4BHwF5Q1RHOwSAVnOOeQJTi9fvm5fY2fQyB
8P0XPy6Yfa4pbTxb+HFOjmn5VNG72UADqH9byupRBsYNmTbEQMgLXFu9EqMcWiURQtxmH5WuTkIU
flnjdkNwW9DatYFnLPZ8aQAGxvdakDSZkcwrCEJt547Q+T6L0l8gC3hVlX2E6WsKHvmOWW6kEdcM
DdkOHGt4kKVmdC2VkaxPQc2NQVhp67Lmjij3BQD3/7C0CyGCDnWJAZgDovlw7O3XKu78cuwDcB24
laW4Vqr4jWkGeZluOKw1v4jn3FIZBYgVq7teWwJORFoONfx988kwH4y6c1TtHpplDM+G5vPtRa5p
En1gqLGgvIeytuA0FEw/gbFCms1HUCjFIRnbU07Y4baYNau/FCMsqrApr2taSWFS+Hrv5ixkBdLa
r7elrBkjQAjvbRm4K0UfHNupiop2gxmw+0w+KzW45oPej4hX7OItBvNVxS2vVlRHAaQXITJTrRn1
oOD60hWkkGnsy+yzjevl9opW9WYbiPDfmY1EqIrdFXWLXgsptJL9hLavXr03UXDr0w1mq7XVgP8G
rD7IGtnou7w2uiZSY9a0PYIZOAkNhLYyFCZv8caureZSimBsTaHmdUcH1DYeu/aXbL6Raaf8dSMQ
LghE1njeIyGKAQrCsQUNeNZnpSSFmG4xga8QE4K7XdJtKGzNwcLAUKFBEyAKoYtCL2Ilgt2vpkmV
0Ip6LrAGrcO8vti1+8nfLk8unyzc7KDwAV5pmVGEOo2QfypGcErqI+nDeUbIzMeUOaxoxufbtvaR
tAOlGQUNVLg2YAmYq3O9Jny71LAp6sM6D2vzbSiCqAyL6mQpX4j82tRehOk6v7SHAXNeizABd0g2
naznhBzpvkSnUwriMO272nltFtz+tJWE5vWnCeqWprYFngKfVn7rD5n3NO+m4As4Q79syFkujo+a
/qOCxYIvtpWldhFZmJ0bclAfzHdDzDDzzDNtv1APtHXsL0P6qKl7+rLpT8TxLMjcXC9RuElTbL06
9BDdlIdEOqjRTse8y9hR5KPe7nP2WQOU641QTPWLgih3k08leagCcN80JHPsp9lA0jU+pftZ8xX7
F1d2jXFq5rsY/3MJUnD6wp6q2Cl4vW/JsbDQDT47UbHhsN4TDrc0KNiqZQ59o2Jib9iikT45NuzF
AnREGV64bDgpCi6m6TCknToazINLp1/lXZuXQUyeErZLAUln5cEa3/SKHrRQj9/k+qEoPF3D+M9K
Q4udl82pq3dOYb0w8rsdMKkZNBVbYzHeC5G3lrFcNReGYNDRtOsxHkKteECNcKy8WTUcI94vbDaz
07vlC/2RO83BBEE//CXmo6X3eumCZhjEgxk42Og+Mc8YVx1/niyvtw+8p17KXkswtRshv08ex0N8
VHwNBXm786E0B9vSHOX8GdOeHsjoKtO99mjZjzl7Scl5lHYYSP08vtayk6T3/dlInVJxRvQRKicp
urdzD/Q5Nt0IgtZSaWimRq5i4a1a2revFVFNFmlHpBxCUHDFHp3y1jeaej7kdRm71lgoISszTGxR
jftsykEJ3nYghBunrc71dxT09Y5gPKGONlUUB5d+EeF8yFlfd/2QDOEMcwGo05X1/lOPtDcSrO7c
8ND6VZua0xjMKWvZz2zDV6WDPX1NddsBjskfwdaOHAt3SIZJR0Pqg7Rsv+R8M4rJHJJTd8Tlu85o
9taS4EfjrZWHvDX2krERvm6uRVCq0pVKXdl0WB4BE3XNN31PcCzKezWMMa0ztgDq9cdxb3dekoO7
iyJpjApleUjle3avmo5G9omf9LsydSPF68ufZUCPSDCa6mPZObguHP2vIzioH+g2BDuoueAyurYD
WpX9oBr5EH7VDg/qw1/73etfFxSSqBSPygy/HvEZe9EEubLjFoDwpbsUNYh8tvvZ51P+pVNPbRXj
0US3crfieAN44OUjAJpCuyJMTbz/LNZgbGrHBgBLJiB1yQMIxpxyoA9lqh+LZHYqpQEaGm6sRN1g
UjypdqMo22He61Nnzc+0n34gf3dHG6twsr696+toj+LNUxTn2FQ3kVUvRjMkCexR3hfz4HM1UK3Q
7J6GAvhqE3Pnycb5/RhyYU1Ag2lLnQXQHOFCqyS1zzOrGMKG5cBYMq/Me9Q8/Ailj9t7KA5y/E99
F6IEC6kaWaubuBkQOxhPDeY2GiOgK6XxCJqRF1XHkOaCAEhuepI63fVD9tanmMj7xOmvrOUO6Gv2
vSU5nfptaI5qrrmKPu6UfL/xlR9jKShkARogyEF9VBeCnCjurbKl8xDGWWIGE+mDopBbL48NwysI
Z6eSRGeA0OHzU83viF57XOuZR9rJduqskN25JRoOXtcFNXAlgQZeixONC7BZjEXhJ+COh5fMkWeZ
DTwZuRG0isafbi9DHEXxn7IRSwOeD/cMEorr44hOClB82O0QlmCRNBWwSHYgHiWlftDmftfqB8va
jdM3jbg2vattFli2U8hDYMnToUIkM6TfFKA5b3/VIlRw0QDZoJaHIgiaFE3BAtByJy+qHcLBip4K
e8fLRznWgq7N90C+1n1IZ74RGa5sJ0SisXSpUCJkFR6WY40GZjuVIDJt3JkdwUf5L4vCKGfbAKwN
b4slZLyIBCpuDoRn4xAWCAAo3XHlbCqZ2/a7DKXn7lhuDZxctPRBixcCBQtFz2WhlyUEDqOvJs5C
V6/vJt3vt07syt2uAMGJMRo4CKjKiVjvxiYjJrNBebK5ZyXbI8a608+xdG5/NK99FgWxvOEkFj/+
cW1/JAovwCizonyOITFh+9YtfwDPfuiSfxGCkAUgW1RD0Rp2vWNdrKWWUcpDaFWRk09f7YgESf6k
0v7Q5V/7rULAqtVfiBMMpNDyuSop1pQdMKHOcK379oAplsWx3WgIWPHl4Lr8sy7BMCZFm+oUU73C
nr0oZY5o9KdJTmD92jhTK68t2MWFIOG11bWZkZsWfKT6lu+6X9GX3FV/a2gYdTbZ0JcN/2AQF6KE
+ylTZo6mdIhiD82DKjnE74LcMwIM3ig2BztvKVDwTzPyrpU5Qtjk5k/gBRjuQUtx2wWKZPWLY77S
nRDJMBW1BbNZdHdPH3rMePvef+48epSC7gBcW/d5Q96WAoWLIKV605aIJUIeoPmgfsl36k46YY7q
AUNbgai4Le5jnuhqdWLdrqhHu9TMaUCNYd9353aELW6BBNbutksVihiGpO+4nUg4v13m1Imb7wvq
FLM3hwpmGR3x8qYh2VmB5Hhm79OvG6dsdYmwOdRygAZHV/G19yBjUhQkgvtFRwJGf8PTj7JTbHUm
rtvJhRjBFm2W5wkhOMxxOKte+YuX3ohMQx/0Q2DT2MU4NotRH4RZ7kYItLVAwUJNosiMLVemlvoW
21F9Z83Thp2s9C7BUJBRRjUMzFXoqr7WYpV3MeO9gudCcdB27KSGZQbOfHbfcMfonPKQ+VLvkEet
2Qh41y+1pR9NWrrCwXByLZmDriUFIQlMFNmQXpn33ZutY8pkEVrpABpZdDVVX0DC5g5atBEqrKBv
MLAVjDhomVw6TMQ3ajbztuKRjuutpo9atmuNz2aGmYvFaZbudRUstvH3RnM0Bnot5U5OEk+Lw67d
Dc2nafk4+4tkB7G2/3vWWXglkB6g8IL+JMCCBC8RJWUPztkMzSfJUzX8JvPXaXi97Ro+sgJdyfiA
FWNKQjlwN2PITrqxB1lfkIX0bDjjHvxVj8azMxzU3W2Za6a8DIDUl/nxSI8KN6JECjOuZCxrGr+1
ynksd5r5eFvEWsRyKWL5hIvwz1R7pe7Q4RVGL5o777ljn8cj3QrF1mKISymC0epgqcLjIx3h8p5N
O3UMRnYzZjNrxq6RDi3fb7KLiWNJ3y8q1C3wdEDO3wCdyfXClGrIC9BUjCHYN/xyH/soL5jn+k4/
2m6z74/j0XxIvs+BsYvvt8bFL8sRb/1L2YJ3MPPC0ue5GENj16N6gu6/o/Fye98+dvIv5oiq/4Ig
wsQfsY6WIwEkay1kNB5g13vrkOz4Pt2ZbrXTnkiQB9ZGSWAxtg+LuhAoxIG5lGojryBwwGiQLSql
VY1d/Lhg6a2aDybjOTSWD+iZr+/l8Tsl/Rk7uHGm3tFHt9YhWPzYRFM09lgHeQ7qp+pT68ffQNp0
6B3rMO+TY+2lR+NQH8Zdtlfe2Nn8Ep2nsH3YwL2snm3AasDTAr5UdOwJ9skijSspVqyDLvycEd2R
q2Lrmlr25MNaVVxUGGIA9JNYvraAR6zUZc/sIHnhz9rR8sFgvU9Ozbk9dH2wYZPLpX5LnHD1qsxI
MbmyGsP2d7u3nzlOnhokvhxW++FheKPn7Nsz8r8bF/6q7VwsUnD+aTFniWEvhgn+/8EHXNLN609p
t5HE2xDz/qq48JS5NBZdaUBMb+1J89zP97N2RrfSbR2upZkAy/jflolANTDHo83HLCGm3ue5Z+2q
g1E7TuFhfIcnH9tnTLAFI+OD7teu+tgf5aP1/9OnGNtMcQmutq6GPo03adxRKjtpM4IXdyOcWD0B
75ywaIkB4GRR+IVC0TEq2WXLx7CedwCRoo49Sf5tba76rAsRQhSam2D0jZDgD0cMT6ftWYYqb0tY
AUbBD1+IEGy+TKqeTRZWkT8OtVN80TETurgr+ieg5n4ZEppHAZzfECpOe/zvcrsQKpi8YcaGnHGs
C9nz2FG/z6fpm7Vr9qDVC8w76QcCXuMH2x/VL3hOkMrZ4nzYWDXA5td7p/FuTO22wQdM961jHFvX
+KlVTjsgmeOgs/5bt8V4fttakBG7lji1TS8lFfQMWnyL7JLEb/nGDbfuvmCKsmnikNnCVuYxMbRG
h/uy0NhhvObxc/0A8mJns4a/GsTjFP9PkrB/UoTpzVGLI5a+DkfQ6wbKAZh0TJkF8ck/OWUEXyZ6
ZBdWZOGiidqZSkbXwaEo3r3aO3PpqG/Def5sx5goZh6Hnwbm6f0oPbx0i3jDna2+A8HD8z/pwiGP
I1poxISlstzFVJjyt42U3yH+lSoOsozWc/2zLTaLOasPlUupwrlPmkqpe0B+gFNHZdOOT5LqqZg4
ej+qkmtljWNNj4V9iLPP1PhuU4q+5CAaDgn/kcbF57h4YWN/5pO6n7Z6iVYj4Qt9CDZWg82r1Kpl
N5rPmkJAvOTPpqP8KJLHOHPTf3upXqpCMLUyAcn3LPcwtchXa0/GrVy7B5ThcV2i0uMU+1OVe8kn
+/AvjvHPSsVcihxpbJ4jrJTVh+yhmWJ01H02miDuPzXyzzr72ssIuaxHvok1WI+NL0QLvqIjNvql
GLZfeozujMfWBT28W/mDh7m33nhsHGXDc6zeMxcChYCf27oEVhppDGOrlL2ajGhOjIi6kbpZjUAu
pAgReKLI2QTKCiyL7RvFkfG2sNOjtvnSXdTzIYy7kCME4/pUpmncLa629vqD0n/JpftO1hwWOWpl
LGX5ktyrU79xqy2mf0us4KgQ82jSlGF5IGJKXfscBdZ+woDZz7cNc+0iQWs25q2gqGKgseT6Ismj
hrKMz2P4f6R9V4/kuNLsLxIgylKvUvm20kz3zM6L0OPkDeWlX/8Fe+/ZLbGFImbvwZ41GKBSdElm
ZmRENSeeNR2HGq9GGc3MphG0q6CHD5RZsLQ2MimkKtNWR+SuXZyaeKzzNVPWHCMzIni5uAJdixlq
CHH116inrmqduzK4PVtbOxsqzv8MRPBXaW0MUavBBg0/hel3Bcpxtw1sOcRrA8JyjM2IPgkCA8BX
0Rk6snul3lvsjEaRqULPmuRC2hwPclfoc0QRHL2L64VJ65b0pIK5+qx4MoKIzQW5+nFhQabYTLOq
x49nJ5QEvyqSCGQzBcWbhf738cJi8GzkNDH8vvZQuP70NEHvyGV++kb86HPn/cZ/HG6vzqYrvTYp
Lg+ldOxsgggyeQHPEIB54aWzmdcX5o62YKBqf4E/rZw/1awBRFAFXWvTu3P0l+Q7+NQJzgFtKHzg
SPI5aPler1sTRlBHtQ0cqDwpbG8w9fqN0iS+pNqcR3sjN63ZTUYVoDKSq8WnMK4NkFikhEznrLGd
04B25XynGEzNwPNW0ItpltN9Zzp9BJhYLcPxb30vby3FasHXfOiBoinNlW7k27pFt3DZF8qPirH8
qEXO7JWhGd/Ziy5rBtk0yr0NZKrQ5CQWPCdtUhNQyCOiGl608c1pz6w2EPf8rI1Pt9djY6fzdnKE
IEiDA3bB//wqdhsg9pKPOSxlk27sDBZbp1RrKg+BgSPZ9RuDAjcYaNjBoIvYV1z5SK+V3lCBqoWY
jMoytHUu91D5CpWH2So+3x7WxhUEsCvAJEiV8DYGYbfPTmOErRECeD+oX5B5BdTKeeQteXr1qKbL
Dnwa/m2LG3c6WqygLcjJJ3RHZNoeUClClztR0cngRIdiyZwdhVreuV+cUwvBlON/MMcnEglldM+K
sX1c0rIaS6CHHXBw6iiSKJ1xzFT6K7Ib2fW0sXDoS+K9LDo62T/QuCa0gEjbmJM7owrBRtx48bR4
GRraLWP53HSyktPW2hGQ9AEwAqwp2vXXW5LVsW11ALSDUGk5JPOpaxtnl6TKnkb2pbXLr8wiv/58
NjnPC2YSuHIwjq5NDnakqmFB1bvst17ov4uOQb/iB9HM3//BDpYMoBOClngx19sljQ2J3J7cFdA7
yOY39Kt3xG1bJrkcN041XAciXzANE46GXI+HaMwss24gd1EVf7Wd+jAu5g58qpJNuFWAR/cw2mtB
3aAjKhWWqmqz1gIgidxpSr34pll0uwJR2IFMZNpTZ7D389S1v6iTKuDdHaLzYNJpd3tON3Yn1xzm
jFgQrPrAsdBr2RQlqBXeUcBTu2w45LQ+0Ch66BxtH8toqrYi/pU5wbMQI64M6GGQOztVvRpFydpm
O2P6Dhfq5NnRwgVkGZE3ldYhhrLpnz+yYB3CAYA4AttoCAHRNJOQlSB4vatI5dohrrwlPI4OBVz6
oa6PuWr8zJVa0gS7cSBxX4PyhvfdQOFHMEoNvW0x+9i1ZfwZEr3ll3LQz4r6uYK2uW7VEtTp1oKa
wDWCxwIGTfH8U1LGoTMAsNsBK1ymAJeH9X3CskPRRlBoNUNJAn9reHi4osuXqxapIi2uli2aWlmF
dhfF3qKiEgo4YMQehghU1M19CgDLn29Y9Nni9KMtB+VHYQd189xbFWrOd9XSu5xJ2bk38+RUAJVd
aInEE2xcS+jI+ceYmOy2lnGizG61u35A789AGBqaENQWSRI/d8MfCjRS8PpwuhNcc6jhIiTT1n6n
aShperCO+lHZayAUMP2BNB6S7SCrQdBhJtHX23MpDO/dIPoROEsX9HU/oL7NxcisLC1sv0afyE6B
cJNnM/MOzX0A38+yvtFNa0jpI/0G1h/tvV/+6rHUZWNbVS2szZ0ZFx4CKgh2TGY+9d6kLfQ7CMNi
mXS1sDv/HiEkpfGiQE81NYXd0veQcjEWovsKe9DRe7yge6I8pyV9rEKgFKLmcHtGhavjb3tAa6KX
G/sTQtbrJWQFYOhFa+p+CEIGq3or4slbJln0tjmTV1b4qK9mstS7hbHK0X3gHvQBuBV4srFCTlPG
eSobjjB9qTplZooeXZ8YCxBbpHqzRsRadsikHQiC3/p75mwE2DpauHVkStdjYvoYV30aGX7ZTUdj
8ZU5eWbRADxmDm7oR0dHp0TlMigaNHS4m80nfdwpkRfHp6UAuxJjusTR8LFdhVp/fxDovkGAASwF
iDbXH1RqRaOGdaj7i4PLMPw955qXPKI3fwn9ui3AyD9Gp9u7Z2td4bnhvhErAe4rrOvEKi2zitr0
c/AM2JAAG7JPxfwrRm74tqGNdUWPJOd7dcAshKf+emxtOdtqB6Zxf1YeKeA54NyyJNfexlhWJvgn
XO3RdJlrZH46y4+XJTnS0jpnajaguSw3XXgbGUE1/2JhtaCTQEGJA2F4tI0LUxcNY5xqNDR8rUqi
O2euC1cvw2r/5/P2zuPJS8mc6ns9KDpDkaUbMtOPutSNkAQamgScjbJ3ysZZgMQyiCB4wgnuUjDT
WtmSzENp+rGxT210uQAat0AQoTdeVAh63h7Txj6HMS7Lgj5rDY3w6zGBtKgHI2Nj+ng2HKuo88Zh
1zXfy/mlzeODClGE7PU/WEQPKioxIINCkWltEZq90WBUsDhH2osex9mlL/SXtulsoPCg/WnnSXwe
ZkXZLWDWkzx4+XA+bBRwN0A4EkqLhirsy3LOojBJK9O3jIMZvuk7xVP709hfUhlofesEAJ2P5AeW
EmK9wjAZJXqoKh1Os6K7hfZt6mM3D1svc/zb87m5XVA7BiAf4ToIttbzaTnjhFgyNH0g2Ped+qvT
3+wm6MACMMqS4lum4DOQ7tJ1G2zRguNwWjCYwEVZPorhD0vkTp7lSBZIDIu44+Wye//YEFaoo3aa
k6y0fDrMh3RkL5GFnszmV1UWICCOIQ07HdsofE4TmcvfWjGkqpFr4LEz+BTXE9mX0xhVzmL5hQVy
+UW3d9oYembnPFGS/L69aGJK8X2Y18aE7dFFSbOU6Wz5lhZWyREpK1XdQzqzvrcH4vwgy2idEj2x
np1suAxAnz8obZ99mweFHmJC8foNsccjr80058vtb9ucB8MEb5qDvyPVuJ6HNB4JHr655Yes+jF3
37QInZhR8a0IpSqL/KfE48ifveBVRwQBnjbBVMjY39cEpH1csJUpZBeW9qnrFG8hblwyt6/aX91U
HDTydnuUW1cGBOiQSkD6DpxQwiiNpJwtsGdYPpoEj/kouSq25vD614XHvBmaCrFy/Dqae9GgnkEB
+pi/3B4BPwni5CGwVAlOImj7LCFR0dGlnSlYC31aPUbolJu0C7Ul8eTWLIHIzcbPc2/5Aexq5l1e
qpXth8VdhbFAaff2ILYmCrQUYHnhlHG4VNc7IJmnyCaM2X4Tc9KIOTqBzVzayb81VbhpKPYztJeR
RV1bma2wytp5svzGOsZA0H+S62Vy7yCuxrUJYSvPpCzoNMCEqkRHm6Lc6yT7kKI5ON1rLPKaST0n
zeiBrE0Sg29NIYgrEcpBMgaHSHgvjHm4dGCysfwq3DepA/Vv24UMo9YPEt+8dXleGRLjYScflGzo
NfgsNJeVA5pz7xVCXV1pXLWAdIAuKShvrhr4RhGDwz1Ah2O9ar3ezJTUjuXXtekCJnWIaAgUloxl
U2JGLBiQbtHHdIGZGJoYT0VLxtM0Tj+gsCp5a20dJtBrAe0I/UVwlwguR4HqFNO73PY7O3KLLvXG
RkaisLUX0OcFLhF0PoK3X/A784LWlGaJ4BOU2tPG1ls0v9BSt5OKLGxYwnbDkQWZLhZHxAnN9RQj
KapYvq2+jnhvL80dOACgjCYJVjbeHCs7wiYIu2npixQjytGHTwP0S7i9XexszZ/tP5Rv4Jfyv7aA
5xJeAM7Yh2PJN5za6a4GTDsFD7tx+mOPx7urEa0gT4CUqzCgZY4HR01xNcBRGLtKL2twiC2NR5q5
dRvNloHzNnYdCGzAvwfqQzxtRGIRpyM0pBoSL6z7gWK5V5JPtwe0cX5WBoQBpREYS0IDBhLyV5Y/
tjo6eaLzbRubu81BeQHpKrzbRfxWVnRRW8+l7ZvdmZi/Uf1Kar9Fnei2Gf6pghPHUP41wz/jKmw1
Bp0oTY+h5FYS7s0GxE9obB7csiKJ17bzW1/15plZlfMpzmuJuxPT4+/bD1EzGPNRegOoXdh+UK6M
QwDmqW+iLqUN86mEvPLygojTBePRKY4/acVbD/5Wo5ccMhHK+MG04Jo0prAlsWFah02id5emWY4k
znY2vNSPErSUUTjtI904lU7+1Ia55BmwPXYIPKtEQ2c+YCnrmR8zyHCwIQMSCswP/RRdICV+QRIE
fAD3aOK506z4Lq1rkOLQKqiyr7fXfeuM4JLhpJiAHYN1bG2d5UY2VLhtfA3C5W6ea5mXqKrsubtx
fwIk66DmiC2MTAV3dVe7a1mqvCpYQ328DN2p+QukGofRCFIQIIzJYex/3x7UVowBujaQ/eCNyPG5
wsE0gURXplClaNDeTdOnjO6qCkxZp1oNT5AI3HVWs1voZ2WYXmrmNk4MChOZ6MSW++Yq6qYFeQE+
t+sx122P3doVjv8QdYdQPUGynCq7XFb33DID3hBUPpBSQCFSeAtnqNLb0ZxavjJa+9EZTihK7vto
X1vWOdIkXmLLGUHBAEE9LFoAUK3HZPcMIn2jYfn5VKPbviQ92sR181xotXXQaCG7ArccLHIINkD7
gFKYurBv5lmJlCzREZg6QFGrZq27yOmDniaVyaBsjozTxCF/jfq/yGNNQaplOgNGNg8dasc2ejHH
irgsuo8TS3IPivjtd59jXhkTjrzZQW6xxYvWhzYU+ljHObdOtVmBHkiB7MUONFiDOzCj3elRUu3J
VOxNLQVut9M+V2Glol20mg+jHmveGNrkGUActp9ypl8QFZUnZU7RkZjImpm3PAWfGvD2oXvaEinZ
46Qy1Qa0sD6r5heIt54xW5J7YNsEHlaQZsNDQSwEZTErZ4pY2U9y61dN2LdZnWXg+a3zAt1inVMr
cpkC4bxoUdZOXWdi7s3Ry0NypH1/N9HQi0gD9oP4z0Cb70uNnDYPUsC/jHBvfWLmPCsSMKhY/lKM
5MHUOZnQ7IxHAzJW3/NpGvzbrm9rHyNsBcwHexhVQmF4Tj+31uDgcRqDz8GcAYVoK7cFC5VTHm5b
2losnBcwKmNgeNIJm7hQgBAaK/4MHuzkMDs4lpbFZC3Zm+PBo14HfR9CB/HmqFvAUa2aP7HK8Zhp
FYimwIdUIwrLZZDlzQFdmeKX2NUlRc0kIZOFMiSQW8MuCZPOpYUlg7luuTQ8RsG8amoWSh7CU0dL
kwGCC4ntO2GtuYrVtW5sLwMYTEJZSCQzJazQOOYDqqr8UV9Zx7GwqNsngP/n0yJ5B2+lLqHNAjwl
alhAvIkKYyEaMzLLSBF8lc/p8Fuxu52VH/PpkNgZiJ2yvZM8R7J+5M2tgfw9cI94t+pi9DoTEP44
KYyadXUpeuO5odWzEYNXzWqD/7DX8ZrgPZcckiVsjZiF4zzkyNWoRv6oxygJqn/YxvbuKBAd845O
rqInVmy7PLIap5hsf2DdeXSaQxpGr3Ws3oOj+/vt0Wy5wCtT4ms7H2nGFgpTmQFxNutXon/Renbg
QDepWMHWInHWdfzF+WVE0lK8EwYkaajtj9U+Ap9kARLJfS5DPsqsCDt9ISqa//Dw9Inm1ktQTzvk
r+vqcHvetqwAQWMBNoR27A+99xgjqUkBjwcZsfskuWiR7s4T8xSVurctbbgiFKXg8RAk805/YTyD
DbzArCNVNzVlYPYJKC/muZRElhvbAA9HpAWRvMPGE5NMoRPps97Ejj+1ybFcHDw8sIjerFTelPW/
Cj3MJQ+frWGh0Q+bXEfmG5pOaw9bAi3L+qlyfNPKf7GkAPvFpMiY1zciWcB/8AzEiMCaRIW5a4vG
LMaxc/ym97QcHIbYEKAEW5hbf6vq/e2F2nCxJv7HWaHAAoEny3pEBcFjgia945N0qV011SK3tZLP
tWEebxvaWizkzwyEE7xKLl4boROzJdYbx0/Jr7a8OI1ysGAsrzTP1r/ctrU5qHeqOMQUIIzj52B1
EUKnzGlmx4/6oC+DkjxkMoLZjaPEwzP8+N8m+HCvTEA0OgHn9oB5cwwP9ZFDBJZJNSp3yRhLztLW
zCEG4mEL0ql4Wa9NaVNSsJFhNIP9fUj1S/XSoANs4fhxWR1ta+sBnoKyMuSTAecVrom8qSxnQBHL
HxIIeXkx2z+mF9qB2BKFpNtrtJU2AGvyv7aEUGzOaBPNjYoZzL3isnyH5KoTJOdkcPcKmE9kFA5b
C/avOfAPr2dxjOaqUkBN7NvoHm/vNHY/fbHUn7cHtT1/nJ0Q2BOUqbW1EcBFlZbOhuOP47c2eSXG
S+HsxhaC4tGTZmS7SUYMvbk3wN/yP4OCQxrM0aSRtjgAgkUutcDaQr5my3Ol3g+slTi/rVNlQRGF
uz/cH++tkldbvhpUMqM65qAA77fj56F6Hlnn3Z7ArVXCi5wfWjCfoXCwnsDFmua2ALWZD24aj5S+
WU270Pj9pxq5/LECgBCsAFmGbIBYVSqBTO9Ii40exl22q5y+DpxGLR5KrTz+hxEB1IkIA1UylMnW
I4JEVlMuRoh9p78CKO9WSYCUSvwfCi7cQaB0gLAbdUXh0qiNrhodtQn9Jtxlptc7bmF/vj0SkZLk
70lDuRKJXFRdP94VRWegN0WFlrVppgfMbnumpGu9xihTD8ya5T3J0y+aRps9UmiLN4Ka71JWdnns
CwJh1pkMO2OJl2MR6+peHzJAsnR1ftBitOd36Hnb3/5g7q2ElPA7fgM5LIjDAry4nnoGJqyps53Q
7xb1IWyi51K5L8NP+TAcTVSkZuev2/a2DiPHi/zPnuDRwjSOqgH8lD6YAR1weKI63UZvkYx0fitY
uR6X+CRVFcwXMcPQj03tpxMSKDikxa5BwgSIFrAPE0Qs4SFtM7cxZOmALScA3Bmv6SHp+uHg0CXP
5gzYeD8Z30Dv5Crdd1rLUhxbXgDkmTCDUALJFOFRYoM9U0+6NPSL2QbtqDJmR5Lpf3XMAGGbYsnI
WzbWDbByjhYGYTzo1fnnXDk2MmpO2MVwOqYZaMlv8BjzU2pBGKaUST9uXBAIwjg0A9sR/XvCLeTU
C8DAda74GUSljAr0XsXskeF+5orFqWdkobdUslt9Y82Q6gS7lMPDP1zt6/GFJc3nvLb5OZgBCnNj
JXJlm3LLBroRufYLZx4QHSprlClVZkPx01E7DmDZDkvt4GSSE/3RCkcIIlfMxWEhvyFMX0QYGghr
bAwN5yuKDVeHiJtm/DFyYm3lgy8NiQMAT+hb5eiFRrWLZfovHzc4t4Bqr4lWQJD5CzsuVDkacSxD
Pwd1lP41HOOd0j0Uw/Nth7Q9Xf+a4Rv/amP3o1qEelLhHJVKc5c4xnIhYXmqSsfe3bb08QitByS4
2mRqDSgTYkA22BDaXbwzj85x+sOeF1xAKDCh+oo0jQ5ldvFdXyQtHiCD5vh0fCtC6qnqwQaQKgU1
VqZLXjsb71PezwZbhCOckBNaT16jT11B6hq7oDsU/ZM6D55p3M9j4Sn5wcqec+1zNCqH3KkkoJCN
e5ZbtjhDr8mBncKyIXKp29rEZFbtd5K+NLpb2mC3LiDDfdT0YIkPLQOwLqFP4XPZHFRlD3ZyZ3pS
4+yrEdLPTaFKlvej28IXYTJUHbBIHdWg9VxAccHUE6T2/Sb9VoLoNrG8obrg8pletD72/lDHmK8z
arnoYURjIejBxJIQcopNhxd2CEoJOMVmUOJdWtWG5K25cTr4M52zpSOYhzTYelCjokYgQ24xzTPc
VbbHk9Bl0+vtg7Exc2j2xd2Ct52Jd5kwc5WdZKOiwOEvbDo4rZcPr2gU4w/Bet7N84/C/nnb4Mbr
gMt0g2LHAEoBNUthWFCpMLqyaxQfOZip2TOFoA9U0VQN/elLN323hibVXLR5FJ8V1KN6jwG126Eb
r3P+HL/AN7Bj4wqHiiyA1+sZNtuBKbQ0FZ8UJmryjL1NxiBr9REpWvhuQYc3VwunyEajB2dtBYnN
yZkrHQOmuatpxdmwoUiBl5A+U8/pDnkJqp0HqmdP6FQ49IrrDH+OGcQncAAv1I3AaiyGRmZpWxHq
uYo/ape0+QJFG9p64Ee/vbRbG/baijCddTNnZujYiq/UX1v6rEO9rl4kNj6+mTESngnCAwWFKvFQ
9ErXkCbKogCpkyQ/Hu3xJa1286fKkni5jSsQlV0ASHlzLXLvwjZd0A46LqSIgjQ6AjO8y+oHZ0m9
Pvvrzyft2o5w1dqt1bedlUdBnALvNrMLa5o9rSW3xcb9txqN4LKThbWRaWHa0nRBTeRSDafQtNwy
Rqu/bIk2N7ytOTjcBrDOlirsAzaxuie0jYKl+ivX9yA2Swk96Qp5No1zXOeQLX82c+ZOfquxcz8x
GexOpI99P3LXXyAsngVBrTpquyh4TSwXAATdtcZd4fd3ie3GmVcnSB15Tejdg8lOsm+2Zhq3Ms8P
gLj2Q1cm03IuADREAdczmvdp+/8kpKZZchK2Thv4hRHqIC2KfIEQuC/orUXDqx4FefNU13vaH+NR
sje3zsC1CSF7MyqmVoWLEQU8iajojWvpj3YeH6WSiVu3EDr0ATa2OUpJfMs4IPS0Y+ifB93znFza
5NfU3HU185LorW+eQjWRYYK4z12H3ja8yD8GxTinXCC32ahdHJSW5Q7LL6ak0GjCAEPebHpfkdjV
QHWbp617+7hv+S/0mQOIZSBJhQByfRnwciuUe2E4a+pDRk08k76MqB7PBkp5D7SX0b9sLeG1PWGX
VF2Be9Nu48Dp0dE++0sWupwJUNa/8d5kKc4onkTIIuFWx78IA2No5Z3acowDLTuZ85e6vYutHyOt
3Ma+B9IMT+EqetAg+lUGZPk2lZ9a5cCK4Ziw/3Aurj9EGLGdxCr6VrQ4aIa7PPrWaq/xJNk+W0eP
S+layDXhQhXV23InnZZY0+Ogxj7pQs1TQfTVDbIi1dZeQSmMoh0ZbSOQ4VzvlanX9NSxogQaJztS
fZtq9kqKUxp0dveW0c+3N+bWRrk2Jpx1GhtNNnY0xvMdLF6TcZeR57hxtbbb//8ZEm+HggBw1Npx
kCTZrp5/kbz0jJYgcaJJLInzh8Yz3N+8uQAJH2h7iFdrh9Osh+nos3LvpOqhJbuagR1D38XL3gkl
V+yHgEw0J9yxPQEhWzJnI5i7DbzvPK3ckfj7Yv+IrABC5Ts6/5yTg5lIADDihQOokK6iJx89Ocha
gox5vUu02kxMM9RVf2nYIVcgCGbQMWgmpfBABHHuEvX37QXcMohoCzkiXqRFR9XaYEGaZrCyggAw
C0mb0jrl6qvd4bYzE29IZLJKW9YQbCHJhnoVOjmERdTGymajXhN/ypLSM1v7e1iqh7ChX/th9pPI
kAUF4l3E5cp4/6qGeAAIGxEnQIu6amt0PviLmnn2YN6X+vKqKtUFeW0vyvtnnYX7jlFJLoQv07X/
FMyKmIE5AefonMEsHha/HTxSHLV9vb1wMhOCi071BhvJjJH/zbRLkXcHFDwlR070jBz1APw5Euw4
RpCfFVarqaO47u0kCpyoOCy2c8R1cUqaL7cH8nGJ1lb4nrnKGxmWkwxhjre5OuVQNqu8Une8gnzK
8wwyi6jUOQ8oRH66bVQ2NO5troyCFivUhg5G9R6trBEAoNXeYURymvkErbcBhgboJ0imAJVEKWNt
Zc6MpZ5MWDHK1tUb5tnt6KGJNE9laCyZJWE3hM5cKtlcRgFE5JBdmNQ9+O8zWVl9c9Yg4WDp2BFI
XgvjGc2yn9oaVkzIVJSOzwa2k97HH3IK2HZIVHJQD44tMv+CFabUKjUmvIXHyQaaPoJAuo2e4/y5
PZRZ/N7qnKFpbgeqCP/2rvh4priqPURcCc+Ggf5ovV5lXoIkvnewXrFW4HGTglYvNezDbSsbs4gs
BV6NeGuAdELMXlulEbUhbrPA0cozqBPcjkTnzJJoo2/siJUV/udXOxyi31oGjpc4IJTu4/Klti5x
Vx8UJung/xAg8uVC/I4AEaknpJ34cK8MTXqd6kaBh40evmU9qPRjujNLv55+s+axaL/1KnFn8zxO
6MaAGlnR7G9Pp3invNtHQhgoFkwqutvW9oGhB/41KhPckmQXQ1qunF7mTwDmy17fW+vGgf/8ZgYT
kymcMS0qaOvEiCTScDmWA6ijB+VkG8+3h7O1bug/5Gp0wP4g9lwPZ0K2kubxlATETEDoYnta+NSq
gD3LOKI3DVGIpeExD0iOKrjAziobu6dzEpj0CJGnM3xGrEKSdQolqc+tUwW+NmTRQWyGGrg4oohF
WQk+6iDU42+QP8xcokbZ7va0fXiwIUWvAjOHrYjZwy4UVgfcBFBjLessKPqXYvZ7G1zGpDvnxoFm
1QHwD2+BWDZCGFkv0If2CW4Z4SeqhxAY4yd6vWJaP6s00vU0UOzZNSFVtdCjaqEX/WlSlhOzk6Nd
e31yZ9jtQe3Yrsm/NqmMH/7jJAM3yHm4AdoBkEtUKmqSMKyVJMyCyi8DGV/NhxQMhoh+d2QnUIt/
35brIZbGWCupHeVBVKCF4exAfDQMpr6/T4bs5Kj7rPSs5NHO6iONj1AXeHKgAl1rPjyOZDN9PIRo
9EQ1GFE3Ftl414u68jaNkYBTZ5iLYM5/6PVPwCPZKPFoWyawkwDzA7jURP10PdhEAwO0A+h50Hxl
/RN5+GN0GmYTtD//GuAfcDWGOM7NCvyPRRCapquwu9olMx7cDykS9bdPxeZQwFyIRjhcpFD1W1ua
07Ar+pEVwdhP5zE8WVX5mBvK+baVj56E8qnCcx64E2CahWuzWbqm7Q1SBPFsXQzUN7T8O1jbn4v5
521DG08DWMIZ45kJBNFiwsVOajWaQw1Lk7deAua3/mtXgl8lu1TQXCcQmLAMPCJDGSpu6wCsDAvR
+xJZdFZSGLbqIB6ZO1QviXGpJ+OYF7WXDcquxj8yDwrCOi6efv6Np6uFdKET3J4CMQzmewfyDyh+
g5GAs0WuVxRcVMBuQ947YEPvRmnkRuPnajxbcD2GzUk+JTto0977+x+YZCB5hYGDuZTaSIrgvJH5
xag78MTmddkg1TpZ51EnqbeQMj+klTGcbo/0473Ouzjh0FFewhNDRJHn1aBMINApg9joL1aOSMDe
UXWXUOPLpEwSY1tOXOMBN4hgkfKyREljlpsNBGuXEielwGMFsJMnI62TXV+Hu1QZa6/oku5gFka3
QwOccqyond9DmaA5kwry3lE3ZzsoYOeSHp+t6UdxFucKHgMMTIKrGNHvWM6shkt3ynsjNF8KKz/r
eXie6/CRlU9NCvji7Xnf3OvgBQS0iBe4UJFebzETuq1Tn1hlYJPH6Ws8Hgcd7n1iRxR+WXQcWOxW
w7NlXzTSuhwkk73ml1o73P6MjQsNZTz0HAHfAWIJEf1cMeByorCsoB6MPrZFZ3RPIB4iuU62XBd0
c8FvjiIw7hTh1dARo9AQO1UBhWx8/5pDkFiyglsu+NqCcIB0c260RYWFGE+QRPsZL74hMfG+Oddx
JpaLt/ugvwNocZPvoqsLpR07bUR6pwwW1XFRnTGUr+FeG38YRwpO+LLeGdCejlV3LPeNdcnzN1Cj
cXltLy5+z9XX8hGsDMu0H7vjiIjL1A69iirL7fXcmAdMMcEBQ4oLQCthHjqlBykiQVOulc7HueM0
y6RxIY8tsfOhRRkeEtVotLECc0m5sNh6MpbC7ElpDCVCe6Nw7ZqC11aF8jHb9+ZF/V4nrzWq47Xp
ZeFOkYIXNjbUyjr/86ulcMplGcsYeXEVNFX0cRkfFXLJkrf/MJk82nGQE0WBTMjaQcEpmwFwhFsI
FQQ6mduB6zmNZRGPKP9F3+eSx+GIEHg/snA81BJyuUoMVxAtp7aGOk70NCD33zruArjVmD409TFd
RkSwlefQoEwOwCCC/cyDWJeb0Ev6kiRP0XToJo/UvQsO7GNJ70nYXJRRUqrb8BeIjJAdBssNXoi2
cAaSbgTllGaXQV6B/cmkaIXs60wGCtpaXmDBwEPkcD0EEWRQO9MyDZZRBmx8iyb1mITnrlrcmP6+
vcAfk2KoiXN2TzQ3gQJNbIdWSZ7RrMurgNmfHABek/Y3DTNvBhDN+T7m/hhaknOzcd2uLApeP526
PI1R+ggoaORYuWPQpayz3xordoMiU2XePKRgcwK6G8BrACGFDUxiUEAvxlgF8+ylFdQu69fKfnba
dtc0nRcl1mvWn5vBQM7C8FkiyY1sBYt4UXAuJNwvAM+LPiIH4g5pGLzlqtotx8lVk/ghpMOB2crz
WM/fyipyjX74XEwthHPbRXLtbG1WnCpkwcFihieOsFnjOQmHGDDJoFShR912rPwyt4oqSSVsWIGM
HaJTANmAjBGJjB0rztOcZXUwsdbej3SZzkXakNMfb1VkRfB4QmTPe9eEuWwVizn2YNRBb3zNo0do
Vx5DlZxIQg5QWPbsEUiI4dttm1sjQ7DLO0MRpYElYe1lG1ZZDZQpWFBkHfUsUuneMBgyttGNIwED
2B0gyEGy7l1h4sqX50tcRorSsgC8KJ/VfJ9Ew8mORi+xfkmRBhvX48qWcG/URkpZhexAYM4oPy7G
XdzOF9MZJTv/o1/BpocsNUcQIVEgghrNslCTlpVNoBqHvp/0k6Ex49BM6SVN60ctab51naodbBrL
Ojb5ll6/UWAZXLf8qWUjQyFskxwHYYb8SxPMxaVKESI5j8gEKWm2051ADWUdP5sDBYMSioUcI/UB
tsJYUQFn0QTjK+hygNVa0A4AreHYTbN9/OdlJgTZnK0YqQnUtcS+6wZfQZy87AIysjtA4Z5o+y1L
IGyPzJNFv1XJXpc+dD6eAYfvfWTugM/Hs0/wIWMzaiCdTjtMXm0e5jHVPKUHVPP2Sft44Tlow9d5
GyLyLR9qQIPVlDnJrT5o7B+Oo0CDu/Dy7LXUZKmKjQWD+A/IBA3OwowrfH2knTFjiV2bfZDqZKcm
Ct6tWXwZoLl9ASH976yOgD2SKTxsJK8BU3cMzumCfAL+v7YKeQerzbKuC8xCf6o6B+BF/ewMkYta
EIvN+yVJ3CxLv/ZZvLPCZDekj2neSvz0RlqDfwXXnOOVXwQ7668ooMmZhn3VBY0Fvftpj3vT7fN9
O/9l6I9EUd2qGjyGFoHbaytK5OB5t7Yr3MJKRtk4TqwL+t8j3VHDzZSgBnXPsjMf41cIC8R7yJ6n
uuuUni2LWjYu4ZV1URCiiBYTdzCsq4n61gw/x/EYRYY7kXYPpz63J1BqgQlnZ+AOvj3wj46dl5UI
OBGBOeT6hev5npDttNOhgeXyp2metfGc1Shw9u7StvvbpkQB+/c5vralrW2BEjT7P9KutDlSHdn+
IiLYl69AbaZst6u77e7+Qrg3xA4CieXXv4PvezNGxSuFZ+bDnYm4E86SlKRSmSfPyfEggIctzEyH
Jn7szedqAJkBlG7ADz21it/8/G4Mj1WXoMBxLr1f6EnSYTdK3Ey2aqF0ZE5o83cJ7y864SfLAycE
VHut11J3z5OZSoxtvEmXPUZlHLEJ+ym+SXuDOqA6LPtLYxf6b9cY1DuUj7wJkooq/ctmNtAgneJ+
3uWgeGA+OGN5s2fZwJ9zSqt6b/KB7eY4K5tPbY+2VVJa5s+uyprCT8fC+VyXld6AoyEfrN1s6+mT
mVG9C8FWnysHTS2a8kBqi6mnsbMzI3KVijymxlDJyONF/cR/TlhfOpYm3kt4HKxPuGNePurWhBP2
1V19GI/Zo3F0jvGduoNulp/q/sAOdvS5/mknUG8MHUm9ejOIoT70rx8guHNKjZFa1dxf+m9Ntjf9
5EnflXk0jr9m9Zi1zHdOFELNmiSJ3bgaUFPWAVXBvAIGCETPboYsZwTrZikrgsaOY5/pVXkcnZi/
OGWcXCSf0rKRQgqxMig6cF7V1APj0CUbW6grtEcd2BxHP+VOHfaoRJbjc2nOASRcbxveuGnR9sAg
Av6JqqvI44SPFXInmt5f0lI3gjzJB9/ic7K/beU6A8SDAJw34EpEIwm012s3Uqye9qpTsEtbRn36
Pdb/6IYk+9so7a1tCBeNEyeOmvSwYVvfVH5piztOd8Oubs8DaAy6COCY7qvts0jv7mn7mgCUfXuR
m0H//SqFK6fShzlhQ86Qud+RhN3Tzghz+ofkmJPe9ZFr9BEd2Jc+l3E2bh0iakJw12WOHpRJ6+1t
SKd7Cm3ZRZld9XOdWbWPaYH46+31bVpBmQHVeTSOUENdWwFdTdI2OmUXy6rVU6HT9mRhulgCWdx4
PqPSh6QWpBBAaaLlsjYTU57FTW6wC+b59ibUjO2gDiCL+2wE/UNlSvxfXz4s8cN7b07YO2LwnjWp
zi5DijFcKx1zEMiO7Ic52CScm4ydG6rMjxgvxBi/oVWRYceoDWkuC8Ddk+7mOelD1DnUB4x0Z+hq
l+6pGCu+V8k87DsFs7mmHrfPbe4VD7U6g2k9SWVjRddZFsD/C4YdHQWgBa5o+Sc8h8wudfmlVBry
22gLElQD1T7VQ6Kd566JMZttFGA7gGwDuHiaub/TQCz767aHXH3m+BV4er2NT4N0T3yBMcPh3ZQV
AyDlxiktS5+S5NT3MuKkK0dczMANUbeDkBH+a+0hCpkA3tLZgC/dKr4lbm+PoHgZMP9wezlXl8Cb
HZScQf28FKyEmGwoVZ4MEx0uLTrTYWGUfysOckCzmCw/TuvwtrXNzQO/3f9ZW1b97kWuZ65VJcia
LpCwjwPPLpTdXIDwnaJ48tFw/LYwtJ6WyWOM0QobWOUtHeO2Gy5oQ/itHt8VJQ+ddJZc3tvn9G8z
wiXaAgiUGaDQuhDX+oJx9/hO5x6RxP3NbQMpADiF9SXnF6JSqrKhSQnHtmX0UEE2zG7p3eBqu9un
s+kL/zYjAreYZ+Yux6jppdf/9PxugHgjzz63+iixI1mOKCbl5HNjKRaOxsX0soMOR9Yx3+51Sdhb
otoq6qG2hG8IJUogfjCQKATZxsv1NI/H4aJmLfleOzHITQmNuT+oNt+ZwI2HcapPoVnkMpzsxgrB
nIWOH+gpAGkS3/ZFA0EDpyzGC1M6SHDjNWjTnYZJ6tsHtrVCcKkiUkDoAiRry8949zkRLcWuafWI
AteuMS96B1XQYtQCSrA05gI6XsqmeTZ8ZGHRx3QnIBzIWYVN1ZsOdIL6PAJJYpR+Sxkk1tTsT0pq
zGuM/XS8vUKZOeHmcqlh8MwexsswDHvPmTu/B6eA38TlGFqxK7mXNz5mDL3DYQDuwBzvFaSq12ll
EHW8VEV5NFV+QMPro5BSOOV7E8KnbDJ9AHWcPl7s4sXshrBT7nPzNY5lSjmbHvjvpbxdpu9co6IM
SG3dGC958QJ9kp2Wt5AkmT4emBBfkcho6D1A+1U4Ho9lrtP1DhwQijJG/1vrvsbz5bYLbK3kvQ1h
xxpGxqGqlfEydhMmxfKAUVSL4+fbVha/FYMFqLPf0FFoLIjBolIawL0pmS540aqfSQ9ZGmSA2bFt
tHKn0FR/sONpkJTBt75f8B+gNI02IFCJwvfbej1jGFUd0Vs2MROHZl2Jb5a007SfU5P+spzUfKnr
EdqURIm70+0lbyVUQIQAQAiwPAZorOXje+cjrTLPSqlgZwfUjt35qBgQ2UOxip84n/1Bzy7MOnpD
cNvs1k6jZYSGxlu/QSyW2RYobrIhmy4mu5hKsWOgM2A/BvtuIF9uW9oKHmhp2BjZAaIOs7br9aU5
OkfEI+PF8ZArujHdQx7C9p26VAMjNmUd8q3TBPkxtCeRpi7VyLU5p8ynoVKM6TIlRnfxumFMfSuj
Nt97ZJoLn1PXGKEWPUHuJLbrRNaU2tpY3DggksIgCE5VyHjMYs61iuvzZW7oeWjT0C29I3gJ/hTK
+B1xVBZiruyhbgA5U6hxAWgCQICwvVw1MTIGGNOF6FiWNfhg4Awo/6mQX1X1+sGjXGyhvgrVL3Rz
kBSv91YzZiDGFBcP33TYVwCrkBGSexBL1XWJewp3AErI+BTRmjJQL8e0kohzIKh25Y7Z6lHVOPke
kvMg/yH9HN5ez7YV9IXBcb/AgoRPT827mDk51SNgP8aDntp/7SotD7eNiPXhf9aCsv9iASRc4mU9
5tnMelw5UQ01vcanfTZ/qlQ6fTK7ptuRWsv3cWntksaluFK7/KzUxeBnYzbvyAhuepKAZblRZ9uH
8u8o2WixmPG/v27RgFokiABjX5+pm44YktIHPSJkxmCi7uvEO+S2dxq0KiyLKLbAgp+yqKNPqnuo
WsdP5mdaHlwd9XRHcvULzvz2YwBJXSi+oISNJsb6xyiKmpUKAEZQvwlY9+qVmU/rQzxNvp1LTG2d
vQ1oFDoFIDy46hYQ1M27Wle0qFMsdszha+jIjI3kan5TLnx3o72tCHQggFMvQvLIEdcrKiralJwl
cLGy0I/1rJvHISb8aI3Y3tSt1MsMlfmwdpOXOsY5W2RQD4PBTmacf7FNm52Yi3c0nSBNp/Vtu4d8
J+RtBm4EJv6yn9EYvCIVVUK3L3Q0sMDl3cVasXPdWgk9Y7aP3IKgS1W1WtgPyrNl5OWJcC3Gtqrf
Ojaae8wbkN1tpxei8NuyAWXVcKcBfX9FQd06dc6H2dSjFhRbR+aqcWQ2Tf7LJN33oeTu0daoG44F
Nf7+B4ZRXNQASMCwuTiqRnLPqPvE06NZsfc0bh4qUu2bjj466nQ0kumuLmSKHFueBJZMkEVjngES
LcLjXUkZHYlZGBFBewpKhXdIkWRNdLHi97ahSIgwfwe0Khqk4gvXMht0MQ2o41aHqdu3B/Lcffdm
P4394bf9M5fJnorl8CuDwqrQwNaYHsNghusyKXfaTyX3i1f7c576xmvyKTFCFvsyuttts7hkNFxp
WK5YMDCb3NEod/RoiD9xEhaP+b195uZeZb72AIaiZ/aJ9pJrQISt/rNWwNwQdRwQmYsE5l1ljqOK
YeOoYyxI5vssDethZ6kvbobWXebXnm/Uz5mq+EX2VwoO3gzBYApGyoKpGABnhdbHWMdQdh5iPVIU
F0x7mQk6EhA/z4HpJuWprCF7wFV73s2u1v2iidLu28Sp7+rExIyQ136uFC3xba0Hliyt6Lmj4+fb
H9USpMQgtox9gssJHQrEsXUQSz0FrWYF7R+tcedLXXZspxu9daiNQVba3goc/zaFGv7aFAB5FaYG
EiOajZ2dEiDRT56OlkhRn5AUnHVZLUwsAv9z9v9aG1hu1waHfLKpnmNtzGzuppbfT6W6H5T2AZxw
+4zWQaNHmlHsFRvvngEUGbKkanPFaL4vJUaIsarCh4amHwfKJDUis8NcTd923xpVDXVn/tHYOaoy
c3Ko0lxSs9jyOWARsG4AWYA3ErFbthqPSpK5apQad/noHmIrCcxJf/Dm3/1LAvUiIzTG+8RpIoAE
wxk/pHWGw4Sevvzz23AvfO+4hJGDeEtZcn0EceLFFZkLCNWX5T61vsSdErXgq0p3BX+YgKLVG/VO
bR4T+0gxO1DFnxL3hxonkqtjI/lA1gkACs4AnJBXdRwn6QrDHLQorh9w0gg/8W6aY8A1/+ReKos5
wrNo8TtYczH+CRSPB17i9aIhf9kOTaxrkZtQ39LGfVlNB7fJXwbb8tFLN+ImTKExWujMH63IcZKw
KhOQc3ef0qrfKZOs1r11xSxlTTzRkAyjAyscA59sUtaKo0VUbZ9n/SsxwYtRlJ89Di2QCazWI2q4
XjKeeuNFr2TIla3dXwr6CIMogcMT1vvBcttm3oh8jCvKvpzutC7fVUPhg5ZDk41/LGmkEM9Q/v4/
W1dvJoPWxAXdlhZp3d303Ff+YPrei322+7v0o+CYt4MGNwCGYfGPZVxpvbAMR+8WTY6nTPJqQlmF
T4EHFm3i/KoBXhjs5N7up2AC3JZiDCt+miD/dDt8byQomLNcQE54leqgeFn/As9mWW4yD98XOhih
Utko+juFrPMq9rfeFor2ORolKPcjSxFCt26OKUb4UiyUxwctwaSJ9cWgXWDTeucY5K4Ggw2PQ97n
J7Wt/HiMWjbvm6b5Sybt4CEAFUMKfpvfNdQOx7k8aQ3BnIR6glK55Ou7jrlLDuWAexeQL7wChKBf
mA0kcfNOj3rKBjy6dm3yNe13nXFS4zBNnD+3D2DDHFJR0NWhU4VZUZG1xLAzRaMj3lhNwr1gmMDa
Rq0jteog5dBg7umE+3uQQSo2cikEU1C3o3Fl4dTFxFTzSIVIp+ngfPF2lf2zjDGA44Weld0zDAM5
z9n8q2h/m8lOW8rIeS/Def8/v2ARt8UEIGS8hX0G7ZOnDMqkR2M6ZBjrqk9ZE5+ZCoV392ep/SVK
9jkZrJOjdH/QBcA1XwV85Ifb23/9uS/74OI9ghIUCKiE0DKSokoWXq7I/lpazo6YkLcvAZLRwbls
Hdv8CQit2xY3Yuna5HLlvSvqVbROSl7i/WMpjIVpbrR7Z56Ni95nw86dIKloZmb1uzMx6k0Lowj6
MnV9hTXq8fYvub5b1z9EuGbqzLVTxHQ98pRM2Y8FaT9N3lzsTcrVp9umNgIAbIH7B3hsfP448fWi
bSXreI0SVUSJuc9MzI3YZvoMjdSKW4HSPaYQYTD8ehx3TVwHdv1QKP783NuBHT+W494dfznMnzRA
2dGIyn1oU8mO5frSXf9CYTeShOTAh+h6lNTxb5OkPmTSwEe7m0Y/jse7pviM6d19qr7E7qksz8j+
Eu0hxTOLybp8YtkX0XL9U4TbdqYgmp2xmREDuvsz1Lc1NeDGaeDHog3KJqSZpOchcpT+YxFjQxjt
RYYDXtD18YBlzgO1tqtHqtGhTDg82oM/D2fauH5maSfd/d1mzVED9gqojqrfU+3LBCqqnkDgtt1P
ScTywE0kv+pNcnh9FwNBDekufWmdYQBL+FWt3rS10uD1DO264os+pd2uSvgYqtN8T2NDeZytLF2o
xp1LxjtwmniVukt67UmLHXBHmvZ3h/VL1d52g7YmRZh6Lj8Sr3vF/yny8Gr+BH2db1rv5He9U1RP
da6XDwzwnXAEXjcw53I6cdZp/0HQWZT4lkwS0ydi62e58W3OlbcKyMB9lAenp1rzIMhn1kpQu/Yn
w0tAvVurmueDU8f9+BWHtHLhF1l0mK/ALaZb9roBRrzI5mbYUiBKbN9tUsh8+8pk+9D9kfVBRZDm
4mBAKWIYBGcJhNBbfHgX9GxHcWJQyhtRaTOImHOVfh65W4csLcgvEG5OZ8PkU+anXV4d0dcB6+Bs
nJNco8CgpROGVhLvdWh6DaMrbfHHqyGjWxUtOSttLGPl2YgEuPpRtFkEQDEbK9xM+ZgUWatxIwKj
7KE1de6TlukhgwpNoKexDGt0nYKhXg7vhtg9iFGQZK+/vWrkWsZ6bkZK/003U7+WUbxt3HEIGGgB
YlYFE8aeEE5AMkXNpBjMKAZJTla3YYvGs2E/QVl1YWg6FrnfvdyO98ufFL5cEJRDW8LBTBv4DIQ1
1WXNnabPzGhGk+lYGmp2X6Ar6BvE1QKVZdmuYXazv210K27iKkfzFqkUGoUi+ZVCKozSFakVmZP1
LfYyz2cDPuX4s9PlL0aXh56a7Jhp+3Mm47jfSOPwTsWMAN6IKHiIZaLRq7zW4q4ZeVT3Tj10EXZZ
bUE4AELk+zTHCI+PIa8/tEqoJJgsQVDY6uVeXdSekJjiqbx2n9ixmQsaWSsquOfndQlnfaaT5P7e
8NFlUhHEesiIQcIhpEkAZ6IQhT5GlFNQPyag3/I9pf1gf24JEoAtgNse7CwYGRDj/VgqmFuZLCtS
ex4NphE45HWMTyQhu2aKUaqVCsUtmyNuHt6UqKvhbYnJCGFdXNFs1jeuFY1JmFyWJgsCj+rPid9P
wGYE9MffUlY+3fg2kAJh2tw1MEuJSLM+MFwLHWvq0o689GtV7tX8kIK2Z0rKoMpHSY9hyxZKl9AK
wICaZ7zdsO/Crj62CUMTyY4cph9SGyiDVsMcqXIwqtL3yLePf4BvCR4U8FCMhmTOemlM61qlBxQh
6pV7sNNb/a5KD3UNHWo9f+LMPXtmWNYyZdvrbw900dhRDPotQ6NvJdx3i6StmxJrip2ojIddUmk8
4BYeDJ4NidZxCG2jzAKPjjIR4etv4k22AF8FXAezqsKHB6aiucaD1Y10mk/7RsuONM9kctsbHcK1
FeGBPikgharNyo1YS74ZSe7PGoiYlCyM3XpvdHEIwehPw4uB4R2PRF2s+Jz85lm6a2R81de+hF+C
oI7UQdUw9LUcw7ttdpQ2U1SWuFHTqrsyvUfJu5mYr3sEbUhJWeL6Cl7bEpp9sde13MZlEVUk+wRt
QLzD7Z1RPDbFLAs6G7fGYgvlVWREmGgXITLFOJitRakbacuWKjx9TaHJCpLSJg9ZQvMAoHj9Lilt
QLaAYbu323x4uf3hbLnSG68L7KPTKpZHxryeYj50bqQQ0KKqfT/4RmOah9tWNlcKWBjAD3BXYKgF
X+qGxFTnirlRkn0em8YnpeUXxmMJRulRLQ9Z3CLyuWGW/rpteOs0EdlRTEPBwUIHZ+05usNH1iTY
4bot29M8jOOTlaj3DhnVe8Me1NPHzYGhysVtiHE6XChrc7kCcVmez+7bjagojwP9kRK8XjRZFWXr
2N4bEiKANxr11LaTG3FQ1ODNjAlT//ZSZBaEE4ME7MSGEhZUM9K954lIXGLZ+fX9B1IO9BZQf8RN
dKUEMWJGyFR61Y1ApOXHv2PkhfMBJHaWrKp2nYPCENLcRYMDN7vYSqnK3CpHpriRV3+PKx+ZNEvC
YtoF1egP1seYCpBHIAcDdAj5J9BTV+MkqUuxZ4XtRmUOCg6zjmkA9WZLEqOuEy+AiNC7B30OmrsY
31y7Ge9tNlLaOVGlfK1HNZjcOigmyVJkRgRfbnLI8Kpp70SZTvyOq36j3f/XRkQ/NljlxiAijaoi
CfTmAXi0EPTat115YyXItPACXOQjMFW+/Pt314en4emuT0SNpjQ5gjA2SoEUbE0a3jazkQzgFYVI
gwIulErFTJXqw2ClYB2J7DQNvaR+bJJzboISznyZCxDbd6MEX74R3IDlgroL9JgQccSx66mayxkB
W40a52BbX5ygNqjvySo0W7sHtSdg15A0Yopp+RXvdq9Sk5FN5axGSJ350U2LMFcqByArWatnyxBQ
L+7ylgEx0NUtnyiq2uvYP8zv/KB2G1TE+8TpIAk8m2bQUQX4BXH3qu6KfqcNsnyYMTCMT5x7kn1m
1tePu8LyoHjTucGDfgmu7/aMNLnamF6nRmXb+xPdV5zvePOHVy/QwJQ1pzciKQIbdMdBvbPoNy4L
fmeswpvIRRtUjZKHPr7v2zpsbRvFujsmqYptXAmYB0RzcAk7qKcIngBJ11nNnF6NFPunGf8FG/7t
XZP9/WWh7xbSaXpukgF/f54e3Pr1P/v7SLOWghCy9rck5d3fN0YtK+yWQ3vZbTsETXDr5B493l7E
lnuhvgUB0AX1jBmu9SJaqyS0yTQ1yus/hdEGYFKE/qQkrdk88ndGhNgcW5oCNI+OlfAUBOn8EX6c
WOTVUH9g4kmSCWyFmfcrEmK03iVJzntVjXreHQz9tRqZn9t5aMm0q7cCKEI0lN8W9C+o0tdbZ0xA
v3McXQRFjtqPu+dxvoAWwLD3pax0selqiDK4FVDcBVHN2lTcJ3i3dh5i9cI9N0MvQ4Zl2No1IFIX
xaaFgEAcZDGtQZvxwlcjDEq/6r15USEZY2R+keT72x63aQkRGncPsEmIAeu1EMWaHYLGZ2Qb+9L0
rRavUQC1ZYP1W6ezRGd046FhgsbU2owL6BwpkflEFkN166HXdgpqxBp3oJ5G0KuWpNJb3xGa4YB+
4mkNgnIhqjVpTmoDFYTIiaH4iUY1/j+7WibqswG0ecPz4rZBagh4gRCpywwoIkDplwZ/e18lY5Tm
1uRnlbvvrTvbY36fJr6Goc++Ts6jWoTxLPm8tvYVjNug4IIEAnJGIWDEeuKlVMu1aOp732TPtfvJ
y2FqOlA7rIun284isyY4y2w3NoYhSwBMS+JTs9l1iTpAotl3k/2sTLu2N2pJtroVrFCRgWDMUpgB
km3tOGqVF1SDDFvUxAcTBJruwA+69yejRcDN8efH14f5HLyn4Q+AEAkfttpmOceomhqB6QloZS9i
KMG4yRRmrQ8Ipm+lheT8NpcHMVuwxGCYC8/M9fLsLDG0sYaj6sAF6+C94cDwG+URVWckmTLUxNZn
AcQuIiQuYmSzwvm5djajVdhpUQPVG/tOj++tTEI5uNEmRjrxzobwpZdzWntWjj4VxFl8wL3w+ZlB
734ZNC2cTEi+VUf0w3j6q5cx+2zt5ZL7IZ+xMCgv3tC4UZneYW53qeLN4ESpk1+DrQSQZEK6KQmb
WzsJlh0oNyNlXx6G63PTCDfYlMCWDZmIOLeeq7YJ+q6UeP+2GQu1QVDCLwSvazO4gsD6pDE0/eon
A1QYcJChkDEnb10BcAZ0KgFqRj1w2dd3mQ3KkK2CPowWDUkbQOQ2USafup/mUfIm3Lg2TZwLtKFR
izfw0l3bqeymU8zlLTAW+eyPaNcd9bqTycFsrGYJE0utCAUjUyzazKY2jXU1qpHLynGXGGa3M2bN
58kYJm6jSCLixgHhbYPaIij/FulewdvrobYMMiCXMrPPmXM/dxepFt62iYUBCEEQXQbho43xYGIx
ww0NsiXPVxP7vpo6joG1TnI+MkPCWka3y5sWi43s5i9YyRvyNFmSJH3TBBoxCxf0QlEgXJiY8NT0
dFnLNFe+O93h/vIrmTLdpp9h1G7hgsYHIvpZqaRKSgaiRYYWQ8528swTuqYvt6+KTTfDMx0NA4QB
kOmtnXnAeIuVa40WFebQh01s5YFiWvGxn0n3O/WArL1tbyuuLtkm5HpBlXY9fjB33mDVrNIidW7Z
CWqec2habRag1KOiVqSQnZOWFhSqWzg6zzBVoekNGBoHGQJqa+VLuVlFZQzjjKLL916KnEfJkHLU
mZ/o950XP/MqtBV2kSx5SV6EKh+eDi5gHXh0udBxWO+xjnHqCSTHWjTvKXgY7nrjSAr/kH9BythL
PHPj8sAY2IIoW6p9iOlrW5jH9bgzwBaQX77VHOMJCQY0zJ2m2Zvm19sr28ijFkQB0IsQFMEoubCw
BsQIo9rhLOsyKqtIcYHItX/MrAld45m5khi1bQ29LUR3HdjA5d+/i+8aWtYtoVgaxQ1c7kBx2wXm
75aGmowqdMs1cEn9y5IQ4fs+Q/AvYYlDkt352ZQ/BmsI7EpyVltR5J0ZMektBi8F8zaSps59AQ9d
oJLX0pNs2vJTRd97b0OIuskIhu2OL/7gu4e6OTBn99DPAfs9FJLVbHkeUk5QjoKSGB+VcDyz57Y8
r0ekEkajhzPmt3aWXQI2tWSbVdkkjxASlN2SV8sDRhLZJrCzwNKgiyy4ewfmYycDBiLS59nX4+Q0
JPxbz/aj55242fjp/HvIyfNtt786N5SZlrCMHAOQOWD0146o0tTklOtKpJT1o9KeMrW8eFYny0Cv
wsZiBljYBTmyPDjFJwMIvhTPjJWoKNtQ877Yv6Ee1mJMCpN3yZ6l7WmsJMXUjZXhKkAfF/NKmKoR
3+tVPmOmwVTJOQcEaREDxZizN0hcUmZEuHImBH/e5jo5p+qJpDsopRjutw+f0GodwtbFkDU3Sgsm
iN1BJfPvgC9YJi9zdT0vD+V3eyW4ntJ6eNQNEznbd9WefvjOwF8HpgRfE0rOy7De2sd4WuDPOziJ
oXpATd+3XjznezHuk/Gur/8m5RS4/ONuvdTtF+U69JlRgFqbbG2zgQDnTKDKDvSzR8Gr7gQjl4SJ
q9i6LAx1pWWsBD9cFWLrkBC0gnqbnJFjB4qaA/LR+Vp5N/G/t33gKh6tDYnPKLVybaWD7OUZVFJ4
/L6U6Tm2D5g7DFQZwuvao1EJWmjNUHjCmq4u3VgxwNdrlecUn02LDl6R+OmHbwv84fdGhOPhnYkC
yQwjCgHzngcLSrcvyw9/nLCCYdglrQUlgAjIjicr4zwzy/PsvoKXMqiKu4pITuYaVLEs5Z0RYSk9
JznKhUZ5dhLgpcphx0snpE3+bXL5vZeBrH+Iqa8zc0cmoBANignDpj0DpxiMtMEskqx8sXWA9vL+
NRe6MUz7rV2fkL4eeZWmZ4+cG8tBm+rQyibaJTZE7TVznsyMaCQ9j94PqnrB8g23TFanllkR7nsz
J17dUayE2l+trvGhM8h0GdpOZkSI4EPVTU26GIGSXApJLW3qQytNJO+4N17JVe6yCF0BKQGIDz4u
1AbXp9LpaVrTUi3PHS/83CXHKU783AR5e+Cy/F5lza4GvQ6IAc5a/QLSaqOge96VwGvnQV78gfMc
1c486Wnjz3QIb8eX60CG9znazviFqJ8b4nl6KhkawLjqc2N2gA47Sr5nml0GKUSMd5PB0sNte9f3
zdqecLLQnkq03CH1GerPoTl3IDD6Ly0Ix5oXjMz9kNfnMU8C2/6Tyt4L19naegnCtczVeCKWhSWg
n8kZ9WkGO8ofzX6itR2iLLqzR8lFKts14ZYG9zGelE1Rn43aCjXrnjuqZNc2PoaVHyz//t2zxBtq
WrM4q89MO4yzF83WnZXLCP03jTh4PoIDB7UnRziayUpJUoxNDSJbvETQuP3GG8SQuKJ/Pu5ly/2P
Jzo+OHTV16vJU7XGfGtbn0sC9mKMzKfmA6bDZFiojY8H7SAkN6gEQVpRHFvWOuC4FUwOn0uoKjqB
+23oMGopk8zYsoIkAywHi0YpaITWi+n6wmMpsppzruzKRn0CAf1f8DsCsy4Do2y4GU5mIXlCzgYS
+CUZeecE1YA5ZG5X9dmbqzqKbaLvvbR7vn02G06wtDvBIoUOAsA1wtlASsptzNKsz5madKdRo8lP
ZRwyv0f5Thbit7buvS1h6wY311Eahq10/qq29GRZ30fcyWYlI9m9RsXh0YiK7VKGQVZ4xS7c8wmV
E27jC3WUfYGMIJhzdmgoDQyjCLkKYeg2eSyIfer6T7c3dCMerUwLG4qiUrkQQ+CrQlfch+/rYYFU
lNS7vvjtAaTuKMWZpZOs27W5ueCcx5w6kkWI3Ky9RcvjTstpXZ87f3SfwChFyNHhp9uL2/SWfxsR
X6nghwCVCMeXrIL6PG6+sgxS6ZXDZZ2tLddHqQRlfUwGo74vbCJgolBsYhO8sifmnQE2rnAq2tG/
vZrlAxJyAZTQwB2yjIZA7Fr4wHSXWrkZJw2yJ/QFlTIaHfaAStivFGOtvmfqktf35u5hGAT+COVL
EAStj8iomVlB2KQ+u2ld7fJprndKQd19rRIZDePWBoKxdWnCLEyFYizscmbZ1Mibs9fGh07vMPYa
WwwYmds7uLUiwIoQPIBAxYiE6HRMK/EL6ubcuZ8mG7rGeAl1Jd/dtrKxGBQPFugXcFKI78I59Wnh
Qsqsb86megA9PSz8B3kXCiNICaF7AUYX8SokfaYUhPL2nKfNJ7cuoprMf0yd/LEq43B7MddbBmIN
DNHgZQDOE3Rv107AijKvNC8tz1n2qtQveBWYztN/Z0LIcRf1SsbrrDyj2Tfy1MeMhVZ9vW3jOsxh
GRh3QKEWOFO4wHoZM4EYD7Vho+DtKbah+/C1He7d5GIUBxX0NKrE05ZtWX+ra3vCtoEnHW0zHfY8
1CvU+ynIq6+De1JlwrRbx4NsCNqfqKmjFLP8+3eXrp7jP6jgl+cGel1VYkdFem+Cm+H27l1bQToE
Kk/Uw0AEA0NrK25WJ7ZSjeV5HM3dOF24WYXSYtL1EcGIa6CZbSArQhaxNtK2CJ6tjcf90M5BPTq+
OWDUgP9NCVjc7kG01dWFZF3Xl9DapBC3+0nvHcbx0s8sJdCGZwcoPTjEICvbb+4fuJNRKkW5B3CE
9dIALErtUdVhZzB3JQakPDANSDG0G6sB8mDhaH5jqRDVGKYGl1BuO+VZb4rAiTW8ykoUDdTP0qO6
jnCI0u8sCXF0mku16S1Y8thLOt57g0yR9NoAEFkQSUFygH4coJjrDdNdRUNBaYqjtjxWebefUhk8
7/oDXaaRFvAnci+AP4XLLacNa2hee5H3WcH4yJzunXHynQJUUuXPj349SzseOkWYQoRWoSHEgqEa
zM5Q2zgCk8Z+HvjkG3r6a4KU48ft4NGCkjzY3KB6IiypqCutmyHtHU2N0t8pfeWEEHQ27iqdyehQ
rr9VkMYtHFjo/gJH6QkBgdAMwNa8x5KM/tC4KDPkaWCT6lWvME9RTgeMMT9R/eX2Aje8Atu4dB08
wE5tEeA6gDutw7tFiRqDh3MxIuDJakcbboFSC1B6kB+GMOpb6/ZdPB1rMJwPPSqmrRnvPXv0Ee2S
ydtP5AczXm8v5zoqYD5kaWwseAAbT8C1k7sWbY2GJ+kZFIw/C+dHpT3llfV828jGgsAFjpsP/UKc
kxhV9YK184QyMHBt9+A/eTC6h8x80koOEWeJny/39PrOw/sSvWRINELlCQ379Xr0EjohJFZQEnN5
WJLuhDJwbHR7KI4HRfO3tSVl9Ov9gz2Mry/7B28XSWIZQXI6Ey+FZu50NMl8thol8kBZ8bEdXOrA
KARgPnphwcL/XC8rNcfZSXOGcmJa8uh/SLuu3biVZftFBJjDazNM0CgNJcvSC2FZEslmzuHr72rt
c7ZneniG2PvCgGBAsIudqqurVq1VNUKFYk2We2IhIEoFQaeNQ7am4sGPDT1uSHEAyw+EDX7yEtAZ
DVMV7z16aPK9ID2z4k37dX1c/GmCCTSdMjVkRoV4UcJrgtjI5SRODpGBRphiDP1Qy9Yaovntx4yw
dnumGyijVMjGeXKe4sGkkDFtk0MAsJgJFENgyO7UD78LUANSSC5fH9PCtMHBon6DXCRAhvy9EUPF
WNRAmHYwGiRDoUJB0UXyet0G7/u+hwQRUgvZG6ZGyu0HozNjWltjcsjz0p5KgF+KX/r4ANYAMnZP
WU36+u2fW0QLLfw6Ajw8k7ic4ZzJcVaaSQoFDul33cXzA6S4h3tTz0Wnamq6iwJ92ozV0GySqlnz
9fyxZuOFiwd3EhIF4ObgxiuOYIOtRZoeVAtMEbQ1t2Wn/WzNwemGcaPM+9XwYmmGgcaDg8fpBmkl
d7uMdavGEFtKD+YMsSe01ip2MLSeKlYGSYWE2lqqFG5WiwHJwLqxct4vyOcwYLx4gQKGG0PWjMep
Cp3QmaOW5oe5MxEWxlW90STQFquQmnKMZig3YltWbiKX3VYqIRFAwpFau3wcO4Xkej65ULfvj0Ub
pDdxVhfHFIKMK2mbhcOLRniILCKYZOgrztf2oQbRLEVKD1DJStxUUOu3VBPqlQzABUPS91QwgVpQ
hQC1yPf8gLArN6XKhAr6c1F+0XsgC4uN/gTGw+A2ke0SeiOfirC9vt0XfAYDsANeiNgCR4wL/iwF
UpyzhOUvpa+6/4zuZGGf+fT5upWFbX1mhYuW1A4U36ispIckvwkb0iclkYwnME9VWkrENUIdnbsb
/5rIP2PijrCmtEZYUiU9tJk22oNch2CJ0UQ3SJXZDZs2dK6PbsERApUBog0cXdCr8FTFfZgkjGkn
PUwFaBFx3+8zdeX6XVomDAucSoyhBP/buWvX0qRrcILSQ9GVEGMWqXWL50e0z6XUeCjkdCZlTVfI
BJYWDXAQOEOEuEw349wmcjVxm2TYj13wMLlQqCbS/Duqvujn9elb8EDQ5kCGBW8DFZkizs5kRpVo
1HjwNr2A9k1IFh4hCdrclkFeudMgaDskNqO7qRDegU9dK0ItWmeUq+x1CioPbrMICdrAQUCTHaox
8aJ0gJZF9WpUQELXbi/U/txEb3mysmOWdijCXmT6LCSl0GxxPrWDOlRAjOp44wcJYVXGMXoMat90
r8/s0sbEDY2qB8Js8Fmy358EBHmstcYACcxD2u4b0L4o4W25Vlxf2ploUvwumaK3jy/gD4rWDZPI
bMTE2AImALkToybDmtztd1PIacTLTjVk6AG6Yi8G4JTPBwMhMHWwsjI/TOVDDBXRPBRtcF3T5lER
iZiD2a7wsg7V+7c6aIlQ3heWEwiWW+shGaCPGwUK4MytgRbk+L4ZfkrRFprR+3JeU7dbmvXTD2Uz
djLrXYnP72mTHxSw1aI0TGbFm5NsZW0vtxC6T8GwxERykWnju97FrpqGKQEiS+6fk6MiQwdSSrfg
AF+7li6HgzQ4o4sEmhS0IrwbaKsOuMFSzA9jVhAJ7EiC9F51lIhzYTPyDW0AcqeNnqXEN0XBLtsE
ONCZ9J3mRcLH9Q29EC5AcwlQUlySyMVePOPyAW1Xkx4A+VJ7Xe4Gd6m1aeePONsjQPCidthmswxy
ashTjh+lFj9WSm1P+tcQe9e/5AIsgGN79iWc15r1qhRkCK8ddMNRJxfYovvO7b3eS3fRg7nvd8qx
6EnSkyb1yuJuTgg6Ha5/w0Upi/8G7lotFSAvQAKNZK7zc3AjO3FJ97O9Wzt633CU86N3PlbOR8Y1
1Fey1oKPdDtX8vpDu1Nd6cnyij3uun3yGO/nm/6m3RruA2haPWEDet4NztYmvP/aZn5N0IC07TeF
k7ug9fWMFXd6eVPh+/DewVlg7zed83PVWNMKlKP5oUqS2kuUGeffNGpbSrtuI2pUcZtID9w8b9eW
YOEUwjLLXsh4M0AO4/ysK3NKdZnS/JDMAmnLTdXZdUqadnd9pZfMgCYJ8HXWYYXU4rmZTEBYII5V
fhC1NMXLB/IManFbQ0QlXkuULM2ljtcHJPXwYIUQ6bkpC77ctEp4r7EGl5YGWGbXH5TgBpxlQL5U
r1qy5mDYx/O7i0VPjJUWXQF838FsphPASlF+SKHtKFaeMHwaGBh9C9AuHkho3U7BxxoeNGk7rDRX
X3QHsBN0YpvP2KDtMGiBP80P9fzbijaNhFRx+JpWLZTISFU8duPvovfCbuVFsWqX8x4BNB4TWsAu
dHI8Y7CcrHkoop20t7CPCsWeOzAtTm8FRDiu76Qlbw4xLRT/WM0MCdnz5aVyMef9VOOoCDW1oySn
KHkjZyQ1xVo1a2knoRDK+EYQWlkmt5MidRrQmqjmh1gDoa4VRcKmAx0NMYJh9gqrpS7VjQ7Ef3m1
cly+Q0Z+S52Ytrhs35BVcwrEeH4Idc1WEvXZ0t/awZMs6vVqu5NaSLKq7gxGS9+aHLwvh3Efyy9j
nd4Ger2Z2gekxLfyg17hlXl9AS6aX9mWO/02bukNNVYMMHxg6a29bDiNtA0jNIQw0iwvnB4sF0I6
A64va+W2+C5PXU4K6yED4QOUUzjDg95WVpVjUrIjEim7e5CNBz/0wv6siWQjs0JaO3VlUpKXV8iK
2ImDhg67tGMv9NjfQafnoGfPvT4dbBNcfBRyR0htM/ixxnm2tm51S0gGONB808WFXUz3c+YVab6J
SAVGv3pe42O7PAHoyWOLAEwoUn58XRqiKaPcgSbtQNNZI0Yd3gTgCSRCVG2vD+3SaZ8aQiqdO2q1
0shq0gJA15s3QWK8hODNqlXTrsWVSVQvJpFZYoBgRiWLVrNzS9ACGpBFASTC6qJ3ZJc6u0+zaOWS
Xdi451a4/dN0ehe1eg8MlWEhCGxtufy0qsrGi86eiplEGiQVO6gICC70CxpSaupKbm5x6ZD1RiCK
svIFf7qmDrMwshk1rGckamvpVpSfry/apdPCIFHvgL9SkEHgb9q4Mps8EIfiMDwa7b6yS43MkR38
TKIVP3D5bjo3xNb05JVgylVODSDfD62FBnRHKDe97mlPYr1y7BftfJ93luHGiM7tTImiVrQTMWet
htP0IlHfajo7rvcmKGevT97ijj+xxdbvZExR0FZmGcJWCx4exZ2kyA4rdzUZcukzMHUnZthnnJih
XS2ogTkCRmXYoU7QpAykUegOTti6o+xdH9Pa/HGvOTM06yybpOKgx19mRJGYPKbI/wn6KqXM2rC4
q3nqkiwvUxkAqq5A31R+S42xJjK03GTgivvcCybpflLClR6ctQGyzzqZzWaAMFWqY4D1rN6mgbo1
aO9owxY5CoKC5vXZXB4jnK5hsBw7TxTbSGMIpLIGY+NXEH9ocku0jGAzSllsGw+jNKxsyeXR/THI
LV8+A2AxVZhUSXunAWnMym52gXqvH68PbNk7gsf0vyPjVk/vEVpFYIg70PjQ/dAE82lq3YG+TXW/
mYethbjdSrod3uloRlrZo98NH+e3KDsRf4xza6inVirhDV4eABLPSVw2CRG0BJn8GgBHEurTT0Oa
UKwA2tFwaWKBNVKp4pdA16mjZzTfm60ALk0BnNkr08Kunosv00FxiFcSsggqd1az0OqFYACuLbuL
bypbMIjwnDx0vpyR+eHf2GLd0Uy7CchvztVpStZY8YTrITI3sfpTKYgSjLbuN4Pdiq+yiRin3Pwr
mxbSeMhOsUbE89NjpbhFGg2+qPUmUXMD62df+TL045WjMDyH8+dYrdxQbBT8jIJPDTBmpA7RqMVd
w6UkNUGfwcnOZf4QWdZtK03u9VEtnVLUv4CiYDnnC5aGQUzBFJib2MvGtoUbGLKbqBvsQXzIgpRE
7VulruSaF4/PqUnunCoziLdpFmAeu59iO9pSHeClIEFzyIJcCPRB5bhxVAts9PHRbI7RFPxTJjmQ
RzFGxL8HzR1gK6ziNlYF4OpVD1d/kmgRGJcakhjZDXKPzrzGvMSnb0yQkCIDDDyuji5pZLS467JI
ht5olLpHurtz9eEWOqwbNRi9LvhIjZKEXUm6KH7qdGHFKXLrywzLEnKHIC+DDgbqbueb1sgg45wM
JqTYy9Ae43cz2scRcAMQp37tA22zKnHATvnJnmUG0dwMMBb2EmDrOhflp4jk5yKPxWMNoBQkXYKo
fJRHiji/X3ECy5aQ8QZsBYVpfmhmFNdAGlHxKMcvpYz21Q0N8aYR1rArC1MITDwo9cHnz9623BSG
UjyO0WyJx6Q27kq5deFGD+guq5D7bik9lCN9L7KVKtDS4E6NyufrJoWRFncoUh7DJrabaCeGH0pz
nJT368d/0QxYU9ATBxjiRbMExU3SVRPGFn2IENuT6Q9druxJ2V03w4Xa2BSsi4mxBrD+X0gun4+m
bMNmkJJGOpZR9CpPKvoKnEyV7tSoP6De2UX6ilvjsy7MIvolWeYD/pOxxp9bDHspFJVRVY84jd4M
qSU06WzM1LJzOSUUAgmjCSLgrvQrMYFOze/r4+WT1zCPJwuAGZhVhnGR2Z46ibT6OhAKTZ/NY9t0
0NK4y4tkk9corGVuIfpW/FWOr3R+zDeVsqVx4ur6mwDE8cosMK9yfhbBuwVBTMZBwRJ93Fm0plzJ
g1QPjqlQR6yELtwMuGwwF9IasIYLvtiA8Rr9rj0xKW+ehic2p1RKdTnyM1ElysES7qsGesulHSTP
K3PLvpobFWp3uPdRiUWnCl9EHBC7ZMbUxb7SpNo+DKufwxBLd8mUy56WC9mLlcqgcRChr9Ok4ryr
JP2+SYZmn+TtjaIL8j97qjLEHiBgTMdRQasC3tzna62VSmyUEr6nN++b/gm4RDcxFG9l1BdHCFYg
fcAS36z2zI86AcReir5HHTrZl3HfO+/jln7F9vBaQK+ytE2SuoZjUTI+rHKoXd5f39bh1gHgAIqY
R9qWshRA0L6P/dFMSDc/GZkfdY+tGQOu8VWUtSujWjStyXVw8c/3zEI7A5VicIbi7uT2ryhD8BJI
u9hPqtDVJpBkafla1Mq899luYiM7scFFkhgVkqQRW72f0AyXbepYblyQ/qsk5bOx8gBbnscTa9xe
EeI0l3uxjf3OHQaXCrbudE5oS51jUGetJrw2fZzXVTUBHYodjAkjJYHyEUfWSnTBt1v/Z4XAZobK
JOp036WzEz+nBFbWhQP2BXJAu+QmfLTcfo+KYe+KTn07bIUntO+uVV0vfA1bMgXIeeR1IU36rb58
YjQuWkNPZIyL4ia2Qd7iRAAYk6o1j02cvGXy2rv54pbkDHKrlqYRHrgh9kiYhySzwj2V32v9p172
K/uD/UcXmxGhDDKIOOgg1D53JU1cp4msjbEfSyqy9To4/1NEjPZgimtsSWumuH1vRKkMjhGYmlJ/
EkBNbwXEAHnaittaPF7AKgI/za4gPkjTszAZZznA8RI/w0La6FH72GTKbTzu07TcKb8GudoJqXCX
GGuEmjzK6q/NeWKbi6HSQKnRiGDFvmrYc2rHplN6Eqp2wXsl3FYyMZJd2ENmk1RrOp8LGwZvDHBr
IgvHute4dQxrLdalHsdCNIpdUk1HSx0tkgKJrHQtXZnjhZUEdoexayJdCtAaZywtWmTVY6xkDQld
e8iFowCU3aY3lRVfuXDuWNkOun4GGLZwG53vznwwU3wI1lK61zq/Ut1YQT7Hzf4hnQFbN5Y+AHwW
MQsQyFzslmqgW83BUOYjIt8K1nOS3lFTWnmGXkT1zAhaXeFGwO8NHO35YFAWqKOuTqkPMtyZHuK2
dgTpSKUNBOjIWLaOIqwEwXzq5q9xnZjk3EiiRHI4QfbCL76A0I0K8jN3zNdP+UMybJ1ARVzfNmsd
H/xr+z9GEZ4BkYxWCY07BFI+I0SMMurPip19FXfZm+oOm3mn22Wyy3rbXKmzLs/rH3vcbmyoVgFg
CXt9t7deyvQxEkFYYqsV0JubNZDImjFuEfN6ElqqlCAWjCzIC+L1F5q2MTqG4GfWbhhNPC3WBEwu
nxbfO+fPCLll7LWadinFCMNgQG3xqRLJmDilMtipMrpJ8BkOXt2AtmlYuR1W15K70FM9VcRxwp6V
fhcd3fWSuRWeq3DyaXvooXPUQ9nO7CPbondds9b0y+aSu5twYP4Mm0vbqOjwEzNQb/uTKuRuWvYz
4qQqd1cuDC6L+Nd+ZRBEjalCo4xxfi7rrJyKnubUzw/wEUQ2NhABj2XSRG4tkGG+WUsbL+6hE4Oc
V8tQqwRRNZZTt+ctjQg0Kgkw59PLx/WR8ZXqi5FxJ7EKIKcmSzAU/5i+St+4MT+zX2BpGdz0XsrI
75Qo+1donZN5tPOjZEvP1z9gefucjJQ/mqI60qnF9ikmEh6hfqncDh5kz53qqd0YO2fFHDsHFxvm
xBx/OAHgmvsR5kYH4qtv8ueDel+6SmSPm4P14NBPbcXi2kpyB7OMWi0DFSj16+C2V4Gd9QekGiRW
ZI+OxROla8iwpWseqnCMCxGk90h8n+9VQeoLQMSxokN5NwJzkH+lb3XhXZ/H5Wn8Y4Q79JUS0iks
GuoHlQz92ll/j+RasuNpXJOkWQqYWG3ZwGseFXOYPB9PntC8gWAS9VuNArW9n7xgpxy65lnT9yH9
XdXb6QlKWOB9Fu3rg/wfh+OPaW6URiOjxxq6gr453gfpZ6PfKK3dQBO1Cskk3jSyU1e/9afuF+1s
tfkRqhEJfqfgoG6qR816UU2PAulw/aOWl/fPN3EeL8uGClSemI6QCoGjVUnnZdC/cUCd5wvz4F63
tjoFXNiDHHEWF0aBy6yJvPq7SzftSWq9h1r/0LYomo17PbXLcj9+RVTaDeZ2lDyabOcOsMPYlmdc
tI+KsuvSNUDA8sn6MxPs9ycvLvCDgSSBrY6Y3ch73R6zXU+s5/BBXGvwZk7h0mn8bYmnPtJaY9T0
gk2CVktkmurYadR8jTT6f7jCP2Y4p1+oVmSWAwZkWc+y4SaHviaJQjLHfKH76PP6yvISqX95ftBJ
sjw8ipA8KYcQdUIbtj2umMwVrTsQp26K/ompyUyyV1nP6Y7Wz0Nj35QfZnMzdV4q7FDCk16vf8fy
DvvzHfzdqlvJ2IkqXEmub4vZ1oCr3ajzbapPOO33mX6HGmFbNkTWnBFk+WPR2HMfuqpxSJpHIdh2
wi89I+px5bMWUltAk/89Pfy7gvZzqaSoqvp9H70Kppc32ymCIPI9HmtNWjyqXWWDWH9fl9vE+i3T
16wnsXREwn9SqJt3KgDf23Ly8spJtXiXyrdhVjhzbdwoA0nNCZJ2a2WVZVd58s3cZT6gjTDJUdfw
1efiLfWTx+o224zu8KS+RI+JL6xhyRZvgRN73N2dMvEOqA5TvwrC2ZsaCOepFdSvgPpfFSZcOu3w
/hDXsHAPgIb8/LSnGRjwJQOHI1eACS3AO5aFO7E/KpYDpfI2mpE4f1JmT2/t2exJkD1N0HCYiJrZ
DYJ9oyVZuLJ1lxJn7Eb6+5s4X1yicU0o2wrzDYnLZn5VBXwWjZ1CmD2l/Z2kJin7N9QwvOubc3Gh
Tw1zXnlQ5FmtWpyZKLwpcl8BRaoS3xsVSLnvi9hD/1qATj2nNA7Q3L1ue+m9fWqa87rlUCkGnWG6
FAXIQKLrMjxkpUSin6a81qay5HdPbH3P/4mH18vaoi3++HUhEVWMybh2ZJZu01MLnMtVVSo1KDZR
P5OnbTrJu6xqtnMh26IRrUBPFp9oQKOCbRYdzNCi4myFsT6VsojRNLmLW9EVfhl2uSnt8ba/nVai
hOWteWKMcwXzbLR11Q8wJkLI0oYucW+UN6UbgBwx6bbC/HPS1xRKF3MJpyPk/IGgK3PdKPCZcp+R
qbS1dlvLdv1k3YMzvghjgkyG2UEb/dEQfoC38PrOXPJGp9b50H5sUkNu4P2Cyiw2IXJCjjWquLcG
hPfXTS1e1ae22Lec7MyozOu8ADOCHxY3+mxn4q0k1qD2vDU7IoyHfojtsL4vPHMtFFl0gyfryrlB
aTTGOZlgODK2o/JVIYVh2SMBPcMmNj6Mp+vjXLoET4fJObhEsLS6xMvXj/O7WsxdChQGGpyCHpmi
cEY07Fy3tzw6RtiESj3rxTuf1n5ES0vYTnDyO40pdwItbZfDJmsd01fq1VwsO3F8XAdSpb/Ncfs1
VBLQNZkYnoX+09INb6WjYUMJCPEElIORhV57my06NGQQUSIE1SBy6efjq+u8y+rAhMFIsIgyxDOZ
NSQRrs/iUgFEYmRU/zXDXQ9ynAMuFONepul9pKBt0jOqe3S74oASlQlgfoLwAjBZPSfFFIGhxDb0
tbTQomc9+QbunhhLC/Bmim8YoN67UW4kiYifRW6XzUv9oTyUjp7cpdKTWe4bIUfpfS3HyPfrfce3
fyYBzSTncx1GfSyknYTLWUSRdR8+9znRzOcuccxsU0EdINm2yTEZDuZj8ZKUG0vYxyn6hCZq9zLd
ZAbIqeSHuHodzCMFy8n/a40gcXz+eTlag5B8wedl4iZFW0B3F7Wbrn2fEy8H4bnpzcGjkBxasd+J
0Iygc09MiGlf/4rF8/33Il2wvs3BqPaDrCN9trEiJ4N0wqO/xpO/eO9BLwEKwNiRTPP4fKSpLHeV
GMqxb90kFBUPeXLV+CMzDnn7RuuOdKXk1Kar9a/XB7fopE8Nc8dgHhLwLw5T7AfJjy76yp7ugJrd
iy0Jpw+Bku798brBpS0P/guQeKAcwRiNzgdatlMEbeMGfkOj6OG4F7PnJkQLA12Lu5fcyKkhbmBx
OreiYlaoNY4DKePB1swf14eytDFOLXCnN+grzWgbDCXRSluGfO48HJL0fqDvVe5p/ZoK6KI5wCbB
nYSMFWi/z2cukwB809hKtVJlV2XuBElKsmYCg4hGbXATSo5Ca+/6GC/xMMiZs0ZZGAbtBapV51ap
JBgl5Oxg1Wl/Cz6IHLXAechi0m8rJ/lQXFvu7e0/hYl+O6YTs3y3RDKWszhXMNshN0/q+/BNOYre
/Ca+CP8mvD01xTkZKc7yQR9QHKNpYOv9jWI4bfioWythwmK0CfkwZIoZ2ASPvvOZBPJF7Sfo3vt6
0ol4gQijE8tx8Yz20IOs5/VjPSUTyarKOoDHon1QE43urq8m2yL8XX76CexwnkRkVmMqQtZR6huS
o9Ytibpdn08ESvaCuhJcLx0/IBi/YS9oeeEzkh3woblYIR0UmpW5z8paI0h9Cc71AS0maAy8FrA1
0Q6J5onzERlNX+Aix9vEmPw+3A/VD5w7Zf6qPnNANsHr1CUk/pg1j74HojNY26B0QRTzfv0zlgZ7
+hXcISkmqROaBu+9MBT1jV6Ug5eL4Pu/bmXRVwOHCggs4/tCG+35YOdO74OGInhPIxfEuNBhkF2Q
fwnFAzotcG/blXkrHvr2Y1zN7n2fc37rnNrmtk47j4NRWwgD9fEepPj7oBX2XZHtsvFZFve9yKqS
1B6bV7n8HfepPUle0h8mAXXmXd+8T5rT060m7ZrCw/53wuCXUNJdItGtGmfgvRd2dEzcuN/8qznD
YwDoXbSv8XOm6+icaCdEy0MGgpH3QrydZ20rENUIyPwjSnYx8qF16RkrlwNbi8v5Qhenih42Cci6
87VqZwsqx4iR/CZSAbFJLXS7K1G1mQSotl4f4+LuA2Paf01xDwI9Hea0H2aUa6y2c6O2nLcAoD9d
N8K28LXxcM+A3gyA2WxFPFtLaZvso3qy9TAhURj4QfgrGEzXCNdgUItRERh+/x4ZG/mJv+qrAMCl
DItnSuEuBEG3llPbUPBc7WInVAonAjpSnw9jQ0Q6OddHvLSC4DphOCXgocE6cm4c7TZ5P4Cuy1fB
Y+TKhZZ7QhIJTkL1/F/4Zca6KCIiAp8eTycqQHkHvbYWS1VlpEX9Pe4dkNm4Yq+7Yb4SgS2OCxRx
rBEfSgW8y0SGtdInGiW+EkQQwokAsY2HJna6fF57PK6Z4vyimk8AtGRZ4ldtqm8SPIfdJAljT8zM
tWTOooNizIH/GZbOPWWiWk0VJVBTP0pKLfRas25TElqN0Xl13M/VbTBLQzbtBQ25LFscFChBDfEQ
gGZkljQ3QRgUu6Uux8pWoUEi7bLSGMA1N6S95MgxDbubUMmhW90NhpA9GmER11+SGFXII+ryuJkC
jRZEy2t9ujEHGeyzoT421bYWS0hB9L3YtAQd9IVpByHw6Nra5bDgBRhnPoMuISsATt/z7WpNWRpX
spIgYqrc95lUzmdjx+Q32lkJRaPw9cOxdPEiKsSTDOBzwLV53vlqTtC1ZLapX5sfkl7vDdxJgRpE
QFSIvlB8NiXYXASkntP50E357RC7avKUD4E3KJ+j4AfaB8jwP65/1UKIrCAVg74bIF1BicQ53dwa
0nYsw8xXo5rIgkhyMff0FMRIpYeOa1IOr9cNLnkoWPzul2BZbl4rFYFj2UxCnPmt10okhyahTT6V
X/Nz50NG+F8Y00DFBhEuUN8hLD9fYtplRgGeF3B17Ho/23QV6X+kezu7p/tqBQy0cHKB4fhjiu22
E89bRLAl92xcKa7nyDQ+ozL6pUnZmutb3EinltiXnFjShiCALhAsTfsh2aKrEpWIYHoGZzyYgbaF
cJu7UF9W0baFHsQfpviCtkc0P9LyeWV2lzYPvKEFqk5GA8nf2JkJaasyqzJ/rG9H2U1GOxVH1wIr
zbP8sz5WlZs/hjmTS87EiaTxMZdJNG604nj9QxaCdAaf+fs7uHunNqqZVkKR+VnWEjAfSBWE7Bi0
JFzjjFlyGaeWuP2kl7k+oO0v83MvfizWivDfLCRcyHA2EG4PGWE8TXmACY0n2ygcWm9o8kTBPXOT
f1bvRUT6zxmQBFt8mbb5s3k3YOHXYualyinrOAB3KPi1mMjY+fZqUzWCkESL7RU81DvdvCs7e3TE
hkDBvH6te1safrc/oKCW16RRoB30UPVE2hg1Hpv5KmZ98VgB0Af1Nka5YXFrm+Vzn8oVvqbbj9A6
noPXXrjJTBSipnLbCjfABETaq6rfj13rZX0Ddsd4r0X/kM2Fva4V7DBw7QJECWYzzk+2czIKktJn
/g9J/QVxEmKa0LXo3VQDf6Qj99tA8lXhNVF/DYqx4sUWVwRCzIiqoG0AXhduRcYqqGrTHLG/j91R
dXfqbn6vNvEm2xmPvfsMrihbfLccERRJzU234teWtvwf4xcJTzHq67xU58wHfSiQCs1NJq5C69ki
8vuevUVB1wkMM/R5zreclk4N+HFFbLl5r5d2qnoNih2QHbS1H/WzBX1Xw63XxGa+MyLXrHLpIQ1N
imAlZSNzemdwcycGxZbX3qt2MJGRdE7yIOwV93XX3muH8WmTH/u78S7aal+FgwrwMX6/7sa+8xnX
Poh7mkfo/m3MAh+kEXnf/Cq998hubPpxW6HjoHc6V/OtLXSLPqvtY3Fj4RvrG+H4u3EMN9xYz6YD
rMCu3Ya3KXlV3HYj4d/NxNh0T5SsicfzTGHfJ+J0zbhN2RZVG8o9PhYMeegzyx5j3U791hYc+cWV
jprbbYM78aXbtfb2+jxdXjtAMiP4Z8hsFD35HLfcVAZV1an2UwFc+2CisyIPJeMO7glZtgBJ3+v2
2EjOlwUtT9idQBQzsBhfXimVJO+rumx98xkD7Xe/AdGsf2TOWv51Id/F+AaZxASYIKGpzDkZbVDN
DB1yMBTvIgAMuqMlH4ZBJcZYOkKyqzoyaSvYcHa0+MEZYO5h2Upw1YrcjdZYfVgVRdH6KtVuJIqO
XSv6qHvF6+Xy6/o8XnoSSCuJ0IKBDjuogr7jmpO4JRgzNTYBrfLDRjyg7xwvqTV1t8tI4NwEtylN
OuSlPlWtbwyjlzYlanzbqnJiUwJGZuVOWBkO3w+UT4neaTFsja16DNPEU4I1FPSaCW5DiKVOC6lj
w5mg6xVqhIYv19fk8ixh8fFUB50mfl6oJERNUFS9lmJNyikgMpqzmsh05rhwtLRwaTV8WWK90u+7
ZpO70oG3UcUgyFo/C6it6NVuMqH7nj3An5CuB9ZGXXEYS9NooYMKbSNohQdDx/n1QhVq5GqOadTm
SXcng4IyRhd/Xp/JhVwjm8o/VrjrZAjxnq4kbO+KNM/gDXKSwwu6/ee9rcXO+HDd2vIc/jHGfn9y
luI2L2bNylt/sqeJxL+st3YCr9WP61Yug6/zIXHHKbNq0GsHsDJ60VP0Y+0GXjqtf2ZM52up0oBV
CFv4Hq1RXWH2NatHgOejU6NT7esjWXJzp6a4kzQkJQBnM/Phze8SLB2gr3wW/ilvIu5ENl8GcI/Q
S4Cb45yppFZRE8ewMo+Ck5WbWFK8WqHvbWeuxITL4/ljiW35k/W3rIiOhdy2fpFbOQlkKIhK+Q1w
Rz+EqliJABd3AZrMEfwC+o3u33NbWtuOCdUm7LUqdPIIaDzpfUZQdn2Fls8PImuQJgORfUEUPgBD
X0ozzET1bdgAlC3XrmDlu9IEBW/kykZ4B7JbuwiVn2BidcdwfL3+BYvjZOE1mq2hEcKLo8VhBq7K
XGz9NHktLAwzPYTRGrx4zQh3cPUOEsdZJGGUluBFQ3STCsNDJsQrPnbhKQllFcTT4CHAPkSt53zR
gtASOkMNsEGyzwCZJdEEZWBqgxIuq6F1mGQknT/lAWSuChR+Rpf2mdsVqEcU9F5LChCTQFc3firn
aHt9lhcCx/Mv42YAaJUq7moDVw4ekY5QO8GxBtD9K5jd7M7YDhJQwY7xbNxpvad/mL4ZNERT/bV3
zaXzwWegpo43rgyibL6hoWvV3AzGHs19iWVH8sMoS5CI308Z0fTVohu70s6jLJapxmsaoGhW0OTG
LAiCNjVq2TE08hyTKdvVya/CcrW3sPqFNy4B0lPIPoVMWDm7l1cfYEj/R9qVLUduI9sfGkZwAbdX
brWIWktSq/uFod5AEtx38uvvoXyvuwriLYQ9YXvGjo6oJIBEAsg8eQ7EfAy8q1QIEnAR3KomkISY
aGGMzW+6cdOw79dXcyOdBwMrPwFBOQ9tyuvIzwJR05OlzEg6nLp2HAynaaj1ZbYas9kPDOX+MO8t
O9nh3+3vimT1mkdya4E0NKvNvSoBrOVd/6DP+wsd7ij4rQ8DtIjyZXCZLZRZUTydkKlWEg9UHPI+
nQ258qCrJSKd+ByFYUyFqsH6MlipZy4H30u5QsF4N52kLDuQfG7dSkHgmFLoQE2F6P68OTQNmiFg
ndFQ0OS39LSUvdVW0wlYF/kIvmjjbgIt5kE15VRwvdg0BQibhdABKRQexR8lhswKMmBgsz26aFDN
9qpeaiCuRcfh9QXbnMNVHAIvnvUFsn7KuQNZyVDHkTqd0jJpHaru12oEuiEmv9fnxb9ubANLauN0
QaoSeJC1JYKbQ5TfR1ypq/kkT5L9YFOjHZxSp6AcBquQvbjUnCv2gM2cuYzSJjDzzmyOSW1m36t+
wMPPLCOoRpVd1b2wJJejl+sf+Hk28H2ozePBuYpz8Hh0TaHZMk34PmPWO2eQVBs4/7H2Y81c3EqS
RJDTDXtIjBMZbmwBGGlxZ7u5UFOqNWk+1ejvukFT/nw0YOXQlW3yLIMsTwDg+xyPVn48UOQAkoOu
au7RdH2uPjvp5W9xdzrki9TIoARz9ah9Zwfjy/Wf3whtl7/PhTYwvFBIUeH3VXCQf2M38elggzgr
BVlGDiV1UW/7x5F8eUhc2uPWQs9TrQev5QwYJ6QNbrJ2p3xJjW9Ts5sAHbXI0yT5SufIhyqNXbmC
GsH02MQ/ayJq6d9oBLj8Ei6uLZWh02rS0GxLfa2/Md6N6lZFdq5+TwPIxsuFDppIu79/F8z4WnG8
NgNcLLBVIi0o5cyn3n6raq9h+3YJ8ihA6foL/ZHtrpvb8n00Mq5wVmXNR3BnozZAxiJvi+WUMBXF
+DKZAbWO7u2kjpxBLUWUpZv+pGFn4zIGUjboDlxGugRC2qAEL5dTr6mekfxi4OJ+jg5fF2XfDxZY
ihMruD7Crd1mgPIF1MhAVOBNcmlxtqEQro3ygleC0QapnFbBbHaivNX6K/yqnVvh5rHO7DiaxmE5
WU3pNkq0K6tdfwsKACe6sexUcLNdI/QnaxAZkXW85HHSc7sy67IihWTScrItmt/JeDY4WWfWB0Vq
tV1LytOQpuXhX8zjmU1u5QalGUeEa9iUhxSYoWra5XVp7f+NFVTkkR8DsPVTyxqu3p3ZJSgGq6S7
hQLw2wjoksDIltPjGQPhSpzrUHPnhjIxiEL3MirOajfRW6qYgRppT5lpFd6c6EQwcVshGtEe8Cs8
6HS02146ILKZUhlVuXxaIDbpjFbf/cA0F3d60df+9dnbyJ6C3wyJRVx1cb7D6y9t0YEspI2s5QQU
pHaYpgKSAqwtXfDFz27BZPo6dChDmiN0K+oG0qnmaBuCe9Pm7KKUruEeg//j701rn4pijkhlLEij
HlMG+elE62ePIZHixov18/qYN/c3dN3xXIWygWlzi7kwNZ/MCCxr5jC1wZIrsmM1leT+cytoKwDf
ignkAvjzLidWzyW11sdYPpXm+FgwVju93T/9dzb4GGL3kplk8H2WS4qTDB11B1tU2tyonAPShluO
joiIhLfBjcRkZmFp+QQrSOgf0Xzb3pjWbB+iae6eehl5Oma10NahoALPSAO4KZ0NR4no7NfAfft6
ItnB2EIaRqnnxeslI3mmFcncOJsTQWPX1tYBJQxKHOgEtJBaupx1VNbrws5VGXDQKPIYjqfT0IH/
qU8zdro++dumIJUGfJMCZAZnSkrVgrbMlk+t1M+umsXDS9laxNFnAEOum9ryWBQxwVW4yqOCrv9y
VJOuJ0nWavAluad3S5ouPlE7+d9405kVLhR0TQ4xAkRsUNaC9jTuq/JgZD0R3B82pw1Cr5Bjxgsb
iaPLsVhqNg3MoMoJRBcg5BwAJawWNb1DhsoQbMGN3ht47h9bPCFvRYDJSSVLPuVIMKAgZDXFECog
xx/3VFvkPhzmRJsdqV2GxtPsOp/3WmLLrQPh6BYV/EzvkTHLiOHIid5Sp2t0dEKXJEXfwvUV3p4V
E0yssokkHv9KBSd7L3VKJKNfjlVHpTP1t1ke28eoL21BBWadYP4qAO1C4PrwfgFgmvNbIOTMqrOZ
ArCj+jIt+vemVp9i/UQV9IPg9rxCTTrBlWpreOCeWs8YyEZBuOZy0ZuYLPXUwubYVDHoqCGNU0lx
HABLQQWmtm46Fri1dFQswGrJH9UzrgODUlbKKU7Bfn3TGd4U+dCqbEbBnWBrU54bWv/87AkeRRFT
U6tcHbl4yOPEzWguyENtHIw4noDjQPoL7LIqt1QjWR/dq1fQlh6Lrt2lIPtw9DEHzuXlugNu3bNR
sEXIBLGOZsI7LoczD01sTwOGI/fQfVfp4BldTIJkaqY7izSS2yXlGHYNQaFft26N3pq/5JJWCWZ1
oxEEiROUBHBXha8ofD65ytBKDVlPBagJw6FldjsRtOqrr40F0nRVcesj6cD3Q1VvrOKbfDbu2qz3
+2y4z8vyIBV0EmzNjf1y8UHc8Vc1pS2N6rpfYtcgSaBm5U2EWejn0WGQCKznkIgwwRu+BZvghzMR
DvDG4vaLNVUQIkpa2KS5R9IHuRC1jm+P6o8F7XK5Jzy57K6BBdLEUZChwGdPp35MXpqhQTIjeaym
KKztUfAO2UolXYyMc7MFWd4qazrlNBc/DfZFugMpvFMu83Mqk12ZJkgSedWcuLZW+2iwvWOlk9gC
PtaNogkmFzq3KiDQgGwR7oJdLAXu1BJiBEBaGmArlTS6zNTdYlSA3SxypCGjY2p0QaRMhlOkWqhN
ImHS1W24MHzxDZxbmS1OFHvGOdiMrH+XJRkvv2IY+i/TgJvSAu7vcGSD6i15IRLa3QwrZ8PnjmBj
tAolWYdvojlBsn7g9uoS8/uSidLK20HljyX+AK6bOqVAMCNGnjLITkMX+g5p7PS1fh7vyXcRjcrG
KYMpBUkWqlEaLkvcrmmiJImHtFFORhcS7SS1AZkFmbiN0+XCBLdthkHNsnmsEZ2MHxgRSAfV/J2O
Fo6zw/WAvL1IfwbDbZQuH/XRMLBR8sUFYGivW7lTGuV9NgkuZFv3+4sxcacM7pwzhFoQCnpkamt2
aPLAaImrkV8qypZSPHqK4kqp9gDhymCydtWAxUu8hszBPBhfSK790hP55/Xhb8ans7Vcp+fsdFXw
NlNyHRNtKV/jxJOjyiFQvE6+tdJ9odxrseCKvfUQRhkaKVYDNM2r8valwaJPkxQ5CtwbBqeBr2og
TXg3fuaqYwG4VD21IlTsdhQ6s8hFobxc5Hla572NI7+qobCy2LsKAooz3RHpvWTh2Ku7qpRLpx1e
9U4QijfPmDPzXADq83qGEGK/IjBtCDRaSuq0tE796+u4dQfHvALCBHL8FR7L+bFZTuDPK2DGsFz1
5UCw+xcwdoWqg2wNuDZc0TNmc4ueGeTcGeIlCWpm2DhkWJw5a5zeUn1J+ZpXsdctb9eHtxlyzoxx
XkP7rkoWG2tYldW3ts8K10oVxcmzjAkeM5sb4swS5y2jOZvjPMHSond+rj8yy2+0fWuE9uxW1eIi
GSWwuBmBzixyDmLnY56OJiyaQ7Gzov08vLU5euiG4Pocrr/z6SQ8s8MdR6RRlUz/WLAmd+LTmO7k
jjiUUIcltafkveBCJ1gzPmOIPvuUdTrGNRmHFhINJCqcRRZc3UVGuCd7rpRJNCfwQnW0fQBzmL04
kfxyfeb+nxDy9+bis3eqFM/puN6m5Mf2vfDq3VP0s9n/SO9q5kZP141tuANq/5q65s3wcucfI/lo
a30E8YZT2TR6aKOd4ikqdfl7DMVVj462/s+zgivkAY1WePvYQLJfBmSSalYHNXDlNJi7Wb+ZQDsk
qUUwS+b++sC2Qv+FJe7eMNpy2SD9qIBAxjeyQ22jwwaKWx6pv7bZPXBvyGMLfHBjNyMDaeqQ9Fzf
wzw9ATFsZSq1GXGjWMaD3FTZExDjRWDjVet3vbw86SmyrU5OyLSnExHpbWzdzEDQDAEKzO2q6L76
79n5qkJnskO6CdeL1/Rn3TrTs343vuUPctjdFaIn1MZmuDDGRUlpyDqjhLVTm1RAwjd+1jEg8Dpf
sJAiO1yMzG2zrLQSdgCq8PSY3ve15VFrOdbaseoUl4EJTs91yUG37n012geLsaMcsx3Dc1KZRU3B
m4t8NsdcAM1jFKbjUcew6fJMyVEpl9uEQT1F0W6SjLhtIftS2gpmgZsEoJFX7SLAoZEBBUEu3/dA
5A6Y1QjqSSRDhSxy43wfWeo/Oxs+jID3DchusOujtUO7dJ9pKQprGtIynPSf2nQTlRQEfA7Vd4IV
XTf52dnwl511IOAxQIGHxwbKA41BsQQZL5tmnqW+2W6mlK6iO4prqzv1+1CeujgRbE4+B/FhFfbQ
V4H+FbRpcSeSPJOqQU21DOmrJB3TEKTb6bNsBDk6dbTdrExO/TNKgrre1bM7Ea8Vkspxl5j//QIg
vpHwXVPuXEiSF1JFmmRCevJ4Xzu2s/6jBbbzVjqBCiTasXpP3uov12ebO4j/MmoCrohuEgQl/gqs
9ZM2KiaU4zK8RbvsPsF2yarSzZOdqt1WVNRLu2UPDxyoWKOZFs7EOVE+tvogUa0Kral7KZsXUia3
RfZWIEVoSvZ+arvH6wPc2hq48UIeD1UmFAy5WVUqvSrtMq5DtbGGu1Gd+0M2msesmRXBmfIhZ8M7
LuqEq5otkq1Ail9uEIWh7NaYSR2u60b33YHu6b45jJBMp60T7YDQPFhHetMd2B4ZtX0T39IslD0w
RIaxiCSDP+E+Vvb8a7iZVpqFFVaW1qFWfi2l1I2stzS6TSNz1xpSUNX6EUJPziCSp9vcSOd2uct/
S6wlAgFPHU7TFJDcG3LLBdlWNL1gjRXmWrXk2fSNZoHyNKDTv7xvaOf2ou20sZvQagnkjIICFogt
Vr84O+wGI42KasRnMHv0UvM2bSZHmXpH06lLSkEJ6qOyxy29AmAQsGYQu9agyHNpzaZmRySjqsMb
c925r6Be94CdD8q9jv/+9l1xVpw79ePgr7+Y+wsIbhcdmH7kUFd3ZU9xJ3+GzrLsaIJbFX9lXF1B
Q/XFRnkMzzFcHS+/js0DEHcT5oL0iwP1V0hOJV8XfXpozeUgpxKan24BOTyMbPZnPdt3tSmYoI3V
0JCYX7UG0DD5qdzLSFbk1pi3YT9C7gs6lE4zH2LlPkXi7fp+3wgw2OeIL+h7AhKNp1ZISCwvI9ob
w9G668CDo2W3rdy5xXJsJtCUHq5b4y7IHzMLwDd46dEugWw9t8lSc1SrYVjasM0cdbcgc+fkImWb
zzsZPoy7lAUNTRMuZnJXKb0tY9biKRtm9JuaDR7bW5ZrZ72XqaaD59JQVXeRiBieu8hAlAVGgS4H
lF1HiUrnzsNEYoWtd2McAgLB/GVQi1ACxYBvDg27LXK1dFswAri91kJHa0kET6lP/gKtj1UlXVnx
uGv96NJj4ywylnJa4nDOoKs3AkTgMpJHvg19vSMdofrL5j73ri8mlx1Zh4zWLlyjAPhA++ZH1+FZ
yEiRgbeyQovDUpXdOlK+Ti0YoK/b+OSeqw0VuCY4DJyUP28j0vaTasJGHPuF7qMnz7SDKCDZNyoq
q2zM4YWp9c/PhqMxy1qsyohDuMop0WrHmB/04UmqyYNSPF0flsgWt16l2ue9ppM4LAaHVif1jf6M
BqjKCmZvayusMk9ofl2brvGIuhzT0MuzpRcK/CL90vQG1JjvzHqX3VDmZTd5t+yn6tf1kfEQv7+8
4swkd56hdVPScn31imp6AlbzJsNxlUy6Z8yda1FIaScdJDunR3miDrQ2FvIrZ2x3/Ss25/fsI7jz
ZWg70HpIGHdpemUbsH1+a0pour1uZf2Vi1Nsdc41iQ5OITQ68vXAoU2XalbhMW0MFgIkoRPzcWGL
aBFVgRluMDPrigLoEzhmuwN6cJcspWNr0k5JHhPvFp11RfnULI6Q5OJTsOaGx8XRUs1HyY5gN1Z/
xdbiLxNxxwRtHp0gen0+cD8smerKqIe6Kl9vtxd0axVLkoTMItRPKoJOBmVChWspT0qqJG7Oiq+o
8/4oO1BggKCncue4eNbQ8yI4+7fGDIQVaooEpxMQGJcbhjXxVMw1xszU6qgnvmUN4J1YHElgZyt2
Qo8PbV0oJOPaxc1tb9eJ0ZZWHOqsand9qX4xR1ILAvRW8Dw3wkW0NC+VVJt1DKZhv4zRLX9UhLlU
Ac9DAkLTqk/d6xtic/ZAMbdCRaCVy9/o+5ZpyaRiVLb8wOavtlmBqdXt1NN1M3xm5iPGqCpuZ6BN
wi1J5g5bS6eGlYIOJCwHyNbtlM5w0xTMZ2hjBkgPggCu9ADKFMFG3JpOFW0LNroX8KznvZSSpCj0
ZoKXyvt4CpLSNb83kYvaw1iKZES2/OPcFucfYx9H6AKALeA03DHHP5UgeIkscM5Bo0mdpxkWQOoK
VvTGyfp/Vj35a5U0tO8QNLOA6YHLTlq47KlZuyQheuc9Ue1vK/aiL+bvH1+D5tlpnQ1zCoAdXECu
G3cyvukg/izabwJHW7c7H+HPrXDnp6XocWEM6xBQb/6S+MP+hxVkvuHsrxsSjWZdrLPRyGqjS7KE
xYjpC5QadrVcO5YmqqdvL/mfOeMOkiyys2ImcxIuTHeS/jEn/+WKc14bEaO00hLThb5Rt4gfWyUT
7EHREDiv1ZoOMO0ZQ+ihHjBDqLVLBNivrRiGBD6unCbOdFyrL5dCUpQYqH0sRQ1FuRrkv0Vq+Xb7
ra7862u+GU7W7BkS+Oha4REWgz60pM4LbHGLHPQ0ebW1+1Z7wtmE171yO7BZ4GSbx6x6ZnH9ojMv
W1RS6xWFxfhBQlaFZE51ym5mTzcdxQW59lAKzoNNtz4zyM3lKKMl3kDKKlTMF8pyv4acqSEywrPY
fMQZ5BCAvwX1w4ozvRwWa4q2qVs5CdVHA6DaGzlzyAv1jV3vs5v8m/5IgswZn9N385hS51CngSHw
Gb6C+9cnqATKGms+A32Rl5/Q1lI+qa2RhNkcjI/Lj9wz6hs7Oi7Vo56RcNZeW2Sx7qUfNK4c8x9q
Sn6yzk1AG2d0nAFMDeX2XUPDR9LJrlzfWuOvfP43BxPS5nhroo/ZRrfJ5UjtuIz1IiLrFjdsZ9Vb
8sCxJELFbG1z3L6QY5UNuD/PIKhHK7EcNKFDoMn2tp0eZ5ARXN9+W/sccHo0mQLguWbpLwcCqGAP
hJ2F0A6GVlIG9M2YX6dJkE5dPZw/QHSQ0QECDaYXQK4vrYyWlqgdjWAF5BeFg+tl0JHe7dBbAvqV
ZR5cLRYx6Gy++s6NckNjGrY5MWA0n7/ZuJ1EstPs9C+G8sugc2D08SEaXq/P5tY4ITANKmxAGMin
bt0OLI1GlNpJiFuXhGQu9ZfQeqjz4F8Nbs1PoigI2DKumpczyvTIKss2TkNzmvAU2gFPYM6JYyAf
L8WP8aQ5aQI9QFF+lIcAfWwyFAKhg4AcKTI93MlTtm1tQDQ5CTWcOglpIeGdQ4hAB9EkdWt6N3+R
lHsQah3V6BEq2+p3yHvVQfMrNZ5NTUQxyfe6//U1H/UrEC4bhO/Clyw7a9FomoSzP53Ia/FofV+C
/ok+jk/GgQTmHhMDnpDhsYGyx3cUKK4vt7per3i/RjcKyk5/2eeOksQCEEfSYD8rnehW9/Qf0wO6
GpzxsQOk+JuyW25sX/Lz0RmiO+qCZ+6Q7Y2X61+x6XRnH8EdL2oLxne5hp+r40ttoIdRs5xmcZt8
r5pBjBpCBlrc6ya3Du2VLg2hCaSWeARcel9FUwahijQNs0U7Gqrbm/3tAFRBbAf0If9+3djqUp8n
+Y8x7jplJ6MdUwZj8zHZp6dexdYShcHNt5SBTgNATtep5K8hidL3Ugkt1nBYcdM5mNGM7jeNoERP
UBFm9cN6LdVsdkujrwkA/teHuL2tUEBE0R4lWfzP5YSWFW2iFnqI4ewiPrLHMvWKU/q2dM64Gx8a
GiT3smt/LU/SV+nraHsC85+KpzhH8GBd8eOgwUNS+tK8qfbKQtEgGxqP0yFhXvTKmFO/RQ+RUxdv
PwXWNncN9u5aXADRmM69iOK2YtIECpKw6aa9PD6Ot9aPpHfU0nKk8aVrXN17EdFRbG4SOCoEalC3
BAUJN0KknasCbOFh/27u+xfmAh+ZuOhPEkzl5s44s8ONDU2VRTWkYxrq+qu9oFpneYUdEvIuHYZm
EsSfzSNufYP/36jWmT67yhoqnDYpYK3zfiMt9Rx5fbjcoWApTKGuHvBpE5orvB3esXrJpaV86eyI
SZi/EnojUxzUwEe4dbxPLN84DK+TtsuYU7625q2KMmkkSoBvXVPQpPG3ee7YKaCRGVUMAw2m79qu
QzC/7pPb7vHn97lAzkw7WvQEv6/ektmxVymh4tY0n/HiQbO2UwvM/T8L98ceF7PTyQJzBmARYdFq
v9LU3BVVfuish6g00DSBhrk7qoH2T/TYEqwiX9IblElWjRxmtYCFR8O/Ponbx+GfVeIJ9soiSaO2
xiwOwexH711A0Ml3aF+lN9uzdvQYZ04mO/OP6Kv5jSiOfDsHIPhU69317xCNktsV6jBUy9DiMyha
wGXp2zDcN7UoJ7LeHj9tCFybUXJSkL3kp1JKY4TMdestHj1+Nfezq990XxI3umkek1Ptp4JBbQaW
M3tcYJFJKVvgr01DVu5y8risvIztkzbe6vN9CTqN61O4fR6emePmUJeaAfU1mENHjZMO4J8ku6Xy
6tBkrl49NMJ2j/UJcG0+1z8/C2VVb6Ovg2I+Rzf350dcJI5t+BOMIc7kt4d/2NTy18XxbHjr6p5Z
KzVjwBnxYa0KVZdAjG34rbu/r8/iZtQ6s7I66pkVrTcpuHqmNMz31sPskRshMlxkYf3zMwugXSqK
WIOF/n26wV38drrJ/cpPAT5iAZSpPNDAP0GC/Pq4PhCV1xaLC8foNMGzGIjSkOyUAeQdBETjrQfy
DuAS2NH22wrUC7MXe1+knbzXvsZuvSv38g1SEXvdA3GBOwf/EKX+aUm5EL6MtVFkFpY0Ijns6MDr
orwoAgpsbXvcWYCK+Lgn8QXutoqBfIqlNEzAaRNHFTIMgo2+OblAVdlAXKJoiZ7hyzVFigf1icTG
0y4YIFO/I8fxWO+Gn9kuC6cTvSlCG5mc1m32bVjtut/lW7vLn0FI6/eH3qvu6I9qJ0ztrPudX/Hz
j+IOLC1SE5pN+CjpvglUv/JaF733PhjY3colwXX/2qyenlnjWaZmNanaDC9pHCTETSAaUDs/Cid3
C/CioAtXcGfTtmLPuTkuti4qypdGjsH1YCke99PbTyWI4dDx/fiu3cs+9N2+NH5+1HfKPrqvcGyl
t7juqA66g3fdi+VMe2mXA7ZzfRo++K2uTDpfSELDfq9FMr7Lk2+le+mAVpuD1rtgx2lKZ3lOIHsy
v2r74h2PvqNxA3yM+Rj70Cf9ZVROi2foM/2huTKguqkT3cUCR+U79D523Pm0cSG7XQCQLRlWSQNa
6bVe/zbdr4ujuMdfQnkHgQPyXGAWrbKapDAmH20ncbRd8AZ1WSf130Vvwa3rw/mwuKit6xQwjHX/
ZeRXnz1o1e9clKr8DHfDg+vcBhe3e0lOCXjU4OCImvG95AwO1CmCOaDeBGkMZG92r7+ve9PmG/Pc
Jhe0oREu6XYLm9Sag6qv3KQA1CzKdh2d91W0HKW+3Sdj9zix/t6y47sB2hhVBg7BZd5pSu1TxXpZ
+ntJVM0QzgYX8aa5T+12xpfZJwYA3Oxr+x7yk5lTupI7+JI3vxXHSrDrN+/g5/PBhbR+HOt4XLDO
8i55WvaAZDwSLw9qrxPcFbceF2eG+Go6yIMiQ+4xvNHXw+WGOPYu9Ucnfry+wJt+C+Y11NNXclS+
HNyyVp6lnLKQJY3XKNDCLN1U1AP4cfp8ikl/rHzM6tmNg0DwSy+lmIVKc0jS38oU701rb+PVNM3D
w5RUTmzYkOCr3LTo3UEb97Hi5tHsdoC4ZUv+PEqmU/TdTovKAIyxKPKRPasln6aN35na/UqIHNXZ
yWagiWpFNDbrxuI+H8g70Ekgn46KE58HqJQRqN68i0OCTqiqQ08PZIZV+lKMgtXYci8IIyKng+wg
sPV8iSDvJsg0MRNQuK7el1Z23zZBwnxb3qnsBUSN7UDBBSLKP2w4Aa4OJoR4DQuSbJ/uJ2hjwwuv
TUIK8FszgLndwO25FMkhCszw+aqZEtb2eYfEZ3dEJ603K7HbyZlgi25ZAYRxJcAE4RAAmpc3ISwk
lGAJEm8t/Mfv5V/CUu2GOwAh+cfC+gVn3lxLdtmRFoXUbCluxlI/5tYUNM38uvRycH17rkGM8zwL
+xIyKih1Ap24fsqZqahZ6mVWURVWM58NiWehucPPJtDcpP5ktNluiC0BomiN6J9N6pqKziggE00u
6ZWMQ4rHK+ZvnPxChZwBGyEGbTiZXeyBd3CvD3BztSB29H/WuFuUYraTqZTAIpDR64x3Fn2PRDci
0YC4VymwnFbbS2oSduYy7SLwCHlSDlZrPZ9+9XqMhnFCREn+TZtoEl97HcCuoXNOqMRNK0kZSn0K
ZEDi26A3d/USFKKK4sYhgbrYHzOcJ7YVqVRaonZaN+pTMYLxhEau1En7aVH8upKSFdsjTSJl8s0N
QFbqEHR3gdODW7RMhbK13uoAQ6Tjj0lfdrYaeyPLSpehjeW6g2zuAGS4gVZC9IXUy+UOAB2UOtYd
hpgoh9rVgJbVXAho1EFU7f47S9yoJGLMWlugLqOjeYC+NNRRtTD15+6mEFja9I6zMXEeibaEruwV
1E9hiRV+mxytwo3Yyxj9m1h4Zoi7bIMTsiEWWw2l8i4tj5DM8fNagIbawkZY0Cn7e4k4Zx/rwZbY
giWKSb9LVD0o3+NhZ1ihon3L8l1hopxmxA5tZ7dtBFO5/vanaGWgAxxcyh8Mspx7kFQy9BpFCG35
tdDHSdRjIvp9zilMLWq7AZ3KIU1+6/I34Vmy9fugSQHptQmJHdVYXeUswA9Wa9pzl+O0qkA6HWvL
cVJtUQv01n49N8JdlTs9z0q9Sj/2EPBeDB1AKXmw+t/XN9BWLEdL4AouRALiUzmMzN2YGApLwsa+
ZexXo4o0jrf2DRKI4L1DvdzQCTeOWbdaiKljspC7Mpp5J1PJQXRwlPwoQZHr+mi2Xqq4Df2xxl31
Y2aiIZkBgZPG48jAOAfumDmmaKPJOtthvTr4ucy65zJtHxcTGlzY1+Nd3xc6GK7z1huL8cViSyYI
iJse8+ezeNITa2lKMx5X7FNCJXckMglYI4sUszfXEgkrsEIB0IWk0qVfNm09d4NRA7CpTS5CoXgx
t84utOf9bYHbWUNfTF3XwwIwy6cSUi3SFDmJOjoG5JwJcSqVHLt/qEWzZh9AQ6mh6q99sKNyRpUu
VtbSPE4uA5RTA7tp2+qh72VX6dZeoZjurzvRxjRe2OMivWnlU13XsAc/cqDahXak27n+F+fxhRUu
zMdxhgeKAiuVfUum26z/nSW3vSF4kW6OBVEWLZVgrwVc7NIlwIujMRnExiE4+vcZVL3RQPYPyXH/
Wh9QHuqmCgZN9Kde2Lg+91sJQRssgH//GDf5PYBvBiM4l9q0T4OCJodWiulD25X+nCZgtGRFGZRm
+ZsNjIWpUQN3ptEvc6Mth3bqG0/wPRvhC99jroo+5soieTm4/xhUT0ie4TSmdnZTGPVRpu8Vi74k
CQvs2HCMCgl4Da2bi5NCVxAZF8fKgpKpO5Oxm4yMX+XU+H79oza/CYgw0KfoaC37yP+cnT8atbs8
0zBHkuQli6/f1MMzMlexKBUnssMF0zSqKxC94nIVV+UR6oF7eRmcOtYPSqncNGm5uz6sjRMP6Ya/
h8W/2OXMyPWxB+IIiuKA2Q2RF0XHuhU8XkRWuAVtTShtzjEWNHfk6OGNma+RJggg2yYItFnRGLfi
XS82xH+UVO+iqcG8qSAvG6fj6GXamzY8/pvp+mNlXb0zL6hjM2ZDBiuJ6UzQ2w1t5guj1MbBhTXB
m3Kl3sNbljfSEpL2C9BntWX1TjrppjuzSQTvWqMQdyG8sMJFKeBkrIKo0noJOZrW6BIwUEfLQyun
jg7p7U5ECbvt2H9GxTm2ZrYp8gEJivJ6d5Ma1QvLvlXZg2y0QHGL6MqvDg70mtypnCsN2JRXCFWq
qY5iMifJMkd+68t7Bj58YTpqM+LraJ9fGyTRmsnNJZJFJlJDGNtYuTgn269j+nLd8ci6RT4tF3rs
cAOGEhjQGpeeNxBrKkHjhixuRxM/zc0ajBpx6c41k5x5KNLnvpB1h/Qs8+u0ZgG16rdJa0fHhgyA
o1Rt5OL2kjqkq3+DwIg6kAfS3CUZchd7x3aXaXzXs7Z3OqV4jeOZeWaeRqAYViynjTUKGqAZHH32
ksyvdl9F7gBWjftlpIpXlug6rerMcop6aHwkRUBcPRlTqMSgjCByYfoKHSWnII0BqgZNC65Pzvb0
/5kbbvpjq2ZLldI0rECSVsWDJ1HB020zuqBxDOAmdOJ9YuVE1LF6pGWRzdYfFRpq8z6TB0cX3bq2
0po4X/7YWUd6Fl+MPjPTUoYd45jbPpjtJN2NCO7Kx+SHdNBKwcRtRpozc1zQLJcUlQgTThU/OL2A
ok80ZZzDggG/UyMFv10CMUrum+Py9fqqiwxwq24MXWOUM+aKphE4uF6a0XQppJDS1//ODhe4CujM
V10NO1F27JqdBURweyurgg0uGI3NRay+7GUl1zBd0Ut/Zz0kz5Ogb2YzJP5Za+7G+B9TgkZKDaQn
yrBK4rQy+mT38fex823RhG1G+jNL3HUS2AVNXXJYUrIAbaQ9GNKog3ZLWdRNvb3v/94tPIO8SrUZ
pXMYgsKaOSXOEN9i8zjXl39zNChl6B/EedChutySpB17rP66/M2TDYCVZPT/Q9qXNceNK83+IkZw
X17BpVet3ZIsvzCsscydBLiTv/4mde53phtiNGLmjB3z4oguAigAhaqsTOxKm1ifpoiyYnU8y3Md
/yHPwccwjRSVVTmWAH7IG4S/RBsLwkQ4stXxWCC3XnL+Bqo11+PJwWYgJQZLj/bgaWj8KxuLFFZM
0PzHTEG4tOpzSH4iaw3aejwwrm05DEqZVYWkUFP4aeKPfQAEXlWgsdanIozT6ll2YWvZYBdHJ9Lx
Qyp1sAVtayDTYsENIPp57jhT574I9QEQ5q5DVqjJdMvrIpGA0qoDXIyBO9IgZlTUlowxlON9a3wa
1Z4mItGk1fUH4chC52argJdfz1OEEgNerUgMIeMez2g5zBVS5zGp5OOQC9Z/9T5TIa9m6gAGQ2iM
W5SIdlI3I2w5qiiW+FM/31sDkzdRUypeNHWJi+a0O92edG/qRkpGW6GC03ttSpeSLRqGAfdBEv56
uND8XkgLKkzp/DuNzuO/6BGFMt7fv8/dDqYd0zKrAbdmUeuVmUms8oNpL7fPoLXeL4gaYbU0JPYV
bKXrUWgMXC2xhoogHQ65zJiLbPWxbR/HDuLVKiOllYCLHAgWLGhWPKWdHQyQ4BqNRysRST2tzSgi
RbRefQldytyMQmfRDMcY36JAlctDToi5VZ4/9I3oKbxqaCFZAWQf1Hw8L1VTOaFqQ5vi2M/q5xyW
jq8lUucl2Hf+7fldFokPrqGBoKkg5YHYC1/XTap2jKnVoeGsyl562h3p9FDKu3hW3ab5UaGVcS4E
T+K1oxEzCE5xiP3hhORm0Ri7bKybES/JLAqKbQ0h1Dh1p0iFfntEQhH9wVp4cWmOc9O4aCu1VhTk
1xJrpzjFOacFQAYKI7Wc7P7FbP49NB6RAfUpMAL0GJpdvaJdn8RDTUrwbo7PmvqkxbMni/oP1gC1
IB/B4wjVL1DT8D5ZtixJ5wTtmeUYGEp2qMCWlD/bkAa1HYiFpl58MJMHlgyC4GDtVrDQ7mqAxNxY
WAKu92WpqGZv6khsxCyJ/iAfDwn5oVL+xRl2aYULQeTUmXG7YXRGn26phidOGswtDW4v25qLXFrh
wrYidya5y2HFUqefakMQxO1BS+Ymugjmsrax0Y0D4ivEH0jzcXdpA+eIdRnPZfCYyluQ2X6gUVl2
k3j8FzUA8Fvh2Yb+TgQ2vILoyOyiD5c3gjnboOuds9jLGybSEFv1gr+t8EgAdYIOoaYjYSNpnzre
5KCFEfgZL6/3le8F8gTEJcC72OAQuna0tkTzo9aiMmUw3wHavw2qF1m6ZxGBsKXTfnbjbvqNbnhj
+pFGpZvPblHt1ObxtousxQ42eiLRa4qWWaB0r79Cm6WutRhFE3C2S4YoiKsdS+57cwq0WNSeu+aO
i8YONOc04FP4pZOsum5pDURHHxabvnHfizxyE6i03h7S2jl8YYZfu1ixC2rJC67ipcuIORD7t/we
pg+ZqMln7Y65NMRt4rHXDNZ3uM2yP/U7TGUjeZ4l3ww9UXvB2vZCmRmnkimjMvDVSHIRCdsQrEAo
hLP+oT6BQO6fw16cy1/naig1MAZ5aODXC2BcZvkIiZysRr3GeK/D7e21WRsIyPsM5KcRrKLp99rd
CqkAy9rSoV2O9bPJjOe4areG9PkvrKDSgJY5w9DBt3ltZYrxqy0IgI5Fm4I6lejDyZp6gZut1lhQ
8wXaCgzsoDLl7vtuyORmzAGuGWufoWihsc4znHMGOvaihGDXtHWKjRlvwHJCSm0vyVZwe5hr+wk0
xyb+akAg8JwTmVynaj9hMq067dAk7gQU2CwvK8qaRFIU/+P0D9Ku6Eb/6uFHVxs3q3MnhQV18JRp
R+b2LYge2bBdEicGFYQb3wcGS7i44JS2CpW+xYsu3H3uHCtiNdqu8ABMwDADmhk5qX0I5iB1trk9
id898toW55Fzo3QNTWGreDVzMmMZVYGF9dEgvF7az8GRyh30hS3RsjHwPMsGoD1TRUu3ZVU0pDcT
h9hWZv+P9rjtPEODwWj6DrgQCR0uzh+t/IMdJmQ8WZ84JMdBRoXnoMW5f1uzqOr1Ca9zif4CdvWx
bPJ7KcpF/EkrGBsoaKNq/aWwiTrdcoVdeENY2oVdRhiPkpcE9NquVcjExNuERSnC+JaYTrrNG7SW
NL86umup5d92kbUFvPwAbqRSoQ7mPONBmDovinGXSXeaP4igeisBL4aJVxHqv+gphtrK9TDlstGl
Bo/qY574bU0JSqDxAP53VuBkQQuQHru9URKd+YYIe7u2lBem+ZgXAnEQtV96yUr04uUbgDcUUbJl
5b2LsraKqG0h7YX0ErcLIMZZyHRsMYmd5Bv11n6n6INHpQPEIF48/TVOHjN6N9I9DSvaZSAbg1JQ
ob7dXssVVP/1d3C7w8zpwOoG35G9fjauua894/gRvscBfXX2LJD25mNxss6RJ7C7nI7XD9Jru9x7
n7FJmYwSThS9RqVf6u6C86CLerK6l1sfPWelKM+5kquBTeSDQHqxkMLKnE3ZKaohhP7KMSpbdOGD
Fx1i8GPmL1g4M9x3PSNad4xnwUN4pT/h2u7ibxc71qxb6OoomOOKSBV56M1N7OmP7AVoTER77TOz
iRmROCPD2/QhmOfFj77NM9grkQ8zwdDC973QJAMNh4TTVpcMItd/OV3sx/G4UZ0x6OLqLm3Lxxxa
Y0qPgec/jXIShYXLefTtCyCXi+B+wfbyVCM17UOWxjLyR9NwL9do/3KaD8RYb6yR7ppefxeMeNWz
kIwFDBH6w5BVvp7tbi7Y7GQz6AHkygPSfZ9IA3RgqP1svNip28hv9bgzwOlKMlkw22snI3zLXHgQ
cA/wbDi1xVDU7lSUMB/gy+WDVvq5oMixOpsXJjhfshDHhKGl4PSPPbvISFmDf8okUtK5TAQW/P7q
g99e2OJigcKctWiydCS3O/uv1tEJ9G6eb6/WshjfnANqehoQJ1gvPlc/lXWPZBecAwrERGslH8Wn
qgevmvKZSHe21JFKdLOsne4aVsiEOiTIkfiMrWbOkxzPJqIpA9vf/AmOJ0XtBOfb6jJdGFn+/WLL
p3VFwaxv4cFcOJWfOmbk945M5mbRp7famNSsiAU2V70PnSJfvBhIunH3cp3auD8KIz2O6mspx8TO
Xq3xZwUQ4u01WxsbCJrxxIKG1cLmcD22BMRxVK2xwUaMxANusj9OodF7+twnrjpkv8H2oAhsrp7d
S2EaPGhL7PEtBg7jfioc3MmDeWBv4/RoQjKsTiJXKx13zPc2eyoswV5bm1AdGECQ6sNN4J3XA83K
tO81G9s5Bh2T5IYpUtDSI7QyBRfE6oRe2OGcZc7M0chN2OnH+kOuTk0Wb5w3kFdCgyZ0yO3V01d2
HEh2gbZc0sEIQK4HxWZaZVKbZEfrTQG9gog3fHEyfkNf/jznHBpV1bEciuzI5p9DFBIKBnwqnTpp
r7axO42ft0eztpkvzXFLRBE9Afxaop1sMEg1PNmgahOSfK4dUpdGuPVpHMgD5fUCDOwd8FQ9hkPu
KeOTMXqO7WcRIF9CIP2SVr01jdxeLqV2HGuIeR+jalPW2zR6Baku6ZFjluo36LMqxo901p9uT+aq
v1+4BndzUlBbjkWbZ0h8gI9LeUZHDlGUhxm5nNuGViMiJG4sS4dqMp7qXFa5a9QsbGcIzyXypjbB
O9bmBMpOEB/p4odJSjaJYfrjULl1tuvlMFCK2a9OBqjCZrk6yGEn2IFrbgRKSGjHLQ1WqOVeb4pR
yVtDMursOMl3lv6CJ6KwfWBtcr9SiiilQSyYHzK07/RkzI3siJwEUfo/C9N11JhEVUSzu+auKKUh
AQY1G7wtuB0uq6UjsdnMjhUoHONd1CuHtowO+dL3Xe61OTv3tQAQvHaooD6A3AQSuGDz5l4RvaVN
cqPp2bHWRpLiTSoEoK1g8Bf62yVUAAgNxzF3sNS1Ew4JQ1HQjh7Qbe+m0t3SJTp4Q/FzPigU3VUa
ShN4kcp+MwSd+Y/L47CPuOFLHWBp+rt2ERZLIy2WR2HW2WUQU+mldMJ/nti8NsLtQD2GJCP48fAq
DMtAqzNSW6Mr5n9dc/eLsXxdthfRSdQwp7U1PITyRt1F4xNyk1uxH65aAchyISRHRwsf21HqDPaC
+DmmMxo1SgUAXFYqvySnE9E7rV06SCWhWRYkyUuj3fXaUKdD4dNG5EOl3B1yZwOFach4gnaY4BTa
dE0kQyAgfrh9iq3uaDCtg8YT7mjInNUoMVCikpfwoN5BLO7A0PzRYbnYvxreIt4AOkqIl31lhC6W
S8Ny1eUyPIDut6lmbcGhZaR43CRaUFQT9AhE4dbq0l1Y5PazjLbZuDIQI7Ns2mls002QbDEE4dXq
qll4YKDZHKIbPEuHUTMtbHv4R2b+QO9MExjhThleGcXlUwvqOqsH1FJZ0pChtnEsXntIG+d1gbIP
UjrW0D5GhSo9VAXr/NsesToiG9B5PDvhjHxK2DArCygtxFYdsoxL/QPK3fddAw6d23ZWl+fCjno9
GrmxsmSy0USv+u8yEdyFq26NJpKFhhTXFA+j642oq1hsI6+tostSnd121CGT9VgVgnBDW7uowPWr
oWy/tP+YvJdh184qHi1Huxns91bKDG8KRwdydci3hUuzajpHSBtE8zFlqeqCWCMmut6ZB9pLPnLv
pifnhb5lo/ISSwpEkEo1D6iT5jtl0tArH9LZa+q0eUva0QjAUyETO0GGtJqhgljUA7GyDqmYWKUP
fYrviMZOgWAJTbZjPiRuZQJyJ1fm5AP9k236qogPEX6ZaCnAUVA8MgVTv5wYfNS3aEfh2Q2KPMRF
1+sKkmdmV8acHUcpO02tfkIqw3zKMy33GI3i91iqDYHJ1XsVCGfANPC4gnQRd+XUkUnNRBsRl0yk
9hSQorjOm3K23rJP+a/it2J5ae0CQXfbg9dH+l+rfFEyKZRM1lJYpV7lNPvReo/qT0mLdoPxctvS
2s4HybuDlkoUUUCocD2nmYF+76bCnOoMgMNazs51yESTuBauo2z8RQUAYgg+fkSOq1Y6acrQEKVu
x/Ytc+pHGfAkZ9wwZ1uUA5FzRrrkfHtsKzU33GsXdrnFS/CrUu8g7ooriZJBzl5mJWEP1AjlQzFG
5VNURinaXobJG2xD2oWq8qOMFM0bp4LuABmIBeu6+k6/+CKe184GCo5JaA+DhhKhR+sjUgL1r/6X
TLrKsxuBtbWjCvU3Fc3giwwWj2qSmkZpuxjGohQte/UuL9D8W/gd5vr2RK8bAuIHSQCUIviaVRLr
U+bg1D1CakdG9UFpW2L9EsnKr24KYBZB9wH5K8hBXrtqMzVg/6xxDlnkA4Ry7j7f3B7G+ma/sKBe
W5i6uutLALNQ3dOgQfPUbsFistX83zGZPMmzwR/0P1rkzvjcsLK0H3qQKFt/1T6SfLnevUtlu1Xi
LaDTSF1O9p3RV0SDPoCVk74UKf+s3DLA6QGiufRVL/fy9ZjRxhjOs4bLsipC55BOju1qBZSUWFbg
iO+GelM7jb2rVOZJSi3Kfq+FBAsO9f/WlDvS86gzpnFZU1BneCBz3WWb5ByL/PMrqf3t5rgws0QM
FyHiJLEiTBuYGXGGEwO6j1De2iQk+okCAwmaI9rFEu8NWUgfRQiP7aKH3n/5nH0R0HBtvEj5oRyO
cApNI9x4e60HXYoa4k5ns5uCs6cGlzllr5PuF42Jd2El2JprsRACcKTowEOPNy8X2SFJmehKkeZo
goYehyMnv9HeeV9koiTdqh0DUQqQ5WjO5+/mqQaIAfAW2GmeRrrX7R3IXW9vlhUTC6kxZs1ckhF8
jtNq5jxn1QB1Tt94yw+xiO935XxR8H4woKeLlnzchddOgoJbR5NqzJesiw7Mwpb1UKh01fCfL8mV
HW5JGr23StPp82NB/wDhDTIGIRZ+5UAGmAUd+RgI+pB5ud4oyTJbMqf8SHMrmPq7pWm2kT+F+O7V
JTGdBVrtAMrHt9jHkSPJeWfmx0HZGM3dkPqAAf2LVb8wwZ36kZ3bEDaHCeBmmnIPE2Dgv21iDTOw
IMwAylEX8iq+xQMZ5lbKOyCAwo1xCIM0QLBAWnfa/n4RZZ/WYpIrW9wdgyR+r8UNbKXpizXstQGc
5ICoOlpF5NgrTQ/E2XXlD/mzlv8lSqBoq45xMVLuvkmirpTYMlIpJs5fdk6mQ3TfH+WXOUCC2M0P
H8q29cZD6ydB53Wn1M23zKteug0Ulw9ToG9rH2WMZKGNPYHnTnhSr4SKV9PDHZClWVOtWKbnVfFk
fyTzToU1yzVJ7YbeW/Uog2Tm1SGxf9sHVj35YmK4zQ/JnzmliA6P+RBuasMfZHVjz8FtI6snzIUR
buePHdSzTQojBj0juC+kZ3l8U9zJETj0F5aLu++uZpG71MfErnRjGY3idYTdd3slsHemq+H1Urmx
m+6UbXZPg9mzDqbHXOX+Z7OvdzH4ADeaB+J2T/b0AARybneC8pga5E8KlHHj7URMzLxGMi8JxIyc
y9ryX70UOpfEN+5HPodJnXBi6gKjhYp5vZ1m7/bsr2FmACTEpYskpwECYm7rxaHcWbkEKQcKOgGN
zEUQZuh7bl+b3I8YoTmxzOKhsAT31tqeuzTL7TnVlJrcSDAsK7WCdkSrTTaqR8Xsfpl9LNJLXQkw
MEZoeS+1g4VO/voSM+HGkWZgjJlq7tJmgxyfUkZBvnWMoLE2t2d0zZ/xMkZKEREGpCq4s1lPwtCg
S1dsU9duKpcHZNb9pnpK5BEs2v88H7Z0S/zXGLd6RQ7diLAHaFyLp3vDau6i7t20ei+pGZGVLBh0
kZTZ6sJBpxqEHQsyw+bOBDtCxpGWaPlKGwALJ8pA+WyiW6qsdYWk6EzZ3p7OdXtIBxuQykA7Abdr
nRREaE6PZqlI2f3cpSnitZGK3uKLt/GbDAkUlHJQJUYaizuD5GSM1Gbph6LKq0xp0CNppCYnlf2I
9d3Q7SI1Jjkaj63sk+nbon67Pca1c/bSPDfGqUymOQ8pFBxCE6DhCrmzcD5FrH6+bWf1WQPAxFfS
G7kmbtNRMC9FwPWi8Ux712XjoKXtti5Oqv2LKY95Wvh9KyK5WB/a3ya5rRcBqwz4CTBb6NZoPBC8
feotEIaFyQRjW9t2KIT8d2ycX0ZaIc1KgSWc0nrTmo5Hp/6ptWnsaiYjEhQObs/l2rl8aY9zmTmR
QrSkLX4JHqVEf+7s37cNiGaOcwp56BwlXAzQs9HFLq1OuiE4hEX+sJybFy9AlqJBpGfwu7KDOFoO
MtoOt5z8CNo/Lcuh6vQHb2Bye1ir66SgwQVbWYZWKbdOE3KrkqoBAk0fR0QxkZsN20wjLf11287q
9CE9iWQ0XkbfOBRDJmfhvADo0sb6mMI+c0MlvBtHEWHoqh9oeE8sFHJLR/T1HBosN+yyXcBy44vZ
bSXj9C/GAXKLJRdhL6Lf17+fxF2FhBzQTgOIrgoDuBmgWuVeRHqwVl5HX9bfdhZfufCFUJ4yyRxQ
WZEUmAqDIgPPJagD/iAJuBksFaAdprt5bb+jt6slZfNoZMCUq+OxwGJG6M29Pe61c1/FYYyctrpg
vrlxa9LIpmxY6nPIVBo7FBPmjNgiGaJ1K4g+IZ8GEkBehUiCorFkzBg1cMkN/WjxJNSHRz0TxJ6r
zghiu/8zwx0WRWQOLUidULYCXyPklbMR3Ui5KG8kssKdGNaoT2VcYTAaRFq9RDKfugQy50KmPm7S
kGTA3QFEAkioHBOtG5yrQIirhISyoZyGvAtaMwrCMPGyUg3afvJvewE3JN4UX3UepSp1rEFRTi3o
GQZ9/mE197NuiV5Y/AP0mx0uaOuhn4QqMYYkF38K60df5/tOscmsVH5SqYTl0jZudSKbc1BJOgFg
2DUzkVQOdxx/+wgumDOaqq+iXldOEnJgyWDs8ci/11PzYLS9Z7Bul+fgq9ZEc8y/9P+/3YX3CPxG
SLUti3Cx9SOW6ZKVSMqJvo8t8tSkJ7O77zflEwW+mPTvt9eUf3J8s8ftBpaCGhApByxqbG8p9CVp
ovlV0bsjRQeCjlcVsrwFCJ5GELY2ThII7K86FfrToTT+1UfNzbPjZEbLels5lR3KeVN6N0wQ5tb6
+xnZxt4ZNsaER95kHpoZyBtU1VIIRiZbU5pJpwkAAatrfvEtXEhWj0o7gqZLOWl5MMiAGoOVyLMm
HxWYGQmFTFDTXt26oGPC7ALMipfD9VKD8pLlaF9VTtP4DircYQ4UCKmI9Ke/OhEu4un/rPCFGW5U
aLVrysGq1FOZg4IcUA6QqNEaEFZdTiEw0lF0ZLnp0DikadLQLQxAL5qWDr5mV47X2HO2V5sx3MSd
NPq9Or0n1sgOFqQE9tBX0f1ZRUXWyqrZAyS/v48Kmu5uOwl3rX+NAExjeCzKUEVR+DLREDm45vRI
PWUhe2jr6hR1tqh/dc0PUR4Cb+uSkYR+5/ViJHba9YBlY5bMadomWmTt7EZBp2wIWbrbw1k94HC/
O0ukAuV2g7tOq2HSkUCi6snKtJ9ZagZmvhnUe1UDsRkkEBLVy+VfMUvcPGt8Y0Syoawc//ZHcKEf
4heUt1FQQdyHv9h+1+O1RjqHidU0Z7S7IYTJXbyVvVD7Q83Ii9Tn28aWAV25IJjP0QCH9xyCWAP1
vmtjUiJNuiL1zbnP6Eli6lMyQmqWth2h8ryTZgq/lwd5c9sq36OzjBGHytKgu+Qa0Kp2bTYCietc
aGNzbuYpsNt+Q/NjnT1ho0nNHLTTjxr5Z/kctX6v9Juh2c1Q2zFa7/Zn8PIyX5+BugDa/hFzKAAa
XX9G1oB1drKd5jwnL/NDqblAJeT9xupIiF5Of9pEkm+VwJxUS5vDITGDQvG7J0r92Ni3EyQSCTvG
yibRCApEYQWSXK8bD1AV76SH5iR6FPC1qP98r6qB5gvgcEQW3LkUW0xrMhY2Z7qzPopP6L27DKJc
8zb02oP8WPsa7qNmWwdtMGy7I5RxTsOh9eYH+X7apgI/Vb4dygtr/sXXcMeXVOmZZCeYPRVK1kje
uJ0fEclNPdwDbkj++py8lPyJvO3tVVvZHypoNNGYD14YCCxy8VvRzSxySrk9K4k3Qq27U98WlVul
womJs/O2se8nArjfIT6KmB/skHBazkVYMw1h28JT055urbI+l9m7U9NNFreQZ4mOVaZ4swKOcXP4
00qfnf025CLM2PfQY/kIfcF0IJWEP9wuTcNW7SVqNucMlPqVWQM4lj5FT0blpbrqTq1XSRFhTu+H
bFiab5QfgllYmXM8EsEdgCIaGBFtbs7DpExku0zas56+hdCwlMbipdHuHLMhFn2gWbwbX5t6N9A7
mkfbOm7dRvOM6EeigNxP1QXRAF9sX/aBpiAVpOOxgGYTnhtfGlSjY4XWnrUGBETasapdKdqMiETH
lFSO4Y3dn2TcmOkjk0eCLn0/01RBL/sy59zJiR6XJRkGzi38j7uWzKGsyxB30zmqGFJ6DsBL9qCK
Covfo0AMFRlSExVYTYaGPDfzfR1PIPvsuzO6MpvILTI/s18T7d5iQT6cw8pDK1bX/Ras93KQXA9u
0UVZ4KVgFMPByFt1gNmS09g42fMWue7pfhpdfQRroXFwJoJoAMn8cdzOwpfM9/2GiiD6sW2Q9uCh
CajG9ZEsgbJUtZhqnzxpG+w+Eh9NhERxXfMgOEa+H/6cJW5T5arRGkoNS9OGHutd6Y3ksySQQUel
Q3dBQ+4GCpSf2m2P6kXvJxvbM6EBpfiJF++LQD5Ewfwo6gD66hq8mnnuq5Zo6OKVURlaZxg4A06d
O7mjl/629+WuhNwaGNiJdlC2eZB7lfsJ7AGKmh5A2ii4mIG0UQNro5IJOmxZQDe5AKP97aznPot7
jMy5JjdL48tpcMHZ6Vp+SSjQDiKRHL5pFgo518vPOZ4C4qaqSr/sVK8QVsagS+8ckb/eftUkJM0x
JDIReDsvVv4fo0h/IYMCCBIK39dz7sjSUBilYZ/mYMCca1tjO28TV9mn95NXeKhPuIsQmLfHvG5u
77RlPNxyLxzpiD9QCAeShjNdqqxVx6R3TnF1ttU7BgmvtH5P6F2OssFtUytLiOwNeq5U3JvYXcu/
X3jWoPVmXKfoGEomUjEXGNAIPRIUMQtktT1ZpOK1fDk3sktzPLn9rMQzXJlJJwtVAZZ+FM0/nrql
pANqe3ABaXikcVNnsFFTamBgzlpLiWY0xKYBmnVdBA+uEon6WL4v1AJ0BLPiIpACKQxuA+gSZLGR
/IA1IPtCDdw57+qb3hwmkY7lqqEvbSrscnjG8u8Xy5TrU1+VrZacVZuhzugXZ2qjN3/LEsEt+t0f
MGcAboIrQnZw3HIXWDdWgMpKSXq2TrmJ2qye+1XYEia5eUUSWfVBvnHbA78/eAFHNheuDQW4QuPb
ktlZVtE0i9JzCxni7u5D30/uH4mkD4WLLqVNBkm5d9lrNxR/Yl+UxeQRlNjnMA/SNEDVwZCJg+Z6
am29ldtRy9Oz+cLc2YOG3rYJ3O5NMMpvD1bODHeFDQpL6zQu0nMBsJgByNjkMxK7HzNRd7UfbXQS
33deDdRYjrL6+wt1I090j6jfUhjcR3C7I0fAYjUJPoL+iLYSgYaH25MOR/cMjUbdG/3HGbKdoDwm
dGMTHK5ofHiQSSlY8jVvvpxy7joz00KJTBlTbpFJedAsV4eaIj1k9en2pH97x2K4i5wBejgsRGP8
YdDok2mWWZueDSQF7TKGCqsuq8RSnoYdBEFvG/t6F16fbdfWuFGxrkvAd9Ck5+ZX5uduHzgE7uTa
vuqqrhWgQki6gPoKGb3Z+3gGFnRjAnWabKojtN+AkWhJ826SbieTegPZuU3n/qlJupW81IV6tDd6
rSftbMFa8AieL/+3FuotGU01uOu4z47TtK8zVU/PfaB5/WE3k2hrke5phm6sCvTi5Mr71qM7tkmD
6Om5C4bAJNVODrQcd++vwiv340hOiSc9iiRLV9cPtxNOB0sH+ozbmuPQ4rZIlk/rHNTHt203ey1T
tibijFQjhfx8ewnXtseiMyiDixLtETpnT7Uzp5B6lqE5xtyVc+5W4c6UrKMkSvJ9D+DhmZeWuNOg
7hgedCMsyRPRgogFrAtC65Czje5JyCv8kKvd/zY2buvHtUM1qaQYWweRi/ixG+/7ZCStAFTB18Lg
ToCHL5cvmFFBtscXOJIiKxV0PKdn1fLq7lDk5wjB6LwDbJxowKZ2OuLR+dBL22GTnRS05382ojP9
+zriGyBzsJBgII7icT/yPMSGIiXZ2Zy2tfUQJoeQ3anKx+0ZXR0qdCG+sOMoYTpc7DSqI17dcpad
x8B50N6ZX/yhj6mn7jLf2gAd4EMhoCJMkIYWmP2WfBjQVRKBpjw7t8duoz9VT43XBY4/77tADuje
8nDyPKiCwX4/shEgYhcuOTrkdnkAaJ5HQ56pY3aOpSC80++bbDuFSC8ogtIlL1i6+A8iD+w+0wSP
47cuRjnBu5dGcn6ej83TD4swgkAf+gQB6D7J8+bxeHzbfD5+foY/hofsQaKkF9HRrgwVeWXwciN3
DQ6Vrzaqi1irgLI0OG1YeQ5/loH0S/EhcusJXOd7mIUKIHrjUPPW0DHMh90TVVjY12N5nvb6a/cz
foh+xicUT7bS8/S79YdT+IaD9S6TSUW9VLRHl9Pl+qaC9YUyBT0c4Bjlk+f1oLUFi7XyTL3xiIrA
IdoANQixBdz0+Z0IhfSVt71ljjtWlQkKJ5lhwtyu2BZPIwRmXXnn3NcHcweBuq3msRfjvgnAHL9p
N8mpfHHOoS9vuzcrJfa99J6/CBdANAXcASw7SSpRZ/kmoEJpYELxPg6A0vRUrwrCe5Hu4Op6X8w4
d/pS2id1UlnlWZJaMttPWn5nTA965zr1iza44JO97WDfo83rFeYudSr11ghqwvIsh/dqn3saOyT6
P2QpXbYqmi7RiGugsIhMKLeuiRlNmlXL8bkBjYbyRkVprpVBoI8ZYRtUBvEI1rhB9KUDhjdVic+G
9XtsH6Vyk4QduT1RK5sdUT9YBdEyjTiRZ1EcjcIZdbNKzw+ap/vPKmkED6rvVQ28LS4tcLcE0pKl
FFJYUKJnNAMQO31U8jt52lTGb1sNqrMeHUAb4/bPDpRTUMG9PcCV5Mml/W/XBepRhapOsK//jJg7
vGafRjAf8o/Bi+6Itp1SX98ldEdfNGKKNGZXLmLMqwqOHLgJ+Da5PLlellqn1QyPnoIMeO5s6ydT
hNxYts7l6bIIAC09InBGKB1Aqun6/dbMQ9KYVVSdo0kimXFvIycqmEJ+9/ImuN1bdqHVRgVMlMfh
j/QXhvPKXtVfxT4+JXgtGXtoX89/8vvicTjLgozktzT/f4yjDQYziTHyOYa+HurKnlIYP2sH+ha7
8ck85r70iO0QE9HdwO853tqyXy4uv6waGR0Xa+jZ9cb2WIQzyRNBlpyP6xcjiH4VCNMg4/QNOZSC
V4V1ulzh8LXNgL1khTvO6BwQMct+e9vzhhb/vBgNG9qioGyuzhqBJHV0qF7yg7Kn9/ZWdMkJTXET
Z84ytVWwpZylQ3hHd/lDtImO8XNKRIxkayt0OXnL5F6Oyclw8JowZBl4s4e/GWDZ2Ubg8cvRzW8q
FHbQPLLQyEFp4dqIYkpaFipKdR72OvjrSP9B35wX8Fy+WI9GSgqBQ3x7D2GhkO6EChVSkUjd6dxC
1bhr6BKUnLUHNSfDc/NkPyDWPGh/kgfRobTifVe2uJVqwTkdxVLOztkh2bck3LKgexOxni0/wk3g
lRFulWLTHkG+DSPxLn/UtvKDehS53Oo4QP8CfTq8JlH2ul6jBLhMNaOMnee/hl/affyh1UR9C3/d
doWvXiVuJLjkUdKFSBVa5fhyuGpkOdCbFTvnP2J3PDxvgmA8EMSK9yF5c5+2Kem2t02uzB0s2oqM
026p5nL3PmjHsi6SG3YuniNG1Id2A7cTsAmv7KKFmh5vGTjb0h5yPXlRKWWskqT6LCt3ae4QGXjN
KBJcHGtGUKADzRGwGzJE266NgEegUHoaN2coaKfAhoFnzAaM4PZsfb//8GBa8vcoB+LNxINcjdyp
GWUlkCEWRckxB8F+1eW5/79Z4YYidxJaSUESi4rjSVIrUo2TYBzfAiVMEwbi4AxA8QNPIu4iNyo7
SZsQJjplP+u/ZMkJTNU1TSSkHulEpqB1+8p1or2kgdhmV5YCl1idSB3U4PA9PIz4qouSmZmhRUVz
HnuoDEMPr3C7elJEw1w3A35QkKOgmsqjXIy4C6cpArim/n+kXddy5Eay/SJEFDzwCteGTYOm5wti
OEPCu4IpAF9/D6jdUHc1thHSFRWKlbgxiXJZlZknz0FDmgqeXbuc7KK3IZAAgKT0RtKPfvoAmByy
c+Ia/QT/IJvnGBib2bGjMxGwxfMdOQk5gH0B0BnVSLcqeQ00yKxLL5BpXRnm5dY/N8Q9mUQA2MaE
6c0TqLDsHO0tfQXQ8+b6pryoi/LDmb/i5C4UVLHUohIQCNVCD7/X3A6f4VcBXt1dsQVGCVXB2Kk2
W51Zg0cdX7L2kdVZqjPn30Ok2h87/Ov1b1paXgi+gB9h5tu+KFVHU6nmOeixnho9jo6iSUxnmqJm
xUVeFE1+Rg5MOy4RUICZvFfWp3GKDENoUU4w9uJNfnQ8YheeeKMj9wQEarbVblD1lRzb3K1c1j/w
r/MbAWt7YpvznV3dE4BhYRut7a+3KEfblUN32r6/bzzkhL1y96v0cueFgOAgcx//XJ/gH42va+al
80XP+koWuzDsngDA9IxNda8iSUQ21S7ILGTZPXUzbHWbeShjHKXDcFfs1+reFygBfvb5Y8TygREZ
MxAadtl+6q9Dsw/0tzby9NdEscUIYV7jpbXViJtCmDZ5C6khhxR/Rhl8ieUBDH+aXkKpR3DKJkF7
rq0JTm7iv07HLtyUw5cKwQAGhupyaxLv+gQuPFWRHAAGHZcSaEVR+TyfQJUlWhR3QI+ElR1XhyZ0
NeFG2Davxa15WLvMl84Dbj5wtCDhNfuec2NVJxJaC6R7It2vXoGYO4ud6+NZ8ml4lqB0AeQNOla4
t2OcxIo+JGn3hFapbD+0ZbEDfRe1SWeaFgDw9Yq9hccqgF9A4AD7pUBLmgfcNWOKrs8s7xC+qNZt
8qjebh8BaPu+PqyfagO/z0/N8JtMz/RCSGBm3KDrbK8+qr/FG8+7FR3tgW6Dw0b9sDaWdeyt4850
k1+usPN9YkUffgfEx2Nlj9b3ytDl+Wxd+6Z5tU8cLqHNpJodvkkbrdS4SXQAy44k8kzUMVBPRC7R
z59R16qeJtXr3sApDs4R4LF1p96OoH5q3PZZTm7E71bcNdKn6UiqRQ/B6ERrGbCLWud8Rk+nj7sb
aN60Rdtk3ZMErfn+Vq5sdBt/h15hm47NLHaDfwPHvZW4iUs3tnR0/ExcOWo/eIZr88XtTWnoiSAF
ZffE8s2YbgBLL8knEFshtc2tYPqNujdzP2f3dTVZMrvJql1MPistszPdQsUkz21ZeJsMO73VqWNq
zmgee6DdU1dBwKzsmeTlDDSM39WOMjTmWqKwoel9mbqDYUNKWuzuoupuCB6SBjytDaTA0PfOrAzy
D19pvukORuVOmifv4t9JGN8YIRDNVjisMlRcZlAkHVyf+BtltbnMfr5vGrPpwQHdNU9vH/efgM0I
VruDyNyDYH1COhTF57kAjfy+gA79EMwt809p43/jPwqAFd3d7d09sfa/su2z7IKoDFf7I5jVAbsa
kbT+64dtCxtn4PoxXDrt0AtAI5yCZymowjhv2VGa54M+4lmo7zJCfsdad6u8Jr90YauZXkHbJ6N7
SRK6tnUuTxoKA9Lc6IfWcsRD5zMml3EWIGvXPjG1n6xmqj+UxHwjSXhrxhNZOddLVwKYAUH1jOIR
Erp8EVhOaFx02ozalbObfHxq1MapiOLoyE1rb4l8n/dWU6/lJpdeEmdmueNRyzWh0gwWNu9BwVA9
KLWVPab78FlzGJBrsivakiXsiCMizSbsGlA11Nvon5ZD4ClQ0JlTzDPC5oKzn+lxpQggpHuSyD62
TMOTktBpn8dHME8NMiAKLgLEe6Vaeb3OvpLzDainSVCkAIIICozcCudjkiuU4B0jqLelFFqNtIYa
usBN/ozsxAQ3v0JUIyc1BO1TLW4qLCWa93sp2vShlwr7yi4rPH/ZZ78J2cv1U7OQNcCcnljmkhNa
lUhmHmFwCGI8ugNHLE7yV2/9/g2EA5ZTtCkuqdAx8bOGxLiokPLD5t4ckhIWUxdFgMfeKvv+sSrg
U8J9BJ8CNLz0hs4s8MR54xrJ3gVkkLfLBclMD2hoCJjuxqUAa0S2ZosADaYHFRh4OUdAElilV/ip
YwL6Iq2UTi8A0Jx5PiYw8yDsS3B8IgVZHYQ7/c48Dq/6nX47bLpP8yG6XUvb/Y9VRgp35j2WkEg5
d1I0lHotHHBygsHKX9Jj9Rh509a0y98RBh9ZOYjc3+Wnx8YloZU7wZ3hXt9nC9nxeZ/9/QXcUhMZ
mIJcwVJXsqtndrCBClC+TUHHl1iBZAX3pHYJ+7Nidek6Q4sKqqdzrx3Iis7HbQgkKOQGzyDx97DT
NIDaLeWDuIrsxeEO3dLkQRwPBoLLRyV76hpgYiW7TVfWe/YPl/7j74/g3mKsUTMSaZh8I+uYG4nw
1SyWUUjSqtfr4130VLNkKmIFA8SxnCUzHEyprFQ0V0xfUnlLaGtfNzCv0sVQTgxwrtCUqw5cJqR9
Gg7Cm7pVEQjdTM/ayoQt3nI/0q//GQfnDsWJFrrMxPYp/ZZ/C2/pl/lsHJTH+r4oVwa0vC9PRsSd
jGksqimWYWrqLOkDul75bRbZNQDDN+Qw3Jqgg3q/Pofi/EfykwgCDpTBIOmLTC3nfXQCDgfQ0rVP
FXg334Fces/3qgoiuuEFKhjNjf6Uv4YFpKtWMh6Lt8yJYV6/SWmIgGeFiT4QBOH0oG3MN/MGKh8I
Cb5zL35Yk/FdcjtzCguXJt5F2JTcOiYFelALCRFfW98iqI40ulGTZ6o803ratoNborIEbvsMsNXR
GshWUWxayBaENLtyT/PALtJiWxZeucbYsTQVZ1/GLTvYDWUxGBF0KMlWqm9U9J/0D5H0XqSQ67gL
BK9+b2+nfZZ8Xl/8C4ckomsOMORZ0xBv1Z/c6klcRo2ItR2eUz660UxA/TUbl+CxGx/qgLoiC2yI
iKwt+4X/AapyZgHFChggtOGpR+OwUVA6rxo/Eu7D0Q9MwRmU+6IFZofux9cI9FDaoew8GWysppOM
G9J9XR/1ZRYMnwBgAPreZlIdwL3O/XBZGVEUm23jdzqaji0BFGvkI5NaNyqJJ6qCremIte7icZfV
Oz1y6vxBEr6ncUTjVn1vQurhTyiACtPuhJUFufBo85ehB2lmRsAlxFelJ7XtKLpGG19uIqdXDrXw
3TZPbHwDvcpWxnV5fSaW1gKa6CDcBU4S6HcuSGnLXABjI2t8LUzBT35jgihBa9aQZ/O1duZh5kGd
WJG46VaNPBu1ofFZ/q23vdW2oGXua6chyCCRY5p6ibQtgtyuu20xPYOae8WtLi/4yRfMX3iyz0kX
qWqI5me/q+0kKja60LpJXUAnZtw1U+mIsa2klTWhRJm+vw/1QUk/2va5VRs3iJyg3Ct6Y5nJA7rP
xLDY/otFQDIWG5KAUJJ/f5VSQWItmUBLDwhCF26HoLGzfvfPjSDZhbYvwOWhxspF0p1hxLTVg8bv
DeGzaWK6TfUp26CmvkbscJnlxHKD5R/h+ny4AKI+n+xG7iLwDYmt35P2Q4sDNxxupxg4ZWUjhY0N
Lom590jeFrnTyMe+O8rDXu228UN9kwTon8rbw5Q9RpIHZpDoI7YTl6EbNg/u+3pX9ptSt5hop7Vd
12uIjcV9Mj/NZggoCM95ZplygAzqZOqtnwriDahQXIH11hiNxxjtLQp07XPjQWi+Z1XDqMHTVP9E
HG418QOLgS2GckeaedJbh/ikrZxMIQ7ER1f28uUTAdNrQvBLR5sPKjE/CayTvayMY1LnKmv9mjlQ
FEhxIx3QQx64PbXqR/0PQJyjc33zLFwTZyY5f9mKSahqFCYh5pjfdsAbCdBQH/0egUrxi612DM6b
kXcYMx4Y9WmUWhW+1hXDQSLjFHZ+9922aI3XLPOYB8fxgQ3Uwjt1G6srLWkLjhDcCVA4QEPJ3IjJ
xQODDJxqobLBRzZncvKKoWMklFLI0OlrmpLzK4Mb3OzdkUNH4zH6DLhXMSlNGonjNPjAXDmVBJUZ
M7TLetuFK1RTi2M6MTT//mSjiL0U0qolg9+3Gz2rrDbZd6O0coNcvPHxgDgdDfemMpoGd2yD0bD0
NUw+q+Dl+ta7zKNxBri9NwaiFichDKiiJerbvrOj0UNjBMqeoIyc7vqXfuW9f7lAYDGYPRiRUBnH
4M7nTZG6LNWDaPDLMi43kVqlNy0jo2NMYwlsurRGvn1556O8gRYaJOzQ/QvJy3N7U6AmgGTQwQ9j
fdveZ0poBUHj5mPnTCk2fJis9YBfLhoADMBmSDCL9B3fgd0r8iiiGDf4mWEibRqj4Tst9DUrl5EF
eBB+AgtoIcNp8RfBmIFEzYhVTGRf6zua5YYHHINkM1KlTkfzajsIQrrNKGKLZiy+e6Mb3XjQeysE
K75LojS00GTSe4Doha6RDtlGDulaknme3vPziK+EBqA8Z/IMtOafT3/cq7FZg8vRNytmmWZsE6AO
RWY4BvMSc40DYGnqT61xi92YZqNKI969fV06YaNulaZYgY4uDUiS0HyK1vaZbJvbv5D9UzqmpKMv
A+wVPMcqttGtJr8Q8Xj9bEqXDzt4ZxwUBb38eLvwUoZpFsSqknejH1WlF2UfhHqQVbaS1h7u6YMe
osHBeI0M5kD6A8f2I06OebhJzBvwHFToPu5/q+9FrFvGzMgxfF7/ukv3BxaOn2q6ikw4ygjn68og
3WuONRv9Og0PsQooiFmPVh0Va2TGS0sKPLyBwBIpWRzhc0Na2ekSE9rRn4z2LlToVsqj5+tjWTSB
DkpMM+oJMHRuQhfAEqgwjCUSI4QshQhKzpqsKuDOD3H+KMxYWFxKcyssDw0bS02sqaaOfhmA3z+A
X9iEutg6VC1bO+qM8VWNm35bCBG183FsXCgi5vuW0saGZr3kXB/00gIiPoOwNCJ2HMz5a0/uryxj
ZUUTcfTVRr9XsXGyLr8HudHmupkFdz+rZIoauLhQ2eYhXVmmY29oZPRjFh0LcGKkU+FS+mtc4xpb
OpcaJE5wucxFdP6dP6mNJtVyOvlNn3zR1HQK/MNCnciRJvOpbpu18szlsw0x/YlB7gS0rRTKBgth
sGs3TExssfqtFE8ZAXDbkozfcu9en8qFtyksovoERhXg7uH0z5dsSmQjzwFU8vNkL3ayI4n7QMvA
Z9ZaIcLqUPkzdoo3TuG9TpJdU4QrodTSOUE7ookfZI7wTj63zxKxlktKJx8YysmmclhtwHy5xtF9
mbDHxaYDbwbHZ+qIqLjjONJIyOtYR/JCT7di5YD6j8aW1DpBrlnJo6xv0LYMDq5NJZibqqsdeZJu
wOvToDQbpx9M2yZ5vaet/Lgy/5cPZ3wYOnMg8geaYJzk8/HnUtPSQsWHDcK9BhiLJNuR4Er1vfgs
V16sfrC1HO/SIcVEAFAEaDZ6n7i4UlJQKk8VecLpCV0hkD1gKnZFthaBLB3SuScXGlQyaKX5opcE
scQhI9PkD0Ofob08AX+FUVNLi0CfxKI/1+dx4UWGxzeYnJChwkbmFa/aqErNoQ2JL5Yt2ZRx+mxk
gmqTUAayvUjyTU5F3e2VYa11ZeHEwjA0wKFjimws/xYB3NlQxiaC4UdpT5/YRmL2VOzbb7F7vz7E
hXU7s8S9Q3KSy2KVYIhmXuxqFaQfIJaMRv3hupmlAaHYMdOgzR2VvENQ8mwy26IcfeM2s3FG6pdj
qdpyZJfEum5pac1OLXG3xViA+iYoYYmmnql9AUZoU+Kn6OAmxlOzprm9NC6ghrDpATy/5FULo4qw
xKSjr5PM1aMQQCzRkQ1nNCAzS45FhQJp8PTPR4igZIZighTnom8KWs7QXs0ljBAdCYo/oqkbvHEF
6Cm9PlkB6y3N5qktLmGWhYYRZCbuXmKTuxI4fhBVSDflipUlR4pWAWCpJQIyBbAEnfsrpS313KiV
0R9NABC78r5khaMOiRck2i7NDongUiBQ2IMas00xtS8CMg7BH1O7IyoYoG3qj8afbvp9faIXnM3Z
V3ERwSCITBBiPIOGED3PRr+TElDjgB0sBRX6dVOL83wyAdwxDAwcQtIhlRJKSmY1Bao+Ugg1N0Qi
2LkJwxKvyVQuPENQcoWiNBrk4WT4985YhGmSTTE8dkv8INxUAXHNaNdnnxDzvT66JScz0yzOwvHw
3TziLRCntKdyOfkA13VbFhijJygIBRN5qnfXTV3CwBHOQrMBhtD8B/fJ7dhy1OA3p2ry0+yRSi95
+pXpv9t7I3Hi6a6lL5nwWlQ3be4AUwkeu2Rz3f7SUPHwAFIRHbLAZXD3IDGEhkXZiFlVhnSTF81v
SBiGLpTks5Uts+R6fiR1cEUYuA+53SmBuM8cRdy4bLDzo/xYjvfyzSTFoDjwwmhtgy6Oaxbw+Y81
boPSYapCodQmX61Re+wBEjZit+7ClZj1EnY3ZyNwsaOlAhElOjjOPUE74oEeKsLkK70DyWWCdHvl
m+Z7QSsrbwD0qtxE3fYCtVnyhzZOgOxI+hDIVpLu62ZXS4kFSuyssqXpTh2e4sqwUqbfasVKULJ0
YJF9BSINzavoAOHWORhqZTDUYPKB2CaWTOWHLknRYZBS0TajuHeanFC7NNp/kSVCjwEyNsiLQkyA
T/vWY1M1OpjzfP0NJOCK1DhGCIj4Lq8HJ3/9x5sZryyUvPGWBBad7x1M0ek0IvgjfgQaQVeMctGq
2jJ2aZdV2+umfrIRXMyJMhckcxEUIemmzRN+EuUlicmYpjPRN/TwSctI7pQBXs7ZIEJFfKTQ2BLQ
iDxQAa38kwZ+SnUSvY6SfBvCkR1pPBRQpo2pNXVaemPg9evpfc88OY5Di2Zmd5tISuEYmUjBa14a
bkE7KKxMWiC+yf3Qucg2yy6wEPlDNpLoOEShARnIvnQy9HuteKmFmwXsFnNAi5QTSmLcLq+6tk6i
rpD9sjvkLb3NxwejQcnAMFa26ZI7PLXE+6M8ist66jPZz3UP+AUASCe8hKgbFeVWjO/0DNxgEFBK
I6tUQi/5GIObrhgtfRDery+wgvXj1nfmoEVMCL1xZKXm35+sb4faHzVNfAgRC6dRkGBfA8Rd4rZw
LE5NzD7sxEQr5NNgFqnsp+qNVt7pFA0GeEuwTtrow2Fo7nQgAZFUzcZDq422BH6ixJWB+kmO/2as
CIdwo+PS43uqxLRJm1arZV8lwkEWehsCwGsh3hxCX87n3za4LZTQjohtW8n+aBeyk2mb3C4zW9/Q
fUrdOnCyt//XmPiNJPVor8pyjClG6l0FMgsQ7OsWLvE1wAahJQVHAoQ9aEXjhiQPtJqMQlD8ZtgN
2nejvLaWMn51UET4XUuu4F23d3mlwRxaxlB+mb0O4S7QppUmGoGiz8fO9OLifsi3JGtWjFxuewgd
Eh0ygXCRKLxy4QhUnxotBY+nzyK0ro9FC05uVJVWjvk8M+ebAeQDcJ5zLQn/0Lh8i9DkelgKmuq3
nlaDRH46CLYQ+1R9exaTNXzkwryhrRI9IOjARrZT554CWdqHTRqHqq/V+aEGdExwCrn/x6haiDjp
SB7N6rS45fj9RgedMFlvMKSgoh6UY+lRTVrwwEIt41AMUexqymR4dcrELat0kL11enSny225qaWw
3DI1TVbWch4YP8voukNCCZc+rkTuiqJTAm6ivlL9xjX0N4FYtfKbAW4mbK5vzHnjndtBfx12hoYc
Gsj0Lnik2kkDIXkj+lPkqES2yt/a4KnjWovD5ToqQIgj5prVB9Bbww0nmgmQxlwTEUHW2QaEalBW
o7LpIp9Gt9dHdEEyjQITbM3nWkYdEFAbDPnENZu4QonaqKIvTq8Vg6xq5tBo2MlD4k6fQuelKXFY
4/Z6bHf1U18dDdFDA2NrTABhbYq+ckxwV2Yg01GsstzFwp9YvBtrlypOGjlC9FKvPH1+2EH4RQDr
BEjiZ5wEuo/Ov7jWQAcfo6rlMxBstYGV0xsmlJ6ALzLy31X9ptg6jTciHbZ9K9o1spsFgIdgWbfB
QGtJExpV7iP2Z4i/mhCj8mh3T+tXKUFGIP4D/eeNNt7Vhxpwk0qOb9LqFnVIOyrNXyC1uj77l94B
8CoF8w7nisIB74PEnjEK5kTJF4W9npcWG0uIyNgGjbxyehkEqxpXLovLJjusNx6OBBgKbDDcyuez
N7CwEBP8xs+PlfA+S0HlmVOogFBNz+ZEPpGSqfpjwQ4pojIC4BVJDKu/E4/Fi9pA2a8adhFziZrY
Qa/vytFOEifs1pCAP2mn80UGhRK4iOf2MvAg8yfNqMu0Z2Ok+IwGpivpae7VgYgVHevGL5WKWFUp
BMClKb0VGKW2FYANR8cr67+vL9FCxhxfAscCxXNQSUKd6XzCUtrkWijEiq+Lg6VGri68t+j1bozE
EsFWnN1him5qKIHq7nXLl5vj3DD3LiNtqsuNgilIzQr8lWOJ3pocMbOdm3shfWiilQhvcaRImCEp
PWvmEj5pHhiCCLgV1fzoUEZP3chANL4R/ATJTgFnqC0slVmNKXukWgF3LKSZQD8Nxwphibl3msdd
p3IeCGHfab6sx1acy5apfLAAcBl4HxJBRjQDpaVHK1durPC33lgldStIFQbVdlRu42QXhplrGsPK
d13eK/Nn4VoBRwsUl3gkiGTEbZEoTPMFVdrKza4KQb89iU5Rql7wz+G2oipDGF1B07+CrcZz6PaR
qDBZHXW/Q7NtfaDgZJ3zlsnoJcnjCKTxPWW3pbKLkvFGF9eerZd3myoD0EOQo8H6XySCO1agGGP2
ut/KLgOlphY89pCA6h6z/k9WH/WXAdTcxZBsprnj7BUYsXFYadSf7zXu0J99AvckI+j4pkPMdF+r
bFHwpPQFKFekaW+N9iYBH/n183V5y54PmDvYsiFOhSBMuo9AW7NZleHeqEagVoxyLTVwCR/G0qIU
hRcn3rNI23LPQFa0U9Tmiu4PEdo3q5cIRT7tRpyAGlfKdoc8SAKIh+5kwW3aPVwf5+LCntjmZhUa
QgmYcGXdN/VNXD2UwTGEDPOK8/g5odzaAUMi45iAoBE95PNsn7wjAJZQiyaTk6MiEOyQOguU2An1
oAfjQtEkNZ4JIkrWbS0DPRK34Aa+rRtxeI2rsKqtBD3XwXYgTfyrhjDOq2CaUK9BOae4S/IBvBF9
OUITycT/OXQKkqEDpI+jIti2aUIMu5qyyYAoB1DDTh8y/QtN0HFlgxm4zO14EOmzobL8TYlG4Vc5
zXkHnIJJ3yRyjteByiZd24OaBM8dRamQkBRjoA9toVDmPxSKzzZL2+xXOzXQQAK3CIhR5QByTBkF
5EmL0uGVkS5gThFrPRpCZTG3i0RGX1DZ1nphp1peviX60CH2U0vhIQd1GPjIUIpV7TEORuNhoIgS
vkCHLmMTsAG5EmDNx0+as6awhjxQi7sJvu61a7oMhPVoEDmkIjTO7YoGuQOWMwYqw87IBpBxtcJh
InIIkSrk8hpHw9ykDlMn9qlpUZPbTd6jzNNJUmluhElVwl+5WcHjkE4tay8uFXB5jnnZy89jo2SH
MQAWbqWqsHDyDDx6oCM0k2sip3S+V3ADNZGUJ/ERbMEPCdKVYfpL0Ic/1/f9ZYAHlXkVfz4UbzQg
d7kzl6t5baahmRwFVX1F89adwWJtxYcsnC2UzQCs0dCljqM9//5k1wey2IfKICDLlSd2H93kbG+Y
g0P7p+tjWbQDSxCpArEEWivP7Qho/gLFa5Ye2wSptjDyjPhGCQB9j1eWZnHSTgxxkf4w4HkI0VX0
frefQfE80efrA1n58xXu+dnHFXhfxjI9mnr6CSp+y9S6FVTlZbscUJtgGv3vZPH1k0odS/Di5+kR
2oi3FHoO+BFvIk9jYKcEVFW1oVe7Rn29kCM5t8q52aBWM0EWMDLtY/DGr+BB2aWH7hC8Tu/Xp3Dh
9JwNjzs9oSb0Gk5mehxARUEyhD1t3HmDCe2T64a41w/ggPDl6J0FiTtKs+CjOt90Y53XdTdBahJ+
xB7rb1JCie1hAn8po851U9y2uDDFnSMBaI2hGQqYkkAucuggc3LdAPeYvjAwj/XkoBbIi3QkKdOD
xuRXMSJWrnXuQJUdcLd2RJSdEQxunOhrtTzu4F7Y5Q5uMJQmjhQGFjbBn1ZPLTUe/kyg5YCPXiPc
59OsfxmbRVwAYAKp9kVmBoSeemjAWN+6SuSTwSbaQ5F7Rn9fhL8MhK/GdKvrkVVptyF5C9H7XQrQ
wMj+Ya3t4kM416tWpsQUhg+pYmCapGdJS61q2lxf0sU9MzP5aroKRNwPuPVkSc20KlnYY3uKYejo
eWRFmbayaxZX78QEt3ojFG9w2rBrwia6A+7O0WnjRbryJ4co4vXRcKf6ryk7McU53qAuFdbPo4mb
b6htW1X0tRpRLttAMhJgS0A+eNS+WikiI6xND5QUtiF8UQPSD2uOcM0It/aZ2eZVh/N2MCZfCFJo
2t32o74yW4uuCeiu/46Ec7YM2EYF9ALpQcrRlAwBCeFJLKF2AB6xMvxn/vY/K/PDJAtoB3TYzl2H
RPoxhNghZk1EQEqfK12x6FrCY3HWEGJC9RJIZ2Qxz42g15n1UQVZOb0J5nwV67fGUAZeC6DTyqZe
MzX//uTcsDITxaDE3AXFS9HlDqv9MV2rSi8eTrDFAwmLhxEkI8+NjDPtRCCz9NBQ/ZlNxpfQBCt7
gK+g/bUw5g8JrYjurJ82p5OB5HqkKTlIew7IsXfg4EOWSslvCuSzwrbz4rx9aHFMpT65FarUrntX
K8LYbeLISeXwwLRgJTO+OLEn38OtoSSmfRBpwzxmaO4wcMB8VenLdTex4JFmWTbkxtAXgLwhd4/R
osc4O+yTousQLxnJRpOq0okyfbQYWeMB4OPWeYrPzHEOsJLA1BwOWEY03IASBe6CfYoTeTYIey0o
xD2yXarvhEYGC0LuFlXhxGtcIrOJk8Dyr08QgatDRxW0lS8kwoZA0YqxTw9lAmntBvJFQgfg2ORG
UvqQDH40/PN7BQH63wa5ZUy1iIwmndJDCwySNdQQnlWCwlixsuDBzqxwB6RB5KkUCoY1lt+IOCt0
tW6YFlpV6l7fMXxa72ICOf+Fd0aXtCXWcOyOkeZXMXM6+RbsFepDirOilFZAb1sIonVrGZb/YRp1
PMAGZtQk91RV8DolKTC1h1h7THE7h5WH/B5JN6kYu4Y62mqJ5M54HDTpDi/AlffrwnnEFKM/SELa
xZT5VDdyVWQsQKV6mPrcSVtE+OAcyo7Xp3fhYYlKj66iiqhD14AXFTCqDOw7Rpcc4m9Ai6kfKDcZ
9CGz6YCkNV6ZX9fN/aQcL47D3/b4AKpuypASSHMfotxDuSY6pNsICUOnY/eEplYWASHw0UhPY5FB
JNMNlS/a/BHV+yCzC9UJmVUNrngvbERxJXJc/TLu4oe8oNimKmZCA3hDsuT3YIOrLN5GB/OxegqR
c9gYvhi5AkhZaxvtbkimE/IwtxVvQeTybu6uT9XCFTTz16NMN5cRLrrEBj1pkc4ck0OlfA/aR2ms
LMXiCVbwF6Sl0PLBI56FpMPmi0hyUAZEl+wl7i0pckL12zCllewaz/X+1xlGZVOHhAaykTyFaiWF
YivFanIQRSsVXlnuiMqL1IIqDOhLOX+SZBHdrPoBqUvQhHjFcB+pXk07R8DzX0NEupJTXP4gCA2A
5AiVJLBLnd/vMT40Gkx8UEf2Zg9eOCe9QzOIF0ofXXHMsptaN63ecIpqEyvPklN1H5OyjbIEsMk1
vN3iQs8qiVgJaLXx8pU62tCmMZ6Sw6wPq6rvZrxy6S6e8RMD3C04gfsB6HbspKB5QY/NhtUokBp7
tf5NFeN9kF9A1ftvfNeJyfmTTt42YoJ9UPUwWWTPSrwPEyRNM9m5fkL4nMVf22pWPIdWGtge+KQt
fGYpJrkBK1VSuhnK226KhJonkQh3rdm2HrRgQdNLhtSJFSHY9GLcr1yEi5OL4j26e1BouUBI5Bqr
WRQJcKDVL/kVu8hF3FqQFL0Yk23o/vUhL74mcI6Qo9ag9MsDXnsiB2EOIdfDqKj38FbOgLRyw7Zq
X+zTh4FACvu6wcXNeWKQOygBKSMqD2aCmPw2nBBAQC76uoXFCQTr54zI0Azwup9vlTSuRDU14hR4
phQ00b/yzhYbu/jUUjcoKhvZz39lUEUrFqi8NZz0c4NJBUYfgHeSg65G8OPKIRkmV0kyN8yhB606
CnEjZY1ym68I/7VXER4BEYSBKjy4pW6By0vCKD1ELctA+AFGCIina04nZcEm7wbTgqjY5AgZkFaq
CZYWfaTH0Qzjlf269KoQAZcGlBj0CRfyoXJhtnHa4Ttya+Yfs6XX68v5E0/yN/ypgfkDTo5+KAtM
HNDSAr4d2cl/hS7biG/5Vvei3y2xNk+lnUzueFA30RGNGqDMdtO7ZAe0QnO/xoe76CBOv4V7O6J3
osmSCN8yS15vxJK4ovzdq8zLqU+7DzE4RNmKs118NJ7anO/dk/EPUy8UgYgJvh0zq3q7nagzTm4R
OwzxHNwC1P7+Yc/vz94CnmQOvZFLAhrm3CQLzFYZSIacRapbUf0tae/XF5XPSV9Y4A5pSQVZS+eJ
RHe8N+w6p01t8SDHXryPt+AQ3jaBFa9T+Sx5n78HBlTd+cDakXTUaFIk4norUYpfEnOHG9L170XZ
74Z21mQIh5eweA7BHDoRsPlpKw53eTnn7iJ5hisjUD//BAVVviRHGuOgtdVX2heVpY+ilyWlLbTD
faZnmxB0u6jxC+G2CaW9VEjblcmfX54XJwrvNLQCYY3RQ3r+CWOSDVXY6MlBEKMXdIdBDwe+cRLs
XJO2EkUHjQRoR0HtLhG8Qfk3/nLmdPmveW53ZT3BBBi4AlCsspWgsmsV6gf/R9qX7cbNY90+kQDN
w62Gmlzl2E6cOL4RnMTWTA3U/PRn0X3+ThVNFOE0uoHvIoB3kSI3yb3X8EdLzUA1ArULDeeTCLL/
LLezkNxy0/LcaueGHarDC/jbQGwXOMVlyv7sr3yYVyTkd3wEZGS4TJWRvlYXLQasfy39Xh0BRI+6
6clIntX6WFntxjA7SY1FmJEAEYFjHeRfcK1lK/4sOxSFV1gpVZGRgAKhxlM/Q2cyf8qqOFzJGuAp
G0/QKh4nSbVJtJNAXTEhL+JCiICP66Sj3i6Og1JwYfvujFut7LnKcik/myZTF4JrFQOBcBtlnLSF
FgqSUOOdDAVCR9n3YW79OXm7vh3Yar8Wh3unVanep0qC4jwx57Ds4ywwSqgLWvqAYwUnLN4TxSS5
MoiuXedj0y+/Wr82neo2qKGuxcZtv89/3Pp5CHWmWDzKtNpEXwrXA3RjQfhH2Yibx6SrDFD/OqTa
+k2JW9+2JA1G0Q0A7x78j2nlo7t8ORhvBtfBWVFGX7/m9KTMMBzoZWAgHhH1voNND0QlF0kTzEwu
aeQqSRKvRPGiz3p9l4GZFS5Z3YfgvysBVQxtt0wJVJVJ5gXGWA6hMwHs2FmtBeJ41zyXYwHgmBvW
SRwHqTOx29LSRXPduUFMlSrwysSQ7BHRxOBShDshfjVTBrqcmGIw0jxTFVyN+jko6N51fXuUtdyF
QcCeRuMHewQAgssgimcBoVC05RGa202Fp+6z2d9d3yGiFcRkg1mdlRHVuR2SDbHpgipUHkFJ8bXx
jdQypLZoP+AVj0wCCjyWKHcizZQ2ZqpiEKgVBQreHhW0w6l9QroedPTKJknaFE7aWTxuNcGvzZtd
lISOiX7fVeZmrKdAWpsWDQo3fyxdtGUAzOU2XmqNFtEdClKobvtLgZSirZGlzpEH2ZGhzqGkInNj
En2p85Dcl7JGhdawOS6PTfKCOnWoup8V/HzfiOchuEXtqaXVd/FUHocW5DqIbOlBpqbTjde2yZbg
ZQeXh37dNqpTHxTAGzbEwHKp0lK7b3tPlZlcyUbMvSfLtVQGx8KIU7z2ChcwH/f++uoXneoQRYOu
B2DJAD6ytXR2wlruBAZo3ZfHvr7H8ROHWn6C3uMR/PpYIuQkWpa4EsJFAooIkHXjnhe9DQ5zNTbl
0RpvdKCgB3CYlcfrwxEdqw48btE7gKLkB6/wIrW6LtbY96u9YCQTsGb7QfNC6R4TzhsOHebAimYF
n/2GzmiWkQAyhS0SrPO6NdXn3HpOiXWIU+hSLU6USrmmwus1jgnANnFvgFcUWy9nXwtiVYrSaE55
1CkwXJN1X5MJcFnzUBvfpnGNjOVH5RSBk6NPmk5h7EH7/PoEi+4T4A+AiIjnE4DSXELGMTSCRxyz
cacANGIbwu2E5EE/u4fFIZFCP0nxZFuSiX9BugrOA6BHcNlsNae61ucKHVllBb7/xoHAh/llWYvA
Lp+hofHp8THFEqbXj28LtuXlDMdkaNOpxHdN9aNe/CDz7+6lqW9XWWtPMI8wE4O4KPi1jNvAjaog
hYM2sA1sJgG2C5RJ68tC6aM1rD6kYV+uD0pUTmFaOhAPfcdc81bahZe5zsiiUafS/XWESEpDoahT
dDkkbwrvW+lV42EqnT6oQZQM1NSEr3fZfZJS8/4tsT2hggM2Fq453KjbRutUbaiqo9K1wdj8XofQ
xW10kEnmC3anDaUt9GreyZ02t0p7eJeTeW6qY2eiyDn1APDv273hBQDhmuYrKWTXeeHn/BuQf/dO
NSVtqrGAbZjVETrs6w+1P2gyAzdRKd7GqkGK0wAMxFK4XJ/Y63CcjjGDNN+BRqrDqzw2wz4NXN0v
HxKUGn6s2/nNzgB828GQWNYLECTYi/jcAdnkWTVn8MY6wn3IN9SvSpOFmgcR2XyVZBrBBQMFTly6
0QIBA+19Js5ynZFok0NGgF/rOFLUfFPkOjgJdrqZam9HILqJmrUu2yjsQOWeSzYOQfCkcFUDF4VL
sDD5Bd847qujo0357UzVn1psAzzhxannT2XdBG4DdkpcutbtkKzNVndn8jgXJAXkeVojmFrh8X19
9wrOTVgvgZrACFDoL3Kf3JxiortxUR1JMlaQMSqHIEuRkJxRl8F5RMsYl9T35AcoB4+y6goofKW5
Vx6d9dXulsOoQngcj7ntqMiAKSL8Gs4QSEOAa4NLwQfgpmZk2piR6qh13XQ7pk4cxeClAnuYJpGl
axmUVMEPz4AICBZtAuYDp0Q0T0MTlVNHI20iI6AQ6nQzr2TeqLStJRMvnA1G5fSAcmeuvZd7rTdI
pS5LV6H7Wtfbom6MrUVSb1PUdgniu5ndmXFM9te/tmiDAYPJgH2QFfhQ8qB9Zqw90JjH1RluE8e4
W5anDkaxvgrV3euhBLdL5lkCw2XjnRbI3f20Eth4kBWqY9MdLPu+rGVbWDAWB6qdjPL2rpPH/v1s
C4Nj4vZrgk/cWA9j9qDE/qSBo2furo9D8J3eibBQyWNNeR4J2WcJCinagu+U4jx1bxlK1gKfbtFh
TzT/vh5MMGnQIsatjnl1glnO7UaNVF5ipxp2I/mS96eKyJSTRAEM5Dsm0IJeK49AmymBVWuO0VAI
o0eFoYEJRntne30Yok8DNjQTJcObF12Wy09T2JDfH2NEeQaSzqugauqXZng9hui7nMfgPr9Nmixp
ZzYSoIWYlndUkYACB/BJM2V2rWDU7v8OhtuoC5Yx1PoRaEDLwJjXQJsfUcCUbBfZcLjLi0rHpYpr
RFGG7dwcOriFuPu1DrL6c0S0D8Phbi+xbrfKZCLQtGxXNTDemudpCW3Z7hQuNEBZQIfXbJQl2L+f
7U6QK6F4T9zq6Jno1Hd4JEbooskUiUULjQn7GxCUAmqPVxOgIPTUaNfXR5XGL158F6cOjM/cHcRh
JEtacE4CloNqKp4JoCa9U4nPxtMbXWa0q4nv07TOTWdS6jupWe0yMzGi6ytbMCggEBACSpXM/5V7
l7edO6dE8aqjq5Th0j421ZtBc6jjSl4jogcfmr067JPhHsasFy+/kVWRxikavTqyuuODYn4f7F/d
eiSW6k/KjRusRjD1d0ov2bmiwjvI6AaSNxjLGCOX5dI5ZrcLozqqdQ/LPxjVjQ8emW4mCHfYc3KK
Gy1w1ZMDw8vPzyzw3QCvI/2Bc69fDjgZvBgtLCxK9sLtTcNP6p/z7Kv64z/EgUuuBaVhaB3x769G
6ey51fAFkxbGhrNf08PQnYgMjydak++kbxACkaP4oymhgGY3Q0aOpf7WTidvftZkAubiEMA4wL0D
xQheZHJYcV9VnYocZ+WZOM8pcGFTeX99tgSpwoUpCQ48JoSAo+nyq6TV7Ka5DWV7DMNCG5FW//I5
zgJwGbxu1LmzYQFx7LwTEN7rWvhtd5J2Q0T7lnWwsKcAQoHEyeU4mkRrwNVryLHVTsDsGk6IF1os
S0SiKKghQM3NAG7ggw0fUZexs7WcHLXxpnEz3yx+jclTVj9d/yjCMCjzogaPqjKwYpeDURYdnqzD
QI5AD2+riIIF2Op9IHWQ4IXD2XkEHf7/BnpPFmeJdXGKolPqESts8KDz2UcIuCmL7B6XRjresHdP
NsHzz/oGvlq2WRP76FLvsM6QQHlVvW+fHjbgPO/XY+CYcBG7HDb0ppqlT9E5I+TZHH/G9oNi32XW
5w+TiyjcYZ80w1RrYOEdS286eJFVLP7ayBSBRWmWOYibGk5GrEqeGwl+tJ45JrpXQFzUcLKbtpjL
VlWDuITpE4xGbV83ZA7pgoTBtMhdlvmAinoXCTn7nHnVaG2uA4ycqduU0XGVO62XHFyCtQkmPTin
uGbZaJqxhHIWA+1axyHDAoqXuYTjlARLXW8KEK5i6IRcXw9smXNP9otQbLhnobwO8PTWRahFPdn5
eJOVPS4ze9S8wOl9TSnZJVp0PSRbYtdCstGfhYwNotK5B/bfnR9b6APcwL/Ap9YaaksjuXTKRset
9rRbVR1sWfSJrSj+vrT1XW7fkOG5s+/a4mfsNZLZFJUKofwJngWzoYLjB3cAY1PE3QKlyONKIQah
+52S+kvTRqtphEua+mYG6+tAd/BgqFr38y2Ci+DcvQrSNZWmN/iWOnmbdDhMGPe21M6EjYD/eucj
5Nam06dW6rpshKif5aH9omiBA2dH1Yeqqqf6i+KTcttaMmNJ9nevxeUWKh7JyTIRDE6Dmt3YDGFi
t5L5Y1npWghuYS79GidqDLwETYNpCwCiHdCQ7mUNftlIuEUJLxXgxBKtOE6HjUyFQ/y3QeHGCxhu
CXyDAQxKWsceZgk1Wv0oOzxEZxlW2H//PG+8VFN71GLWaS/3y6O5rV6rgxeUX4Fg+dJFh1oJlsjb
97Aivp4xJKPyuIsH/L9pM5moJCp9R29pAkORWFOc/fUowvPkfHTc5q08WsLXA6MDTtzvw9kv/Tow
/TKSmSyI0hLD7zLDQNTieGsChai9lhQWKqMnNHyUm1QBBCBE+x/VF8nUyUJxJzHaNAY0IhFq0mvf
8KYgSd1Q61B21p9ovy+GBwIhpesTKYvJ/v0swSvqAhOFFjFr9LK7aQNQm9/lG7rAEc27GdRXT9lf
jyhcIH8n9MNDQU8VJGUTo9S2Rb8FUff63xeVWwGDxkUDDxFX+yCGCEsQGpMY7BzHCLzjQ3NTHJTI
+VVvqf/baP3+AQaLmyy8HlV01TgPys2jSyZlGB0E7cIkepD5jYqOYegIQdEMQgk2eNCXX0nP8HJW
TA9gQ/2nBkNTVd3Z1SMeP2UuwYiIrjPnkbg1GDuppqU5sC5OG9bZ7P9qkVvNanN9toSr7mw83Gzh
gTXiaIjZwTQH09QEs3Wz0pukeNSJBt4Ww1nIilof1x0Te8T9Hu87vEUtbmRETzJXsYB+oQA8bDRt
ggaXKlsGgksFi4LarAork4/u6/ZStrNRliXaY5BkKJVNPgatYW31UfNp8nsZwIKds5vxe2xJ9tXH
L4fIKKO/F1MBYefmFPdre3AJsDej5vkbGBcERh7KvMclQd7hXWfpwqZNhvs0kA2mfpog5YqnKzUe
Y1OC6xFwYC8Gwzf/yjlTy1UHsKds1V2dPOVDg8dlERWAlXb9D7191FA18eYjnDGr7Ugc4B80iGYp
jYT+JVw1qOihJ6+Ca/WBB6d0hg3DqPJoV7cGmo/W+nh9K0gC8MQ3o/K6pi1r4Dic1o/Jcy7jfQqO
SswlFuM7xJO1xS+TR+EaQ9U5mEs9NXcFtTYNvSPqaSR3+TL4UP0pZ9VPFpkI4McbGsIy3DnK7kxj
jNtvi+WxG8iMsGWEJ1j3R4dEUFZFveqGUuyicBbhmMEgI2z7cbeOGSJMxTizYKnjO8odHtOSg/Jj
gsdwWPMFRDU8Kd8tqc5Wfh5berqmiFCkNm7Qiz+AB1nXMhNLWRg20LMwKKAB5snCVIBYMcEESk6L
NfzTYBhy1YVvC0qQl1HyDvzoIV7RQ6qgOTfdg06pJJLavoBkDdNPoIoh94d6HbiyXJASbU9ThZlC
dWtWPkgPHsWz8TYftqb+bFEjSGKYOy0F9EkSQNUl+0qYQs7DczMJnUUtiytsLHcJ8Ea/reyvOgxe
UctVSs2vxlCB2mI1PLu5FfV6u3NqSNEp4JtAWmp7fY9/PL6Z/Skq9qhgQQOPN9pzae3GlYkdaG7b
7neSdaCTv+ZglssnnYERL99Fl6G4XTcnpaXkLUadd2Qbt5s0uV2yYlNPS1BlYQ2XEG0KyO/r4xPt
vvPxcRmmie1+XJaqZIVZx3ysR9nZzf7Ax1FBjQp4OohjfEDTdGqtqivQgaqKL+hEbfaQJI+JubO3
86OiSHaHKHMZcMqCmxNoZ6A/Xy7cclUbYi6IliVjutEaqG/Ei7IgMC329uCU/jiAoA+rp/D6PEoC
89gapzOI5SYIXLF+xy6ZwlL7PVtbq/iaAgV6PZjwo/0dJZ8y3U5vcrtAMKjDutUpXiR/X7joz/6+
fjmLeQkgKa3YfaR2fct8TCwooeN1kd5rRHKdFKca5pnEin3MxeEylgP9GkeFQdNxQR1x6t+qpL9t
0hP9XSsH3fitGFvdiCMV2nmjcbBlaF3hZ4MbD5QcUAtH3egyOsPtVcOAnG2AzZrsUU7RHuA6HLTT
6/VPJpzSs0DcMMdcMZvCAuazm19HM7CPOYno4Jcgof9vgbgsklfLPKw9RpT/TGHO5C9hBhqK5KEm
OuoAx0DhFK1MaD+zBXp21OmtkzdGg9HM1TOI7Bk9kfTt+jhE11WYPLAbARAT8Ey6DOHW6dzAuQh3
/kjxq0ALZJcc4Rc5C8CNYQRcpph1BGj2Wgj70AAunpIb6DtB5kPyO4vBHdaK6pRzbSBGfbD9R9Mv
DoBqH+68qNm9wlEgiH3I9kZd8IfgfRsEbvBkbNrozdwpkl8i/GBnP4Rb5+qal7mx4IcY1j7vb9Vp
o7Zfr3+w91fKtcFySxziV11Oa8TojnAopjftTfGS/jbe6OzPEcRxN2NgdX7zoHx1d204SAQJeAtx
rEUcn2dD5BY+k9qstBXhh8jZYN0Hq18dIEtQQar4xvQV3wnqDTBziZ9/b6LOz7AxulD7km20LXlZ
v+u/ql9apO11/Mv1mREmGYBwmBAAQAy8GsBQFUY+KAbS9YsRWgA9HrWdDaHE3f8WhpsAO1cTPWkR
pigPVXoyprcOYjFkZ7R/gKv9lwxwNibuoF3nzl1jBi235sSH5Dm0T4PJkDRohKsW1kywhYQUOdRM
LnOAGXul4g4I4qSPIO75tvKddjJbNgF8AQvnLAq3brUKxO1cB17dwbfJhnCId4Z5nKyfo/OM5mvb
uwGE8QoAV6Hlev2TCZMcdCHhKgGINcQGLgdowDM1gwEirivaMG+T1TD9xe20UKu6lvita8ggwALW
LwaLJjzew+/nLZf1TDfp4Tvv4nVuruHQgkvkl2ExhJZxmprBx/0z6HDdt+6LBO2bAjgKU7JyhLvh
7BdwOVGDTBpkbfEL1GCyfnTwa87JtjwAvuHksuugeH7/jpZbQJ6dTnhLxEhJK1RK0te5+KrEUAHJ
v1//jqJLLqQ+NCbrwxAh/G5wLKD7+rw6Wk9pu6+dkDo/SLbcWckXHW70eivzIxFQ8iH8jlORFapg
M8G7eMy6BaWkMgUExevMA50g7dsbfR5l8DGCoFhRQSHKXjd45Gf7YanTCPQ9Zef1dPgyFY0RMHOK
w9THyrfai1+IUw1omKNmbcE0KiBglvoE0g7RWA1gGJHBPRRpZwKlNHsnV8u8GwBZk/31SRR9LBhM
QLAIsGYYs3FkrRKuJBQg0vKoQEUU9Vj4R2VBrxZR535eywSzB0usd5YP3rncBRf23VNhl6AaWDic
9C5KSOsr6ub6eITVG4aNZDwfOAbwMhiMFhjTFIll/j08g11fb9GinHHDXL87VJIqhZP3NxavLFX3
uZkVOnYVSvOkPVj1wdL2qiUr7oneqFAWwp0MLzrQ1rmFrpqr7SQMWb8mehys05KEjTv+NMmaBV49
veTFUG60rgxMs4Ik5bhEkjllGZG/ZJz9gA/jbMYezBDgzJsQhRwwYL7pgfdj/JWMvjKF47/UdCBu
BJtamKgBKcAlKx1Gk3UCc/djVe6AQV02licbkXBKgaKGIguItWiMXZ4BmWk3tJ0U5KguhKbbCr/B
TWmeUuPe/VEQf/x5fQZF114G2v6/cNxpl89lBkQ3UiLa9H+68lGLx22iN5Fd5WHfSy5lbDl8+FpY
+ei92fDz4mUOZphOdZBVriAEA0/ajfK7pPNt7u4tN/8CnOqPGa4F/zA85lyC9clAw1wSWWKnHWk6
Vsei6sOkvbEHEMxAAkH/Ly0kJxn7+B9GB8gRyEYQ6PggMN8Nhb5oBVDwddttWqWJ1No71I3szBZ+
sbMw3AJxVtSlqnxgYcARqtPtCKUTYItCPV4PGQzkJS9IYSOEYZYYbdBhTavLFammMdQ+HfCE9Pr7
3O9ySFh2pNuZcDa11KAj9Rbtq7R96qkpCS26G5xH5rdbmaKJatfVcUxCSMqHcPazknnbU+WADxN4
0/311SL6glBk09EfxoUI5kaXI9VKJddbE+QJjd4TOwtIdoIHnmSZiL7feRBuOu0Z7hpOjGVSOru0
1vw8r8NpCLxiO1QyVJ9wQDg+4RMI7irAfdyA7K42h9QC5teuzGDUFhKsCgQwYa4iG5YwFIy9GMsT
I+AF4JyVas4wTliWxmjf5Nq6hLXq7nVA9iV7mi1wfp+ByMA4iHgJoFV7OajaWOx1aWLgfN0GLn1z
OKTfVYiQFU30+eWARY+xYC0ga3HLoSFlOoDbVB2X4lBDUhem9/8ylLMI3FroB9K7iwGodEpPdRGN
XVDFeyKr34u20fk42Kc7K8/khTpCHBLjyKyNssJrYXxQTb99dGMSucP47fqsCT/P2ZjYv59FSyHX
PjgM0o6n4BytmQGq5OAEc+OkG9PBg+p6OMHgsA7gDayB3gtzDy6cnU8WHHBwptB09pf1MNm/IHOp
9wfS3laFJEEIxoayPxCc/7Hc4WWYvHqom2lgCandLfQIRnhqx8Hofn7hoZeD0x8Iy/dsdDmFBQgQ
CQGu7KiCD225QTscLEW2YQV56CIIN3FoL8yWwfgABYmGLljGE8S2SQvRFUkWFwVCpw1+0UzAD9nh
cjTGYq2LV2C/oneYJmakzM+2UvqD/Qy8sWQ1iD4QYLaAfKO9B8g0t9R1famUPFZAQ9G2cRHl9QES
j6vMYVAWhZs6p7EKja6IUmkHi0BYyNfb+1x22RTAX8AghXYlsP6oE+GBfjlxg9JCLaUryLHS0dY1
vrkuKlaDiVPfqY8eNY8GfVMAOVPRzU5M961QzW26jdHUSLUbg8jaAKLKCNRkgLiAvBCTXeCeST1Z
emKCwoiOVJTOqe+6AJIq3UmrEz9N7swyMLxwGJ8Sj8ApVXu9vtHfBWW4vI/wQOYCCQxvVItLlqbS
L3NCAekmRQbL8cM07VvlpksVNP3Ge5w6m4QuqM/QoJsHNbDI46S28A84zTZkFW4s5TV2NkOxnYZb
AlTvBM8e45WgqKHoN5m+rXo4pUvOeoFIDgQdGNwA3EgVqGJuyrpKVYZ0pQDvwzopQ/fETnalZwag
+KSB86ey/CZZIkVbA0cZffyqUfXr7LaYTtqc+xQOQHiufpmo7MXL5urDXOoGOvogZkMsilta6myP
ePMCpq3odRLNuCRvG7PtJY1jwc53VdTrIXFsMKoH+/ezoyCZzS71mgyQtPIA8w/FeMF7yXPuZE1w
AcMcSH8Uztg7hilwc4EGLaam1UFvwfuaTocx/e2QnwTSOLWRB6UadtN6M9Pki/eSd6+wqIPJ9tdB
73ycfY5a7EBOl3x3QYJgjRCQkgEfArGL+z0TloIDMDlT5C+CvhzehlXfrrnzMDWyNC4KBY1H5noL
/hgm4XKOxzhb45a5GVRZEbrpXrdyv57zwCMy3IQ4Eh42oOzgk36QrTLXzDUbAP+fem87tbeN/bTI
oE+irgE0O/8G4S53aOIqZBpaAP11F2ZjXqCUvxSXBFZi3cKAiW5zC9WEZdy4Rv81jWmYwmLLGDcJ
6sH4nMCCKcf+81A62JwyXitaW4y4wn3OXHFt+AsDErh2T1q8yaaD3fycZQQ2wZ68iMLtSaI2Vg+W
IEgB22YnWZDsF3L7HZ6aQNOAkIdCE0+St7SRrn0MkG1PD6CCVgfLu+ncm7frKZqdrnwU6FeAfI4z
Ag137uMtEFhCdx8SdOgDumvjA83lxw//EAPHoYfmjgusNXcptztg/eFYgxq5/s1aj1UCHrCMUCBa
6Yxf+n8xuJNmUcsqbjvEQHEXkEkzyIsN9jr0L73w+mhE3xzLCrdXYLqArOJWFhLF2Ngp4KBZfWtm
UCBPZOK7gvuxex6BW1WxBwR/VSHCsu7UGZAqbwMdKBAHQI2wLMlwhBMHYja8LkBrBZPmMhnBhhsT
NwIolD1YWbSYKKYeUsnlWLSUoTOAv8+q3ZD4vYwBXE+nLzFiaE+O+wu+j8Njm4DzKbm1CuftLAxX
2nQInp7OwLB2zwrwnnCbhB68+k11HqjsliAoi+GOAOsjhrwB6pNbbrVOEneFAzCktOkXx6RfvUS9
LW30X9zc/qYp6hbsfVBYqlmyXwWf6yIwd1tWoA1SZg0yjp7MITV11PepDxVa31Q7SQISjRHXWJ25
EADMzVeKE5gZJsoIhdMVd8ZV23vTn+YLMzJ8NFQalLa+ub6xBKQJqF/8Dci/Orq8QAPRAOVO741j
N8zrbig0UCViGD4VFloe1GvBOFjT6pB07uJnTT0Ga+Iuu2xUrcDtHVgWKh6p8g3+6feaZMYOEuXz
XvI72ZbgcubF7+S3DHRXDRcmgEe3Mo6p95i22V0OR2Ejvsk8n6Jpk1dJOMyL71r312OLPj/LOVjJ
wGN9cIYoQEos9BS3JgtPwF5b/FH75aroq9qKJGnrLCt/GCUumkxDHXnB43ZTTEjrNDpuKQaFunAb
uXnvz5YbQicVtrU3RnWTOLArXsyAumSbp77mbEj7m2S7PvZCtdl6dlDPqBtDn3zp/dxrnoxBtuVF
Dxxmb/T/f+UHYc5+oUkZ1wOoKFU00p8olfnL8mU0ho0CfVxgwH+k0/pEuj0db42huLv+OQQZB3D2
d3dSSA/gbX6Z2PS1Udq0wP2qZKJh93ZMAgU2s+PiJ7ERAtH6P8bjVl7ZTIWyTvgmfXYEvcg3JnOf
ePumr/wRXT/ln8IBiAdxdDTv31+7Z4+BTEnduXAwuVAn9RX3UTGobzuTr8DvQ9G/DQmVHEbv0PIP
i+5d84Qx83GgX05ogyxGrAW+MtaEdu9YgI0IJ/jU6A+dYocNlPYMslvIY5d3u3JSN1nsBC5cxqsl
3sfaQ7UeG8OAHnL+pa83tbdJDPf79U8u2oEG6km4AaA7AVuty1/o2m0CJ3gwaPRxBDBDAadfd/pN
oy+RvRqLhGknysGYejb9uGMDfHIZLW2cQa/hlHAs6joySwMuXtjsoJMZyV1LLZ9S/XUl9u76GAWX
QvbNgU1mWo34DpdR+55AiAngYGgmfVMc4q/zzlmfrscQziMYu4zaBVg8Xymp1RZU/BYXTyd/6Xub
kRmYSmkmM2cQxcELAGpwDCAClODlWOIq6f6jH6vnh8ZbfNjYBmTY2ImsjsX+EL90zwNx+VLRqUES
GzdQmg6bqk2+ze49zEtGs9/OXRwZNNlen0HBrQpyVkBNgabOsPfc2gCqpR77d+Bv/Dgn5omYJ3UM
Gtc5VLpM6U4YCwKsaIVDYwm6ZZezWKvTmPQamBhuZkLefRqiGkqljXfbF9kOpl0yqWJRB4tVH/4b
kFuCXdyXS2UDSp1Vf1ZlU6bmo6b+gllDWA/BnNyvuRnG2OYQIv6HWbXRe2RKFPAv4R4rpPRGCldl
UMpJWPqmESxpWMneECLMrIdnF6o4oNtBqpT7dlBhtmhuAuPZOV6yGxWGiKftGjrrYKKv5CpbYsfl
DSna5Ma22znK3fE+1RLva9bq1kmDLIIk9Yr2vKWCmgXpDchc85VC6oyp15YTYPIU9Arvze3u50R2
pRR+VvTpWBUL/wHX7XIdtb1jj4OhATpkTrcTvAjr2QmtsTrAtRn/7bd65oVUMQ/WcF/06+b6txVP
O4R0GPUC2ZTnk5LVIM48OXghJCVM32J9DNslKyO1SfFqnNoxQOrrA7MgcZgPswu600yC3saLdRwa
5aiu+ihZb8J5B3gNxSUbxW/+OalWc11mFgOQwS+7yB1/XZ6LQSZwLdq/+LKuBq1B5vPH7V/XI3So
J6Y3SttwBeojUvPG8+NsyLftUN3S6v76VIsCorqFdcQUXHGSX35oz4ZO8TiCikdz+1RNPzUVrOeT
uXYHOyskF3L24/nMex6LW1SrZ8fzyjhWNGWesHqsRMliOpJDUbh2YQmJNwge/ngus5Pm7DZUm245
JR72bO61zQZaNXmUpm68gRwcTFyXad5Z6rBExqyRyC5XT/MJibvj4lb29vrkio4axoaCdQDaTfie
l7/EqLvFHkHBPpprAwneEUjDBJrYmzEp5qA00h7uBd63KetHSZIQHaa4BkL7CjRYB6+Qy8AkaVMz
jzHTo/HWoVLvmSc65KH7D2BnFL48hEFRwv5gAtHoBZ3NGAMEVgiXHNcsdmgQtGG/JLKXvHBIKLHZ
wBiqEIjk8v0y4hCgDU42ywCut+tPhQHX3+IN735J9hHtdFRJgUFizlTI+peTZzZmPFHGVKi6B/Dz
/QwGX3q1/EM+gWeTAdFfrAwUmS+jgE0OjdgRzdUat/QTnguPvZE6u9VLYkm5RTRzuCOiiK2/Y/G4
La7XqZdYLjqrOUvnre/Ut3P520o/D3xH+fZvGG53LysZs9KFuiNat3r2lkyW78na7cKhsPI/uj7w
GOBJR0D4F/07cNHr7tO4CaG458BSLq1erm9c4RL4G4d/L6JLRzqX4PjLaMc8rFP4fjSFJDuI0iGe
7OjfMgV0ixeoQ2JqChwkSIeaAZWkKoyx2K6PQzxff0Owfz9LhdOiEKUnQF828ZbEbmjqd+AQqv+A
HsfD4G8Ybi27uP91eoeRlIBYaI+Dt+/i1+sjkU0Wl0rnrhvqBGSyo5a6vtK2QaI6kqQp/uh/R8Ht
+xiQFMVsmSq25kDGsUtDFzwzSMb/S4LxcLnBkWuD7cjbewB27iVOjECDWWwM/cUoQIxx365PmOjT
42YOaTOIOYJuxSb07NPXdkqSYgIWCtvRc56ppfjg+YRz3kuWMZsW/lRngmN4/HqASPPpMrObJV49
aAPauBmW99n4Amp9DZORVPnRzUmkzZ++sgAADigUEHP4/wcgQlsA3uFM2JzFDG7Hcre61FcTgPj1
Yj91Pz87jWCsge3yrlYJxAC37oq5hdYIAVCAEnhcvi31sZmeE8hkXQ/z8aYANWeUKpi0sIavxSVP
pdTXVe9QoNK3WYTFHTWRFpSSPfTxSyEIrvPgP8C+xuRh32rtVJ7XASoyQdrDVkNXrTbd2OCAW6B4
ZAc4QWCwvOyuD01wH2NK1RBxhCKrg7Ixt68sY1qmKkUNHqq1eba1jDdjinMfqLZAgfpNYRb+nNVB
sS5HNf70nkZsFB6xqzG1IGxf7oKsVFEFKtGiweG6bwwoRE8zWKOyPfBxs12G4fKsWWe96TbsMYrC
d15tehT7be3BdjfX55Il0su9dhmHS7S21WpkBf/66E5VVLTA3U6nyeiDefk2qTKH0I/5kAVjRodY
MLg7cDcurV3zXJlS3LjIl7L8otEeAgjH6wMSLkngF4DaxL3O46t0VQxZBdhO4YZc3+orUx5WXnIl
qqtg+WbKuuziAf0Nxi3ERe3WxtUSnIa5+mC0nu/27UmfZMVRyZh4K5yqc2vXrDGm2PKhob1CQmwC
aCeARFpXB1MiSR2SUdnc9a4dlbhSVYzKxsO0pKdGu7edP9c/k2h947yCs5MJkB6u35fbaIB3xZRC
av6o5jv1hT57QwKBwtf/LQj3eXo6mWNpIEgFirA9PWgVPD3MIpB2hnlqlsvEDkFJwdMFiCeI6HPZ
FrDrvFmLZv4WvxpfanhTV69e5IbxRrkvo+Z0mCSfiK9nfAjIbaW6amhiVwg4bhz/S33qd8nWONwu
vre/0fbXp5Fbfh9icQe/WqiTNiSI5e3ACg1gbhgdzSeZLLksCluVZ9cLKwPF3Inr+Zt+Ugbf8xNf
/eqcXL/+XAJ/Hw0WHeSV4b3HEtFlnEnrqWH+P9KurLdxo9n+IgESd752c9NuLbZlvxDj8ZjivpMi
f/09VHJjqc2ogXwZBJg8RMXqrqqu9VQXdsdq2ohAtnELo/H91G6yVufdEvMI/00LOCyYaUADF/tQ
JXLfRFOA2x5V4i2bp2wLOMXAkIhqz8zUJS5RrDNZalip9s5b6sBOMLG02WkKFZ2XkhSBthVtz1v3
/NSY9etUNzTTTc3HAjIq/kgg/j+f7IozWen8Us9Aq06XUv8euSTyja6eR6bmGuH0SUHVOJyXhpAb
aHv8H4kzule5SAABl+5yTL/c9dJQAEzoYWA4wuQyEvCmznEW2U7PHwfLqF43DaJGikGvMOCMnnxz
QqdzeZcsI5cW5ptHv1KX8sAOWFyVv6iilQv9XEDEQZHmXmxzbcjYRVCPer+2fGyZoXuF+A0VjMPh
iweSPS48N9QY98PH0ka8zqAG9PFNFtLS9myXLPqO03Q4aseGDrX/Z4vxP4rUC0JFSS5HA9uWC1Mg
AnGcL9dUNty+w0EOblydHyfIKH42Bf6OX4KnU7JSSbiRfomxoZHG5AnIIACPCDHPTqj4Z1gZEFpa
Z9q8qkt/Xr07hkvRI0IfC/+Y0bw5PhbGClsdgQjbgZT34uWkXE0Mg3tuPBqMO9CV58iPWtB4aelp
GW7eRcM6G/6zbMYZoYdDTV4eM3U1Fw8OUGI0Go0dSlQ3MCfLbUlD8+MjJ/O19S6ezaNkBJ1ZrwD3
cPAMh17W1EnoTp5/8jbj8RROYtTcRa+F6M6GW1xnVuhRb462Duo4nvXpNDxQDjakYYWTTdMXeSEW
dQ+WO3pSSbRVDIUMuBmqwatA8a6TMSSyG1XTPAelkBj+RjK8uUY+Rc7Lx/Z//8WPqgBjZAgOJXYy
UmuzKMqLGfRa+lVtI8Gs35oPjHqsWqLtRaKYjnEotwfaLs8kBORDS3CunPzh+BXefARjXKpLMUuB
rAjJNdbF6vw0s6z6V06a+f41jqnHK6SNG7MbeoyFCdMGgDgB6GXGywkFJpr/3lC64/E16lWgfRj+
M0IPlO7un4K460oxi2WcLRwLs52fCeVlrsaP7oYGc3RZGPhdiqmTI3bGx6rZYKu4Yqxmz4uaLNdp
QHlrv64C/kPnbwgyZ6dXenGZ+iA4fX9XibAIPcsj+/2+J0heLGJ7Oz+ejRwjy4v88OXs0o+dczbp
MzUvX43p0WeHHnawfTxBHvh89FmMLY9CDfm7XMKjAcyrZTd/bOnYJqa/1OSb6+s7fOP0RudUVuMM
P48Gd8+WDouFs9vtOB7vqMbfEGEMeNyoMywUAREjzqlkACOCQiofczLEAOw5Ya8p6gEY8EJdgDmn
aTFDi5fSQ/TPezGcGVkocJ46JmK8HhV20qHRAp2k8N0ZqffSMJOCS9wdkzawgJ5P5RxQvQp6ELgv
3tilq4IKami/Rms0I4sBJgm1qJng0pfvU/SyoffIpDvd+MqQQTOczn58dqPv3S095vDcqZiWjeji
gk6didoaIoOXdh0Z8/18r9In8/VNxdMj08hZVHZH4oQ43tbRzE/OdwxNaz8uEasih9E8rJ5ioTDS
0M2VRGu74+mUklNviEZJj70TYm8rYJzIipi/AoItNPYho5n95Rme0ZIlR5KugcmDr2CTisCvqEtF
xlesP0TF9olakfjPHtlfSzelJ9um5mH6+lW8h79pYQfmF5bGYOOk+cnRmuvAy6PvYNSmrs5NnTdI
hJ2MdUpysg0XwJiRCD5lMqXEpgU5ALoef76idUsujck7ipFQQ0FrPlaJYPIHLjLrg7TYgdhIbtUe
gZGP1oVFswI2SECypb+qTB3BDdomHDSbclTtp8G4Jzso+41VcpWi6VsZZGXi4gK0+Qr9lCbPEbnu
aLg/YJCBXVLQaAYe2UawGSalRLfu2qNiY92Qu/ASUyfJAXIXUZ3oHwE2EBgSzVaJbihAKvrl/U48
UpREytfNS8ADhh8xxvffw6jhpOorwN8GCCRDXW6MVM31+ayW269smkmABJ2pl5QUszw/5qGibRIl
Vn0sya0Fn7hSim65VooT3gPE9kbD7g1fpaBnCIZ1WHVxfxmxGggu5rbao0hSMtGBQ1ZgHmAjbEtj
85XQ52Z9CNbp62NT8NPFuCfKOL9TERN6LlZUHgU7fy4td3uAI+o8pjEmZde1gIAMH6w700KrC1o7
QR/gIGWdGZpnQ7axxoPwxGzEtVb+Wj/4Nx1Gj6O48ss8A52aVpb/0lvF62wTzzNSUV5aThqcZ1ak
b3liLmsWdliNnIJWu0hWRySftzlN4cQDIUmcn2A+FkuPyECPq7FbqzKUhRAbnZnu57Z3NoJfvSlZ
PTX9lW4GrqHu2lVH0GFiwOauDW6G6OebfX8wzCXXl1CKOsg3JCua5+b6qBmqKcwVsshsl3LM6ZhE
3Z4MY1OKaS9HaI4Ybnt4Wda/EsplaDjdR6fPhDZuUPf6RMLpD/cMKCVUvSpHpZP1ZJFRXrsgT3wZ
fyRXsUe0ba+nl5JttXQtE8AXnBDmp9Nzf0WDp3JriXMlRT0WRPL1zKbqnDcDNM6EisVhyE6q+KX7
34+8tmoxhd0eIaneH/PXV7l8+S9a/k2BOaa6vEy68AIKKrQ8MDJHIzH8Bq6ZHIT1591/02FOqkNF
oZhoLuTL2p4iCgfG0t6al9jihkaDvXhEifEOPRc74C/RlaOtbwdGTOGPJbR1uCmIcQX95ol5kMrp
NBB1rGo8lmZwzAlCoZZIB4XQjAa2Z+RL3izdSN5vkLd/KLJJY6yFzeRAxym+lLuc/unpJt56Bse9
GH1ob6kwFjk4S2GjK94FtqC3Ps7G9M1dzeizj7sKOQ8ZlyPGIvtKcp66w23FpDYtzLl9biZG7fy3
kxvA3uGuDag0jDFVphOvlAV/iP3fvR3e54ygrQTJb6JyKpwjsTku6YYUY0rb5KLm4exKCrkiK6Xn
VzStWpONN6eJHZc057zU40/oDUXGTJQK0Cmz5Hw5BvOL8RGuL4uenpGx2fFCr1F7dEOIsRaqWyal
FCK3npsnzD+S0ABOwfyxRRoswQ/9vaHBWopJU/iBHl6OSGdG0KZowTkuHhOMgZBTdC65GXLay2je
Ow0J56jL8WBHruMLj9hgjMNM7OV6UuOoklNhdfT9fFiXtIGXoBrYXL6Y0tkcO2WMlGTzngif0ptK
FSJZmmW+KTX+UhrdUzhfyHNu/Xjg78GXsUmNeqac0zyHtKylRY+0xgBjzFvac00oPCLC2BD9UtVV
LIHIS5OQ9btLI/gsMlBh19qwsP5Cp+RsbhZ7opu+PT0ayZ/I5io956avhu7meS5U341C/WrIdDJd
r1G1RBuy8xbPN880BQKRsud55iMkBzxVzA4MuBoam5vQo0sJsNi6PZ56C+WFyimN9MDxOsYszFCx
xD9Y4TfM9+OGb/hSMbLtuyKeAeDWW0jmWM0SbwGd2JF5Jl8u/XyskSyQwBDjANkCxNBNNKzwZS4z
DxNp0iWQ5WWp0Bgh59pKSWPAIfUw1WfNaGwktraPKzLdPyZ9RdVi5OiONMPqREh8OZFgTPMvTGIg
2XhZYdJ1+ILTeQ1bnlOfTDY5wV/OhkpbS3iSDhf6KzxcNtKS0nS10OeD5HlWZKtPHO+JBcv4cTLM
syLITQHIRpzMlOZ0htABCCgb2WwDUlsHbWNu3I085xX82WG8v6li0hS90ej6Zod+ErkEhq0PCyaC
IjCZUS2zImxYAkKHSlG+XhywT2cxMYCIgoiNJw0jbg+u5Js689rIMQLtwkWFYmoL9lowZw68ePOy
yIj6ntjpa8oT9+GOWRnAelM0b8ALHhqU7sU9dLOmdiWwK5MCgOK1jbiByIvJYnjjeHGDMLxhP6hh
ZnRAHsRDLjOGu4jqSxOqKCwh5FKXliVawkIlwbZY+jTYTOzMNJ1dYp+JSd86AvRk8ljkR7V7GFr9
+wNYduFUpudqqGxViD1n8BxiG9u6sK+WbADEhdFSgurrf/D5hsUnGKLAzC7wFhkVv/RKfM5EDTlO
YYFRCctCYm/zhJqy9/sxeyOlJ+WOEqPRJfoGA3/IpobOBZ04EZ7A3sqRwBQ94lPvmJDwqadPvmlO
3gPqGYJHYhJQRz3OnridEWOidcs2o79yN+0SqSm6ozw7x9ZFSn7ljay+SGEuEbnsLvZMVVfRdAb4
Zr10rWYaF7aUZZLjtmHPuQMW4Oiq1rcfwziOGNfxGy/HHYiHQJ9HmG9qCBYaNFYtG5FsuUgzU43U
Ec1eYkPHUJKFqe8pjFszf3xHowb/9ksYFa8FUY3qWkX9KjcmK+lCU9FWUwe9WYoxvSzWwZl23Ub1
5n61jKhgT2n3oYoG5ytGPME7SWG8zaISMG810+GoQCINxWhMsnKxT6ChyhKexI5X5Bp7u2+5ZjzP
JC6kQMMcGhQvhWf0+tYgm89jasT7umOK8T4T5G0RHYApUSAYGxZmGWkb05+XKsUyoDgOidQ/zfTX
Wv8MGkvx9351nE6NvNrFMg/YfySHfq+LjK0L0fgnR8mg9X1K1jHpa/rub4L5OpkH8+LTM1UzUw1/
rtq1kZA3LGwzTC2mBi/PMS76qOVgAhEQV/KPdmisMHdl3+uOL5fTu7Z+RweD/iuyNwaBVzx4xj5K
Gf9FvG5oMrqfuYHaoBe1O053MgzM7LD2HckE2vfT2aicFtezKZCW4qUNxlxjSb2hy6j5pO3+FmsV
8FJq6Ux0Rz2oyTuQoCQAcBaWHFlNY08stEPm0VJLLFEjhfAszhaTgIjxq4LB+9LSWzLtl2pWkrxa
V+E8K6h3eHxEowo4zGRiUZk+gIHdP7zlVEGFJfe7o2hJdEL1xYaXreFRYLShz0rU8dpzd4ydwMAi
1g3VPx/zMPacA0TnHx4YEZ9h8k+fFgMPRPygF5snRqNG45/fR+/X/Rm5wTQVqg4cGD0OKdtW5I26
H495uDp0jE+CGbihgIsZRyDbMPY4ylGjQUDQHcuFYEumDEp7ALTRPwqaFJsd1wUZuZY7eozl7aVK
loQJ6OmHISuPLHlJsSl57tmtpdsA0rOmaEo5PuZyxDICcwD49OiYwlt4rbTcRDXhDOiWRYeCXi3s
kklJIn0jFTNSV07iIc+ecWDdRy7ujhwjennppXoVgJwINZxoKpGSHQrLNJilRI9fXb2mmf/ymMWx
1NodUUYavVmunNF40yENlb7Udr2OESL+Llfis4/Oz8fEBjvCCs3NeV5t7s15dpMq1qMQhdqzVxzD
9GwU3dn530gwXqNUdwI234BEXAPhufgIovl/IID1MwpmQJH3ZMfSdTUtvXqQCS2EQ6qmAOk2HlMY
VOfHKd1QYF4BbeKrvu923REN7vbZaDmqy/v54ZJuLiEStVq8iGDAB/aVEBo6Hlpf5SnsmL7Obphg
7EM5qTNPHe5BjjD0WydEcIGVmOhUx9xnyUGeF0cF64YaYx2iWaT6fTzrjsvl+lp6R+77GP0+ppTM
ye9VY67CFXlrjQ1NzMWhWCc0WX8id8x5wHlHy7xO7kS4pIGPz5j2DSnF3y0W7FU5Lx7kMcuYiTKS
EyWPpphOmWmoDHqtdVEEjpBcl2I8EkLGLAS6j0UiiEXQzLi22r2PxTEe0TcXEhz2e7FEXLRKyIIc
/ITE28OXtv9a6sfPJa/TZSwbL3/L0Q/QJnVSYV9oDGmd7s5Pl3m8b7YzJ/70kCznAUSNnisAXYcO
RMDnXI/kRjEkP66ngoDbc4uEaOLnueY6WqMPyg0JRrXlQPOVuAMJuFQozq+3/fyYWMfLEjlA2zZX
rZGhn7lCKH/Q51+fHFs/Kp431BnNP2MWUw5U3KlenOT8NUnMuLQf265RBnF6SASi7wpLY+6Ny6UL
5Ivf+P0RWM2/hcA3av1CvUv5WefTypyFQL11seLyMdFRvrDRT0GOYhgNYtROytFu1/thfyzytRtu
iuppBiSx/40Gw1idVjM/LaP+GGgfad0QXVhMME31vxFhlE7SIzea6gFMV9FQUZw32czM4f4/pjLq
uwG0F5OrADYBjIFwf0m9mvX1rE/7azVtqdkTMiMT6loJmdipAUgXDsGxBNaw0OsKhoFIigWJQmKi
U7VL1sPjXTdI52Ap06o4Ci8f23RnkdxYqQV5K/bxU0G6+SGhzu4xx2MZnrsPYN4HSb5UeRyV/XF5
uvjEgyf31Jnrj8yyYrr3aW6YtZHlNPllLgSjQKXK36I4y8vtXIvjP4zqzTkwglpKvaeIwO45vrys
s9V7ST66lHrEnlCbAJfjaSOgVS40zmhuDhAWcNR/VDdvqDMirPWTCZCzi/7YZDvJO7RAg59mz66c
mUIDp9admZxTH071EbuMOF+muttNK7C7RAtHZ75vdeujXF/I/I9PbTNALrqg6eGwmxg73kssjtqE
b2ZZ+AS5DutY0Afay5Nmvwef79JzD39qTmyzMVvjbfHrsGidr8WU0LfGNJ8DwiuKjL4nVzQ8rKYZ
Nmvfq1kltd457hKct/AnnewL6fj4fHm/PxzBzXvl+a00wc5bmKT4PdSeFR6yytjvC9g5PVgKDBCx
NZYiEMrZpVL6o6qkJ/FcnPT08h8sNwb2BxgNNPUBouaehTZs+j4/T/ujm/tE7+a1/JJ2xuNjGuuH
w/l/Exn4vDmnXtLLIJB7aJ1sKXQaEYUWh+NrLBjeU2W2Froy65ioRw7Z4dtZ6R/Q/1Del3QMnTPK
PlWDWEhrvPVtcJkEtNXRhU89T69SwEdJuUvUaQbYACnVQonEbdQFttLp+toPZthcXF3Qx0lqP4ss
bJ3HQrvHXycMNp75OmDzYDPgsIAAq2OYr/OVtkjQUDHDGzAR6BkNXVa+jtfHHnWFyTMKsAFZ6IuC
FAvHqZ0X5zH5sagTDdlY7AH4MPyFRWwQNT+OvaCfoYF5LWFLKmBjzcXXjmPxxtoQbsmw8Om5Fhaa
3IPL3IwJOnzid6x/e+P33QyW7MdpfrPDqoorR+cubkFn4sCrW28/LgR92L1twsSRw87hvSRjTzga
R9DUMTxrAHdlFEf0vLxrcnl2RBNpSs7buQ2Tuppa5oKjoT8fDRXSgTlN9OhjL8SUUR4N2L25X2P4
1bBK0r2taM9zekZc/HsSjB1ztS65tEUEF3/RL4m5WmwOHUfcRwThngbjAHi530+AIIkZXtSJczon
q84wOUc1ItT3RBidEnw4GWeAER6XEyK9bdBQQA00vPDeNu6BMQ/5ZIqWRfiiSE2vRcwMJfslx2Ty
Lp15uN2uSrO6GC693HWng7L/337/yuCNRdaxn6LvU/x+iYAyIbSyDxz7Msj/vULeXcVVHm4o+GKD
/oAGFGRypsB4pmfHcT55N8E5J7brwcv6GMU5XET4S//lW1+8OZyRwus9GwObN2ycAyAT9+gRRhQu
O6mNo1pAqjqyczg3MtJaf0+J0XM5SJGVlkCp365PNT2d3s/U2ab0Y7u2MgxWXTD5uoWvxvHMeTrD
5pGnmVeU8qD8s9P7U0PIyjQD8szRzJ/meWAOMxHAuBoWiDAKkwRK5btFigERtGbAMCPMIP3bY5Fj
QbCRH74nwihNr+fCpJwlV0v5vN8eA+Pi7Pfeuq6M/WoX9oaekWEABrldDmUOexKT8D83AyaBAMrn
Vb1HB8yqzMnZ8u3K0XCks/2KvJrpHKPSz+g6Vd++PCwDxgiIyNWHkaLZ3RmwG+myiaDqxRQH/aI9
v6zxYlhz8qTSVWG+mhvKE9p/MYT/3Cs79ltqpe6dE5DLc9Q4UJBb7gyOYoyr+DcJRgMvkoIpwyE9
buQkTOkrTWjAW6E1Uty+PzZG+fQKi89aLGA6rg3Lsv4IT/bTyhxG7gL6EnN6V7h3xDy3F/Wsql2G
Q0Nmr7e21gyXZBdO4qxQucnQD6qZvPGgn8HYPX/M69tMo6LNUEk59svaovrxsfz/i5X8viPm3ZWb
BOuw4hIcncLNGhPgRxRoydnJNga3K+VnTHvPCmNKQnTaBUKK0zPWFyBzBBZGICgxDz76zXSD9wCM
lMPvyTFGJQ2k0p1KkIzlMibGGtc1nz811P5TOXt4lwsMe+sY9+A9bP/iL/1zpOyoTTctMZk0AZux
R+X3BURRQ9tY6XCEkaNdbI9Piv1SMkbmkQ9NyXSubA2n5bU3CEPF56cr8M3KEAndvKFd3PmFfh7k
3ThZJUVvKzIuikFMkx4yG9OzvKCDxxRjMuTu3IZdnndH5VlGrGnNY/pHMmyMxL1h/Jh3hNyrYoyH
qMwqNZUhIklKAsNbl6cFkA52O85VjTQW3okiC+g6O4uZ5w10IIawGagGoE/WNqnp6HMshuNlq3jv
qcwYjUDNe30aZXhLYrTrXt+S4x/yG1lyxFTU8Qzjk2NHhnfykaQwdkQ/S5KveKAYkrXRrksLb8rW
4BDhPNYs3FjgIiFbZ5COk4GOtiOZI/OP8WrMcS81k6fHI5nX+0tj7EcZlkI708DSEuTeQe9s7ckf
17LNBN2C0Ouv3efnlLOJYNTcC4KGnQxTwIRfg9cbjcNIVQn/HpKi1iQ9uYTjzY1r9M3vMy9Y1naJ
i11UQwPFC+YZ3t+3c6T1JIKWIA1H6Tg8jR409odg3BBkRPECBIcZ0v9QMRTBVPo6BPbU0kzeuu5B
VR/RYQQwkoFE3tQ4ONmRjPaVI3nD//3o15mnK1OKWMVSoOHYDO0XBqNXs4VIF47+1BKuKzhqBG+O
jBG8Wu1KBVj1KGJHSBugVMhLTIzbo28KbDOBV3uTVA3AToYc0hZm/c9gjpA8ALwLz/aNWoYbWkxX
QSN2aIV0cTG6FWwzBzXPM9l98pwLjt5cc3Y3elNF/3/94gEYlfbj6x+pgcAU3PDAPEteOW3qaHCW
X5Z/9be+h451zO25jXT8qqetYW42sRFbDqI8Hmsj+cZ76swrpWpdVQk6TnCJFuZ+Hs0wk15gFN6q
KC0/XFo6n87hebrkDghxpJ4dWIyjAhsah+AoqGnkvlWkwM4fwTqLHKPHEfirJb65PD2ZJKGXwtKq
W6y8R9aUI4PjfvvN/Q2M3hAoZv0krNLhBA1UNODlbhFbVShntAZddA6vejGSNr+/McZcFE0y9cIQ
9CoABq4t6y8ja5gyXRj/KQtwwxtjLWQ9kdREG6A6MDOg0pn9Rhe7XfX2WAXG48VvMuywYgFw2Cwc
jtDHWl2IAjAxKSbiBZUTkY/g+tydHQtv1+r530K3NKam7LiLbX56bt4x1MR94Ufd2xueGPf24s/S
WZwPYhGTl5xUK0tewatQkQ4G2JYZnhbcsHv4yQcPCZt87qLKBaw0bgtZKWKU5LIsDjoWygyL9Dg3
Nlz8I1KM2ShzoY7lAFqF6GcIfv4AWQ7Oi0mdr+WOhy8wngS7OUvGsZhqQS/ILhgzUCtYW7GJBqL5
vjTst4W56MjBQXiy/HzM4rifi6wUAFQkDfs7mbdFaC5Klc0QvYrAsNxmh+Mc8YkwJyauz8GQ8NdX
e834cciOPzbfZBm5yc7iJNOEK9nTaQvMGioAFonoVN4MTj39Qjdvhm7zqYOyDK+0OFK/GBTkmzrz
GPlo5Y+EokJxjFar4Pi+npMLBf3jZsNDSvsXd/GbFiNDAQD7PbkHreXLsjKG/jCfWHu7QqkBttOE
4/34aMfTOTfMMWKUe1I+LYbgeYg4YTafNIwK2Mh/7ZQNhxZXehjXVIz1EpjZw6s+tU+Y8FsPzrBr
vdrm5pcJb9g0HA53wy/+VMnv42TeoUZrguAyeN94yUkMkUEDh/2rsB2uaRu3M9+UmBcoj6fYtjGB
aXupfqtEhHbM7cTp4em/rlBdo5IFCC8Oe//yzH4TZZ4i9Vz+nUwtzcpYntGnoq2IjcnXmtJPeb7z
jM8XXl8YRx1Qbb9/26vqLDX64MsWhnGa0rXqbNFNXRoXu+bw9y/P+v/zp7LrpISzGsfxEMu861vX
mBMJOXd6jah57WbiuPH+JsWYmMpvAXxwHoJPwzK2g4u+j23LX74jyYkMDPhbrUxnRunBMYB55/jG
LnrmpdDGs4P/aKPKztnDpKtxoQ4PJHTfOvoE+RjSL5A/4J7t+Fv8zTBjaZqJOhHVYhBY4BRg7DJx
EGBrG86LcYXT/ncNxHzQvbRooie2RQsyWkj0M2bRTh0Vf8ekwhJ6/NcwCIvxtZLMEw2fMf9t26u3
xQJx0cE0yfxsucbv368YYzmhK1bfpSv66SJoXixMhM9Yu8kJ18cTVDcXwJioieKWgTtktw1AHGZz
zDxP4DbwXMjxEO377Bmz5GMm8+IOSYcUA7h08j616M7hQXwNFufRyTMWSZ0lqeYNIXQ/zw2XDLiz
j63reMLm5rAY89N4QiWUF7AREiQPdyd0rAw4hnvMmpEKqroxqf8EmM/DbslFDB5Pc/xzhGxZNshk
7JMeIsQ1qJZUN6e/6cKrOD7dv4SC32QYhyfUyjDA4hloCTKJ8LHgrdrNgBVnFvQAiAheCYdj0rEN
615f0u6CyDdAym35ng+D2XCw9k8K8JwE8rUQyOIQ2I9vkSfy1/jgJlarswuamq61QGXhtmS2gx2Q
W8Qbxv9IiLE41XmaddUQVqe2+4bn3mkd58AVjMe+osoWaQNsFdXECwTjZZkBEUXfTN/8Q0R3V9/w
MUfXePyBil0R7m6OrpkIni9PBul4Wa9nePJj4MfbIU0c1IYP1BHfVJ6AcN4pthcqlLV2pic4xOUZ
jb20NLzjjmeeHntNP/aae1EQVGEMttaG7yD1sY1PX/lrZB4QUnChiMXB2D06RMaKnCuxTWYJJP5i
Ge9LTE+ut8f53l//OUbbPXqTOpH8+UMILdFoDlwxfbU8hIfOcXgny3GFVTZJF5SITpNB9QpjeXrf
WsenJsY9IsWkziPKcYZ5aneNBG5kpxP9PsoHtieOlZ2J6wCFc8AJ5lwm5xVg83SyH2CF3lDlBixx
Y0hrLSN9ZEx5us0jw8RIQe3+XXCxLNlBIV2ne0J/LVDDh+7xXFCODlxD45uj673/NyTLNSrd7hPg
4x4rNs/xZBNxTYUsT6lAyzrbQEJpOw+savkbVn8Yd+B1fHMsFpuNu0SZ3GsXSIK/+IOB8U8OL7yr
YZwNOcNS5XyooRto4h6eEzSR2+ZwM6i8vXCIcZT5mti9uZrzJWrxWoIX4BK8H5E3dVera5ljGX/w
Yq5/yVz98zizsLxdpvtiNsh2HRtTmWBfdCA70WUV6Qcxh6znkp1U+w5jb7ztipwzZZNzSRPOps0M
bC7bL+Gt2HxxtHZkyvk256CySbm69qMgGdzm+NcaPeghtefWWrItiOLes1F+JhsT40wt+UKDFUf6
ucQZHySboAO6KMFdap5Qrji+W8ZSWs9yo6V9Zrr1TtvS7tXYOV+HaB1gRw9Z/o/WkU3bVXWg9Bo6
JYb6DwCy4SWj3SPCHw6v/5Jm/UeGrtN6NwJbJOLsUkrDTfq/0EamUuGErjUOFZ64MEEQorogxc4u
9P6kNHMUkh47Xuc4xyaKTODSnVXNn4ZoW0FU7i9U2+FZKV7cf33Hb05qluiB7JWgcFrHmyl9Jxly
UgBntydzjhHhGES2Ba4WpapWBliRlmILycojob23nzbFHpV7DqnBf3/gfFzTAjdMeWEdti2ek6Nh
tArp0UNOfiGTeeY42RwBkJicSTTJ68rvwRGCyRQgtwhWJE5Nh5NdA6TyfeQgTtCiH3VIkrYUMDfG
9owpHfIH8TTBLOkmuLYhlK/w4Di6Oh6yiCJ6FmWM0v1Yoi54M1f1BjOsOy9WaB4V4w8SNSaq9kO2
hN9TPOqe3tBjtMm9TM5lkODOZLK8OPpz+PFYKMaDvhsCjC5VGJCIMGcOSccskPX+gaAPVceIkLcN
amW75X+TwhuCzBOdiGqo1e5wgmQ+t10LXVPENbv9Y75G1eqGyiCkN7KuZXFySf3Bre8NoMZxxGDc
kt78POvHe1GEVeuDKik7347ItSTAMaQ8WWN9dGz3+DtYOC2B2TU0x/9BOL6iBXUOyAzxeBrNMnzz
xDrpbS9q53bIjp9XH7gataDFUgGii27M3kpeJW7UhN8QY55deaongvAXMWMdWdPfjsHjZ9Tc3ZBg
3PRICXXdv2Y5JTrbvyLLjwCV555fw94fRvWGinQvaHXUlLEv4tQi4x2rlf5cAIZFANKDFh4vMx8L
NZcYYw1yr+06UQMx43QqVjFZtlRCZ6glvU21bT53ytriUBw+/xF7rHnIEwGgeqAYAjc/tQmywwQF
E0ee86Sdd12MXcBOMrjSQ0MviugY1EFLlC2j5LxCsQRhqT5vMf768pg7nhAyRmKC5pEkrQYtlgoy
CTF7wi058c6PMRSir2eNPghhMvfXl6VOL+gf/hqcuwD/ckR+PEfzLYysq173FyXXdVB7WSOvjyME
oqyxBwwW/qDyNOAsYMlATaYoST8+yvES7Q1p5kUOhXASdDoEpQBo6QBbin2xpKX6Idt6pHv63VrN
ol+Iay+EC+04j6mPTyvcUGfNSZinTTz0qy7f4z+lJUNCd5r5wgPPGE9k3NBhbIrUd56Q9jhgkbgA
uN/ELRYhLZyDz0vGjidobigxdsUXKr0NpEE210N7IHDlQ+jCAnU1rAvhnN6ox3ZDizErUizG8vQM
H6AwTrWJMhce5opgMQXG5FAC4lDjaN0P7z31zro0mH4DrY8fHhy3+R6FELQOZHTJtc+j5Ycb3hiz
IiuyO6k6UKvpOieeObOxbIijd+OlrBsijCFRwVCdD5nzeoGVuKT7EpdyTDwsT9xgn9EX14fiMcVY
lUvtTqe+CnrXGerI0N8nT49viecXsl58H4oDUyBhbWMTSa6G/EaLr0Y2SPXuHPH4mBxHJlh/Hqiy
iSa6A0NYljPbJETZczMogxQ/eMrYoZTabzuhGg4NXXZk/2cYRTDRrWzuCs6jySPEGIlU0UtVzUBo
PSHK3Odg6vB+nTEMWSAKojYkrJcK0E3L+eOL4FnS616MG8c5EvQsKQX8fE3bhXExoor87hf5nC55
Lvq41VEQSUk6Nu6y9+HL6JDKA8Rw2p/aoKmBzQ687ZeDcv+88m8SzE24E0VItQQkrNlSeIqIwDUv
PCaY2yh7zPvGLrwWtDyv1/V7YIiAbXjtSGJjKx66oZAv4tzQuKP0zRRjrTUtbAuxA0nhPTKk+erJ
fFtQ5zGR8dhDwoIuYMsCRpedM5n12nnWZPXg98Wko2v4Y+iXqQjmnzAHiGeI4z+MGoAbeoz7MGvF
uBpGHY/97wiDO+ICdvMxS+Mv6g0JxkcQi8bPG70ZrgqoAmgj22JWYo5sI/JteFhDXjVi3BvDth9R
F3VAL7OIZACFldJ+AAmtaUz8kvTOACoyeGXvZ0Pzl+7vxQEzGr6VrMVgueM1sI2K5g15Rvg7xU2a
+gzyW28HFwVLvh4f6HgS5oYAI/uTs6I1M3fAJyXn1fpMt1Zg1M9zsp9+ohPwYh8wfBU981Iw47H3
DVlG/nHYqtf1yuV4MXoSP/s2+mzLCl4th79Rkbyho9xHdol+mUxjDXsMX15U3JpmdNv89fERcnlh
vJOhxbBSc/CyNFzgFqH9BWVv+e2TQ2a4iR928IaVQVRujDp25RZnadgBme99rG7ZX3sYUbI6dDyG
/o+072huHFm6/UWIgDfbgiUpUqIoQ2mDaLVasIQjHPHr3ym+e0foalzWFz2zmUVHKJmJrFNZaU7S
Q3RLEjXqTBLKVUNunKBQ2oOZrD3bxMt+RX6krXhPq2up6H+LktneLFkz41qf4H4bNIXqvzIZ7Ndq
4jcRsudlTLDHhXJ+x564+3T2RorZ7I3GcZHlwO8fw8ps01aRtOfzRYJhHSevCEGDX0GKx8OBu3yH
4ymyyKBXBUaWzAqx+nFT9RtUzk7AjsBY7TmeshhdzBRiQGNI80HIwA32lOZeVETk3OckBZlvv1JF
IknrxFH0Tdgen4XpoVW8weTFH7dd9U9eC6WNpyKlX3Ur2tXbOdnl4B+5GMgRhq5R8d6ty9XPmcIM
mkwoGDaSBbuqycoUCyJldufLP5uXTrFFlSTYmOiv5c9xM7lafNR577zFCGUmngEZazBCfVBBq3z6
SjKSPKwj3lW+fO/NRDAYE2Fnt3FO4aOYKwbZU7bBVU6w0sZY/1Dcg8MdyuKpxIBNphWRaOT0CzrD
D+x7punxwRndhgQ2B9hkniwGbvoIK3TMBLJeHLr1oXSxCcYpd9v3brLNAylXd3eV23n6vdaAvCBz
eIkHjvzrqZ3BXdLooNo+w3sKp/3YubiGbp9HnoLXhMRMQHeqq8HK6CV0PIbrVeICvz15hcIdTXE4
ZbAJ1roX2A431UE97wa8ss1ZIyivk5IeDGdbfa5G8tT9iohXBaFqg2A70J5ua7r88Ph2U7Y1y8xS
dBiNV3klGdwYWzKyO90rkCbjSLp9scvX4t/MplWiYYcuxTgal11srAO+q4KfOaEdt7sfJZaRO5zo
djlvNFOOQZmy1MtKTXDMS/dF/WrXVU7W3Fmu2wGffM0ez/TKreTcqRMCPkzACz9Ve1yfeuzovm09
zgVxxdOZkLE3pyqlp9t7/Lr9l5dbHGZGYoCj6oa8ruhSg8bpDOeS2NmjofpN6PY1qV6sLZqiuqDk
seFxHY/BELMWyqJvYbY4RpBHfMAVer+Q2OMNzXBOFFvP6ZRmHDP6fbIf6WH6Edw2HweK2PKNUuiJ
Il7wYbah7xneiQO1HOdie6tMI6sTlVoJfX8ZCvtvoGa7rQDHs67PjZlnaRdBiqoSCoQrTH+c17f/
Ouc1BhrU3yNTqe/6izHQ03HcDmvajd3eFYl3zm3QSqLVdH+wbfdt9+hXGg9wFl/s347NdlhhKZFs
aS0FnPXR3OOlVA3OJ28WdvnJPpNC3W9mP7XqMf51goLgWpa8d0pw4INaGeUTbL+xuR2E1F437ofr
zTUTB+qQZEgyas/caVpiywR2RLYYhUlumM0zIIMMkhBhDksAMnQNwUbr06EK0pcpPMS8Nx8PqNk2
q0zQ26aj8NZ4522IZEfj84koFtO331+KLdPIUhlGCt2ZcsHapdd6W/fE3vPFcI4s21dVjGfZ7GS8
xYb1VrfNh8zuUb/DPNfFgeU2ygO3v5X3HmIZbMVMEfOTCpFGgIyxSzDNENiR98lr2+LdFWzPlKWJ
qXSmR2rQnBJLdXeHT+0TBTVaJ/yXbyK2bUobFHGqW3hfhoJW8tJjR1/v9FgsdgHHW0PMdu2K3m20
usYgN07XlUZ1drqyJCujMIdMBfuEnMec/GxB1QTqIc6twQFdthhTdoqsCilWLFktSUJy5oH6/3hf
oYsE+1pMS2WnfOqk7wvZwuoUsIU4hSc8Zts3G1vg1ofEc7j8i8tlC1B7/lccg/KdUZod9r3TQgKd
KNxnmydzpf5MsLjQcoJ1SoJDsOdcjf/jY30LZaK7rhIl60RXk0z3G2/lCfb0iNX2X1yEp4/vP53i
Ww6D8OfLqVd6gdpyA3LO+1XooGWcMlI12N0GHj2uQJpUuCWQxhwzL2xBZVnFIQQ2aIek828Y0KQE
mjRSxr2CawXj9A7H9ZcDmW8tGbAXMZPUKSZc8mUDkd52GLB58yE8yI4IUn17X294e0T/B+p/i2RC
wFqs23gQ8QFBMHMm5sMdpboDyRdHs+Ur8x8x7GsxBqPe1NCHx0t+t73Yk4d8Ubm9JHTpMHcclOMs
V51n3846C4ompwJdEeZ578WT+iPLSOj9KDuXoxfv0LFPxSgT20Kli6owNxRtNM/D6HmwImv0Ghye
d91KQWTAa+9ZDqa/bUnVn6knVFKomiW85GQ4IZZRxwlHKx5ysc9EI8QiaqOnUILNqzI5qj4quy+D
6ese0ukO55bh+QaDIaWVRQOKbwDiDUb9ktfbrne962+cZPZt2IdKVGTaFaKco7zGTm2sHP2glFsj
Jk4Su8V4+d1phd6eHPRbTu5j7vP2T+DakwGTqlWrJBuhYXV32n0UDjDkfHf3eofrIOC11S4+8Q3D
xM5LE2tP2WC/xtJVuapS9IeewV+GfQoeKE2QAb6t0mKANZPCfLN8HNTTIIMjU2jtXHPr0tWwCixd
pdXm1HLccbFRXdMVg+48wq41lqsfTAR1rF/otLwDjOo/Shv0ZcB/a/dLdx7Qnhx53Sby9N1nBMJT
0+V8vqXzNhfP3D2FVpuoc0E8NqqW6MyKf9225WI1aS6AcQ8pTC6gHEcFcLP1Prxf+qoNaEMvSpsF
nPHzRfBuC1zMqM8FMveMZJwKfTihHgieoo3qVkHyEGxebgtZ8pC5DOZiGcdWtcQEMo5HzxnBT5XW
nFfzYvpiJoIl1M/aZkgV+mE22+qQvtY/0Z8Rne1P7orkpXt5Log+0maI23dSbyaUrgFjCuE6dB7Q
IJSTOxqTBrrLMRx1Jxav5sJoZDITZo7dqCQjhJ1djGu7vNtj8aFiKJoG+n8J9W02WyJFnQTaaZG2
ORiYyJZaYoJ4rYEue6EiGL3g6LPkCHN5jD69jDbuIYE8JSHpa07ifQFe1NvOtniE5kKYOzGSmmHs
ZQhpvOMG0VrnvhdviSu/nS2SrFoNSf8Bun0FoWinfs0lhrjeIuxXm/8AesnNvtoQtYmuCRNAIkN+
ZftR+wTPQMknkxsEEqdFifsNGfg9D4KGwgbUhTB364DbXX+iybsLtOSg32KIb6gyasuSbiiySZ/0
M80UWRKmeqDfD4odpf+AYLojl1ceZlyf/39YcSaLOWgXDBicwjNkvWwM4r1XD0aQ3o+oxTkN6Nqc
Q+iiCfBg6x54AnGpcfPIy4ad/QDGWbMME3SDhB/gHN9D8CDihREgGjZ4Mc/SIZ8blfFXPTqVyqmC
nA24X6rX6HD7PCyeuZkajDeWmTCGY4M/n+OdJK46xw0aLsfzUi5nrgPjhF1cliDTkGArdHu9r0ji
97bq3L0WmKa1OyKtBk6guJj6mEukVp254hSVZR2WkEjTEUfPE9yzRw4H7gwUTzPmQh4TdZCxJ4ZS
PGHe24IUe60+3v5Ei7fXXBnmElaNyyjlyFvTqAYjm1hPrxL5lQOMi6HnXApzDQ+VNEVoIICUCt3J
E9zhZBcb331eB5HHgwp6Ov44vojR0DRlmhgTYoTpZYE5K02BsJYu0XAlFD4DACLHctSxbohhk4hW
aKWqKKkQQ/uZjqNj7FSC7nLU5v7KfN8asYnE85hroTkZVCNvWziohTf2g01ihNSf4/+hL38ZbWcC
GQCKYjmTtUim410YITt+KI7q5Og8/eKptti2bswkMRB0ysXUyjJYEUcJ2Yb44QxWgwktJJsHEZVr
4GtyEDeQ+6m7vIPMcRQ2r1ia1dkMax0U+074MPl3h3Xwpa1Mm/f56H1xy1MYiAIDvZVNPeRshrXl
YSTgddpL9l5Dy+Jtn1wOQGbWZKApSeTsXFuw5kuGPD0a7LwR84yW7fv+Dmftax/wGMy5rsKgVKW3
5VhncBWncbRrY9/oKY68Kl5kZ82z5CIkzvRj0EqJ5ciMWxwEp6c8BsquPAoaUJ7b4M073AyGqJNe
F6kJjBeRdOhXwi7fnH/uvgbkLmvulhzeZ1OZ4KYXpCo9jbBh/a68Yu5LVUjrkmfXrxDgt6DCCEzV
3yPRDqipuRnixWv626hs73c1pmoiNZD+cnaxWDzaedvOV04Em6em/Zv4un/hdR4v3zozkQy+hKAE
LUQsEaatYwDNxzeg5hfWQLxwPyTnjKsMvuQnzIrWZw2mdSm9a9USwVVfg8/bB2/paTZDMVX9PSRA
S6RQhgPOXa34SesLmKdcia9Wu70tZjFeQ7821o5hn6MmMscbgbFpTrKJzmN/2gX80dBlY33/feYs
Z60o672Ov1+7Dvij6bKMzrs4mEO9rcdygDtThDnHCUgo+tCCIDS52072GK2j7STaekea7R6V/532
NHLa9v8HUH0rxxxpo2/yVFIgUwP5NhFdrHNGEfqnSdZxTT4/uawCiz6hK3BjUYLdTMaYKtY59yH1
vAaR6Udxf3rWMFfRIhXbPld2BBpr/sgl1eGPm0a3TBMd/ci9XQnSZqGpjLGE1gqxZRRkCuD/FogW
xJItr8YGC3IuJPOCfW7Los35nNS9b4lljnPcTL2VyOmESBVnTErt12c76DaBwgVmjZ7XW6KY86y0
2MUjpxDl6O8lUbzCwfIR7xFDEq+/UGB9cF/fLp5kh+R5vV6j4/RInzYIYVD9+vwEl5u9e8Nbag+g
4dy9y/41sz2DARES/plZ4pdtlUADou2wRhF0GdLqXxqbiSY6ETRrIv3GUG1bbmWFRCu7sr+Uh3Kj
uxxhi/fgTCkGcQa112s5h1KIPI/YeoRkwk6CAXObl55eJEXEyrZ/fJc5L+EU96Z+oaLAgmP6RwU7
KaLMDe8CyuwTBDbIbVuiDxj0x6g/jQuxWArjHd0G73FufmoRame/hkUoI460XMTq3KPzPm2UzrPs
6/UfP6sR4U4sXUPNW27NgFMrGK0kKxBHq7STE3urx1V8bxY2smJJ6gQAxdA25aACKwXc+LCmG6f2
L7yIeDEU+NaazWWKgxJLWQLfwicY3PczNoSFd4qP6XrUN+ker8+/e0bNRNLgeQZZ0zk1L/kFmocZ
8eq1mBIBMYjvJtjWEWhvHbebgPNlDQasojDGuI0AgRvVR/AhnVBzWYubBBuowFfxycsmLacLZgoy
iKWm2Bc69VQe2uTTw+U+CEDmyUEfDvAbDPhkVTKWmgEhKKCeQCGKMi03/8yBXoMBHqTq5bRrI7qs
eONZnibaLi4y8L7yODF4UGowqNMJuDuFM7R5QTyKnSojicDDT4feOWa7pplvnDt2Q/ZpMHp094a0
c2Cw0zsDc0lAHWRspZ0I6u7z6muPUk5o6y43MuVcmgaDMFrYnUWhgTkzLOtwkr3ySOcuMX5iFwL5
dzBuMPCSqnqEg01lNWRz3MqFLX5WKLFjhSnRnL97E367PJusrYqiNYqMXtLvZz97jrYgYDyAvmkg
wh0v27McZv1zbZgMfiRFfKqGEpC1BWZ5HwVevMUGHKfJIdj8ZYQ804wBD8zkXjIB7Dq0iTG+n/Ck
hgV5g2M8/zcZyBhHSzbLiMKwk+1HA3URNEg6yBfwtk9wJTG40Q2yKXcN/B8jVtc0I/iP7lAs2HBx
nlrmxkkzGfQwsihTUjWeUFBC7wyoqSgJN+IWXs8MD29NBjzkosqFVIGvb47nbU+KoCLgI5K588yL
XRezgIUN8EO1LIpTD9td/LgkCMYSV3ANyw7vipZUF6dqiE7Od4iWPjdxsrN6+/apvjbz3TIpgyCC
YZVheoGbINmDEVHdVjbYp5w7iQsatVVY2yHIjr0BjaFy4ka2GeBGjRBL0PcOnymJ60sMyHSSfMr0
Gqf+sva82rYuWBgPbmVhhQoJtireVn45pfx9EtkNxtkkTaUiwp+QoNxiYdQKDM/bx1eTYHeZtfrk
SKNOw5raVLEGQ1dMbOO+PmhnUUrdyVo/GTnCQcUptwoGBf0guS/sz3T7iWcOR9rSWZlLY1x4QhKv
7C1Iw1QNKZzEfr0gOuG+UJfyknMxTMQ95WWPrpTTNWgQSAY+yODywasxLbrFXArjpUVcJMWgXeMf
NPgn4HADOT2qWdwC+WID9lwS44CXOpWyPoQ+DcqD7YSVb5hrt2mjI94PX3izWFg3yvtWSy+kmdDr
j5p5Rq4V4SXW6Lc6Or0I/e5iypOIB9Inzwl5opirTjOnAhQrEEWTu0fHQvpiIOejeoK0l8/8+O+8
kJ04MCRkLxr64UI/PigT0U+o69JqQ8rj71jsjpobkbnwGrCgR+YZml38GiNkGw+TxSY2X6DXMSKa
5dToorfFDRVvrAy0GIfXpC+XX2YxHpz/EOY+zGK5j1t68pyt07YE0rGmHP99IWeABOznCycAXWyC
MVXTwutO09FNx5yO+CRoiVCdEVRjghre+l+mJc63pL/7T/z6FsMcjchqO8HsC+AXZrswcA+6vGda
zuFFYxw57GlQpUlqTXoE8Q6J9hHWFSUgOyQw3G2FFi/fmd2uH3J27IwYDQGRAoVw73qUaWkMRvDA
I5tH7xykBTa8HO/iHOdcJEXtmchKwx4rM4dINDaDyuZ9q3intbbtViIqcQnuVee2jotdsXOBzKlQ
+l4wh4HqmN/XoFEO9hefI4L3vei/z3QaLuqUd10FnY7TXVYTa58iWqJ9o84nb4uQtHyJ/uOE7BhO
ruqZKPbw9ZcjIMvR0REAeqMAzAscrag33/D26+T6TCvNFCNdTmr6fnRE+z62y5o0gfpkrL8Oxhvd
C/t/2AzL0465TQVN1sHjBKHT/Qv2OdAUc+pUm+wuewKvCq/1cXHL39w5GOCI2jIpcol649HrD2no
IMzDyi7UhF8/v764xP3LIcn3t2MARDxHqECrEEf5SI4OYs3AsIcnLoAsxiSmIoMR3UK8JTIOeTmf
Rr1RTaSSwV427DVXW9up7OU+9/29qNFMEvMg6eRMjUwoBQNqrykGqDA8JazAU8CBqqVil4YOWEk1
0OZmYlXl72dMjk9FG7YqjrHqP1Uf1uPw1tRoG9pEH7f9fqmO+JskJkAYG10QClODpM3x3vt4al8f
LffXT4KXPkjsc3sgGjcyXjhrmKSSRMm0dFpcYT5YKMZlXUbW9KQjV/MikNKuB9sEma5bO8+Halv5
/5nl/OSB11K8hxoYyAFkQ1FFNBL+btjkcjlJmVqKAGQvXD/R9dbk7eLsfmALCJfb7zrRxIDKb9IY
+I+qoskvYydeU7QlVpLhhP+wvDP5iEjqPYLHJr/uHHz70exMDyN/lQ3+lWCDp9btz7z09NFlKC6D
hUIy9KsbzOAt6bWqK4ZYRPVss5XdWkUhHFG1CInBl7Wii5g4EimYMLr/JpH5yK14ScYRqzue8gcU
hg0DfKtIB6Pn6fK6R1z9wk+0LMS6v0lkTuelF9JoClORliK3ihM+UeYzpFu4y42XIonfJFFcn1mz
yE8TSH4zeFGP/Oz9NDny52tgd4H19Il7UKYEgza6RXm3lLpwYeiyJFuoDoPiCS78u+CmlBU883I4
lEZGr4cTT3eg03Gx6t4guCFTm1ZHkZXBpEDtm28mugI+8lfLt9PRHjYBlt2AEtuOX6pH+3R/cHpe
2nCp5f23X8h8hD4+DQ1WYuEXdmsUJrCqYgt/mxq/dcEVCNPYxDbvTirR6K5N8wOMjD2v730JPn/7
Ecz3qTM1O8UizAQ6a41geBc1Cc8kKTfcovb+w8ln34O5wNM0ssrGKqAtXt39QX47PbnPX/UH73m/
VOn6TSPm6h6mCaFdDI26teMEVgvicVRrw/12oxGFxBhsrLxsa2GqABGtjxXOW+wpgUMIL0YW2Nyq
8dKj57ffw9ztcoabWO/pZ3acD/Vt+tAd8LCA7bIlPUYeac5oE1qcBM7Sm28ulW16Ec6hfM4lKnWz
veySvVyDFjB2HtSVH92NSBNgM1fsXggWR6B977z5jJzLpvvgQdsi0Hx/dbb7JTWieLRM/IwLiojI
gvhNEHojtqxaWL3GgVEasN/wMJZxb4jK3NLzWsT9jOMepk7/GCAxwR10W8a0mVLMy0HuYrURuqsg
D2nxXCFShLT4aAsY58BAhw3looK7a+xqrFsKMpCWgYxJLPsKCpbk4mbr0p6CiHzce3FFNLTe7PKc
lA6C1Mo/rEff3oGzye4S0GFRhKWPepTsTTt7/Zvi1W/exkBZdS4nK9Zx5oCnR1SvMOOF3Xr8e4sD
IlfQn90mRppFYJmA5cP9RarIKYyIGX6dnCj14vLHEJJocoSUYJ2Gtb6o7xwHW4hpf9OSgbCystRe
DGF/JKNEW0g89VNN0CU6lR7v3HBuL5UBMQwc5oVk0E/t0MWhboRp/Tv6nOuC2OdBJv3df/iVouii
ZUqyZrCNT0IndOfBgFXzi2eRfNjp4Q9xYxju39hvJoexnzFKIawHOS+eE6YEWRIRvcPULzmCFpFg
Joix3qCMgxWfG2o9esFn6857i3Eb3Baz1F2L8PDbbgyyI2PYamEIMZ3dOt5lp2xCkDvekZ8r3CwF
CdrtNXORb7nJkkVP/JbMjtqmqhn1fQfJI9aivf4KvegzJdNo5wAg7hq2xUM3E8Y8BDodXBiSReFO
ds92gnsrBMxgedKBW81feJ/OLXqNVmbnO6/6GOtVoJdCthsJjeya+9b4vAQGz3oMfmtGqGlqBSnC
PaKrN0xDo98F7Rf2bf9YSmn9pg2L11YDBljq77phO/Kv0AGftlphSrlbCU7wSVtdkvv9niN18cqd
fS4Gi025qPMhoTbs7fzevOs8+djunOr5S3A+Y5+7vnqpBPGbmkwIeTJPUlMZEAhSAsk5b7uOHL66
D2AVd+24tIiLM+UYCDmfC9E8aVQWllK918RbRSQH19uBmx9cImD8TS0GRMQpxRDCCaIqp/XoltOk
tjFYbBHdzlzh8ZRsJrvZf03PwaHwvwzaOsS5BaiEG7h89a/ZacCWodiyqP/Qd2hp6z9feB1oS4/8
uZLXf5+JMMHCcapbiOjs6wZgvLaFCaPtXwH4M+1PHtXNcuiEvJOJl7UoSSZzJE6ZJpwHzKo86eum
IsO2/JVtT88/42DdZs6hu8ebd0MLmhxLLrXE6vJMLnMoRqNLpaqF3Phuc2yekJBS1khk2Ac0EXIO
4ELK5jdRzHEQo7FJzgJEZSR/knYo9x8+OUd8EZFn2jCnIAujpjJNiKic7X3/argYlTsEuc/LFy4/
UWeCmDNg1mKudeoFkUETIDF5ItkXqkKY26M9hLLbmER6bNzOyZ5ct8IMuifsBzzzyTOvp3npKCiS
LmJ9GgpISM3gqMz8NDFiMdT0iSajqsxWauLwgqDFvI8iy3iNSfifyi7FOmdZdBZbk5427zHs3RBN
vY1vf+0HNKFgBJjzDZeCrrk4xrSKVqaXSwlxGXHe3ydy74N9Oie754DbMbT4BJ3LYgIV4SLgEj9T
1fAG3h7vnzzQXfthoILhBMlzbvy1+LW+Tck+PnMkfk0t//+m1O3xhGAIL+2nyB9dUKx+7mNeLuX6
tmOhcqYh+87MlXDC28DA+U6I8pFNa0FyE+xqX5ubtetjvO8XuQvJbk0oy5Cur/cOUnmf+iNo0X5E
YCdxOF93CQTmv4eGIDN/lc1GqCVqcfHkNueN7z/G4O/9+WZf0Ar5Zbey91dDvPpcJhPWCBcl1fIz
bLA5HmMkicnrbi0H4Y4TPvFUYyDcVIRTU+cQg9PfSVhtlYz7Vv4RCbbY+JZxd9uSPN9lGfsNRY8i
dNjh5D9FhC5Cc63UXvk+QQs4nnqFnf4Chtdcnp6lSEOR0ZAiSTQZrDPW7FGLxN6QEI8VAczK5AjS
OUw7liMZaxulGZ7DLMWkc3GMVU89bqfzGeIQRPV3Y2qngb0PMca2um3P5aP5rRZzEYZGWfZn6pjG
4wENipgYvf33F2/auSLM9SeHeQLCLQGKOKNsxwfJ149r9QN774PonjvctRhjz8UxV2HUynpqUqjB
UtzccSo1uHiR7V68t3q1bt8D7vj4EtMijtm3BRngPqWDiREJKIhCdeFg/Q92EFHKSP+B7g6waXV8
IKbbEd3l2XbpeTQXzeD4Rc4i2cxj6enl4uM6xvLGbCA6z/U5LsK2qTeleVbKCiZtD4MDcgo0GHAg
ZPHlPFPEoIrO4LE+D9VlwpoXBDCUqhIE5zYdpnw070Aegd18Pw5Y1fzJ/XZLNf/5t2O705U+uYyl
GcGATucK+HLI2vm8sH2pePybFAY6iknWmr6Ah7w473lKsKc5ehDJs0jQOxE5dDsWL7ylf/HP6+8f
n2TLhKM5VkpjwZ5dQyQSrqYT7dVABQE11y/Ox1ssGSjYm4G6iorOGpaqJ50avR61k/TUXWxHfJZo
vWpXPtimx6PvW+o21eeiGDDp21budSuX6JXmiNEqwdCk292vL5LLbTVbROCZWgySmHLeYn9GAd84
OpnbBIrtgLeM8zhYjPpmQhjw0IdxkM8dhDhmTcSfenA4vXIAmN4Uf/jCTAQDEr1aTXnW4PMM8IUg
cp/OpLbNlfEu2etW51K/LHv7tzwWLupKlJvBxDdCPU3ZSEH1UJ3sqq5cwXLi02ac3H4gjWdlDoj1
5QqTm0rqlt3DbbWv4fkNtVlIKQrszFCQNH3anF2Mulc9UIVOTHcReQl9zDiQ4uPxEcVkJ/U00Evp
T8kRM2SrtVuv9JJ0K0T53J6cRcCe2YYJA/VTUXXaJZWeKpNkQzBNNlJNF/KlnzjXOu+kGAzmWLWG
oyLgKxSyE1sYKw3ifbB+XtcV4XLvUQ+6ZWomVtHyzjglF5ia5kW221UKsrOe+Hd3b+s1l6VxqYdv
jgHsYEwiTCekciFtOyYEuy5TWz2GrzwKucXMhKIZCnIT4LbQ2XXnehe1SpeWODZ2tFOc2g9XymMR
jI8qXbrb4FGLehnqJ8pnRvTn2867fB/OhDNnNkl7PVSLWkIUA3rj7b1u3yPafWyR22rc0abV+cBR
H//q2vgWy5JsVLlUt9iGJT1pVVAEO3uMbHWDtgq6XOSvCsAzA18rlrM7fwylVgklGBiNLNveKwnW
b1m9g/z/hkt+tuihuookE/jx0LTD2FNTQD4RXhp6b3iyq9t48D7+JFgntj58gSj19tdbvhC/pbFm
TOSw6k6Xs4TkEi3KRevxg46oZpWDPgKOrMULZCaLiZysk1VNmgLNtts0cvTBVWU00dbec/t+yLAW
xufdWMt5kZlEBsPSJiy0qYF2Cum9Qrbv1qC3dUdXtlC8cT6nw20NOZ9OYYAsbaqwnJRBevIGvwhU
7yBytmtzPxcDX8kpm4R8gIRGcC4PLfhlM2zQWW14U4PLmDyzHPPWKuJUVboClnOQpktcFIkxBolu
eT45+mLIPpPExEntGdwF2nmUkEw6OvSl+iSRp/q5tFfmnf/DtrP74JC7B0SfvD6bZdyciWbDpk4b
MnlooeTmffvuPV1qgk2KxM6DmIi0V38f8GCLdwaYIGrKTlWottAWdtUkW6xJ8lxs6PT/4dKSQ7ru
PsqP2165WHgAK8R/EYXdLh9LRqxUFmSKPl7oaE8b3GRrNbbg2+dqndv8JNpiPPotkU2idcpQGLEG
N30BeU9so19+8uvV+cPkPSuvR+qP+3wmicGUtPmvPbUSrBSocHgUnV/6N3QlbQvPetQefz0+Yatk
9zwGQowGoXKlD6he8d631E1v/RAGauSyVZtRor4EVofmPvcKUPodrx+VUpyil4PzVTnnhuUvMaKm
KfMUJ7RF57733q4sckbafjMg0vDW+geqdByJiy+1ma0Z8MmbLrGUsaMnVbrHguvLtQVNfZoa7itb
4ZmTwR/5HFuiOUFW7TYeXQpxLO4utglu5pJgiE7yQeL2Nrruq6+CUgizNViIi9KP5TgbnqF5zswA
lCaruh5HOD7FHfWxj7Ot3zc4sNwXI9XplgsxcCShBf4UWtAZRPaqD9pEsK6lrxXuyMK1/62/MkDU
hpJUKAaEpbm93XgftWZXlW/uHHSlpnbyNwzb+gyEVCasKSl3oy7CXTeIDvGuS4hl44YMQmSbbvvp
Ndy9YUd2Q2Z1vqhamdAb5cUp1/H9OcXU12p1Xzi1LWik9W0EiZvcjrdg3My3n9yu2OuGjVu/gEGl
6BSmut5dcE172w22vmzvz/ZHQrL1ipLCu3mwrojsvT0fuFNnnBBEY2AoOo1m0UeAoa2DftzzK+8C
W6JZmX/H67/PQuGwl7C6VerxHXtvi141xau88nmwXMtF5xRebYfho7Dt3l+jBdT/2dsPjw8nv0NH
6nMMDh8wdPiTL97vehcbz3M7eBkHf+Q8qBczq1jDqtPXEBr52a6g5NwaQn0RKVIJAQaY89XonDNH
SzwhJ8PKelk3WLe+2fPyS4s16blg5giPfWy1UnQVLO41UiQEAx/HrXgB+cK6exPrLUbreSnJxahw
LpU5y3WUW1INsqEnZAaP99vTYxbZ0gnddCrnaC2GhXNJzCk+Ja0OpiQqyUKfu2oXrd3DlmvFlbbG
2+1zvNgHOhPGdgqBV7tTywzCNhhBimove4/v9adT7HQruzRw59RugJVgJ2fn7hR7XbgBDrZuEN69
Rwu07Gme/w7mNIsxHt5lQ5VuYkd4zC/ErtaUxei2vosv6bkc5uxKUVGPJ2uCvhgju7+v7UdsvfIN
2yVr3G10Pju1eaXjJbyYy2SeLF1b9nE9Qbexsz+8FMUANGyvuRzpPBe9NuLMYKNWs/+46KY9KP4b
KAf3ps27qWkAcutDMUHDKZ0iHR8LBrTut9sMs9jo2I0t2tb6ya9Z0s9xSxoTF6R9WetxCGlhQzBd
v173/o9qved431KYN/9ADKJYSd8WbSRJT3K2Eh5Rj55iOxR4E99LA0L6XAwDIVpnyX1hUt97QWvS
PVqTVo/k4dUFtRIYhTZ8Qmret2KQZBql9Jzm9FttWsfRQPzwjP7q+9qLNfTfcrMqS7HrTD+2CWMc
8hwT4BAHFiXLKzYYkcC+GTRH3D7DiyVEXcfUk66psqSxsYc0abGkgMHwqZwCg6ZxU3v6GGLneY0S
forYg5vBWYqU5xIZdGqlUohLSUHUuGnQRCygYQGPSWTC9nuBU9Be9MWZcixAVfHUdQN1ElhRLWwN
Rny5bcBFPJqJYPCo0XsB2wZk6UnoSL3VXsG409kJFt7+1U02E0T9cwZIxSTmadJDl8F28ofSbhpC
52g3XFa2pah+/n0YUGqj2OjDBN9n04cEUfZ6h+3O2f3+QNmDuJWgRT+fqcWAkqAIbToKKu4q42f1
JmEhxElyMtFB8oTLm8jzPAaa4rhvVePqDhvv/X4iNdwBFWTQG3BfDzy1GHiqxdICwQGMWDlgKZqc
0jeehTVgglcgpKflD1Cf2Y+BJREE0aXZajRjuO2fpMe17DzTm/e2ly9mnmZOoTM9YWWVNGZSQAwS
yqp/3L6/368whoFVp3cuKpLP9ib2b4vkIRPLANlnQtGLGTwDDJDbBk9Z2Y0bL91tqpTgMfQvDakz
WDGYTadYIsS9HAWirtBdgI6N2ypx4Ihtc4mNemylFCLilAy/RHRN2L3M84jlmxEVY4POVBuaxSBS
dMEimQyMv3hRhT7uxpW3+vWQ2D4uRpAv2VhIys+fLUacM5kMOGGDo9rGkY5TjPGv9/7ushNA8c+L
/a5B15/O/q0aA01jO8pxfaZiMLoJWr+JVB6WayNXFdq85hoKBrdkMcB0aobePOH18AQyfukxJGvu
o2/ZHb61YeAokRtNimuDQh/eJsdt7W7HGKS+ylY9nu4r/yvgRzHL4P4tk8El7DhqwF8PrZBuPDYy
aWNiuPmPqCIH5Ks5d+My3n4LY7Bpkls9bnMoSIVtk9Xt07SYJtb/cTpdZDBp7IY0zRToYngfaKV+
fFwVAc2Go++vxH43myNuMXyeiWPilspUh3DSIE5ANHEc3OqQb5oXcLk4HEFLkG6gOErJkVU0bzJ+
IQ5xkV/QjYExXid8ezg5SOxjbpEjZemGmkthPGHEFEF26iAFpQQLSX2VuIr7/1j7suW4dZ7bJ1IV
NUu3lFo9qT22Hds3KjuJNc+znv5fcs4Xy4x2s3b2qVSuXNVLIAEQBIEFzMPjSLNaU7jEYZQgSspe
HkvgfMyRAdnIeY96WPT7vr5ikDqvGHS1OHUBxx5UsTSBhj8FHLh3bMdHPHF2rnXaooblNN6iWEGn
13MrA72rn8ebQqU3m9GtMDQVLcG77HRbfgPf0eWlXk2yLL+J0ZwUI6HLoJ43dLBPZ3TYU4yDRdEQ
PDLISH+YLsfulDXftQRkzjJ10GMZb+wSog9pG49UeUF0kL7jhaHfnK5peLrLrcQ57+/uQKc/WNEj
cnyqBYb21EQh60bcbDJ6ZeHtjMfSt+YRlh/GnE2FOghSlePDHiuUgZh8vsE1/7YEYA6iMWvzdijm
pXZOtZUQKm9/MRuKz7zTaDX9scRiTqPOHLKazHaKolU0DiIDktn7MwhvyfP36JtG832BdvvH0uOV
oPFWcf774iqgNP2gdrOOy5g5b14lm8v6upqNXArGOCApTYJ6/Nil49NLgOHPd/rGhbZGmDTPTUus
nYK6bpqSiWl0YA9gVlFvRDIOCFnOVXsAn5PkNPOmGbFr6JwgdjWiXEIx69aRthkztMScj+AYfHnJ
bLDabMxtaqNzmeNeeVIxSwjq4WBQM0CR7ePpTTnHDsevrpbqLIVh/PekNmg7T4BQ3HcbdBbMhBIc
PVg/Ij63hnHd5kzQr/uAsGe/gYGtexTo8GtgVy8XC1HYqrZhKhQ5MrtZnx1nPJ2D65/0+1zhhJ7V
93G3i7a87fkHl/xbNLaCbQIH0ECmFqfS08kB5yJ84fYGIfLcuMfLeKy+7yzlY9yxJxmdNoiQD8QY
5/zWp/4hCVBcT/EWuMW4Reu+KOk7iM+Fm7ma+QdHF1dzmUt8xuvOXT7RJAF/3KJiAU4Rxaq4BfDO
3lkd2Ih5CcP4Xl1tdG9qoC7oe6mpf2rm9xKOTv6D0/3cOMZdJAbYJqISsiANgqnZNG5BKhnR1LGL
bWMd3tFGd/seYjoAxxbWor+lcIzvKBCrV20OXKgLfLzx3O3IW/3Gg+GtIeM3xuF/rvdoG7dPJj21
r81OaVCVFmHXwDy8natnOLKt3d6WsjGuJBWHIJFCyIahBycM+8tp8MoTjLd+jC/RNC8uivmwzGly
o+AF5KNxjacd64HPb+1g6ZrVqopbQ4YKQs9VZ/8WH9A1MLkI90wL5h3cXR2s9qgcpSN6JDiryJGQ
pW/WMlWAx4dLOTri0T+YVumEzhFUixyc9dP/U0bGm+CpWGrFCSt5xEvm0NBemIsobOSyQKH5ljZ4
DefPY1ztxFjoCEvkPJkDIWYL6WbWNNQefRAVYvYZ2jG+32zd502w+WjGqLkXFY5JsG2spFBHPE3P
6zpMtrNHaSFYN+6Fm7m+H4zV3Nd43j4yHibup1HPZawvSjMwP1beYQ57baHK/3me1eA7qOzCDOrL
m8o7j1iq50TSC2Q3ICR6g0EDibP2/HMLyhx3g5Z83pKuohkiMVRZEXGj1RQmgDSjVPDiWcTT5CBF
hGoDWtrf1O0BEqLslnKkW1vSJd4fS9oYSjJfgMCEd0DysKZnlIbbo0xV64o4BwuNiiYKYXg5nLUo
DN3PuqTKc3Cpil/llJIi6EbMdIbSOu2LjgL1gmf2a9q5hGCsUY3KUJRrEdpp29dvvXPPcc6rwdES
gD28J9OX1AQAyHnNlwyUZeD+jP6nDXpOMM+Ig7fmQZdwjGoIeVc2QoglMyra+ag1/8kBWK1xXSIw
ytCqwYD2DyDg1Rgvd280nSMgkAheVjouDnNig46s89oOOLjZP4E5M7DOW/0WoQ/4CzhQ8yezkc9S
JObUDsIxQZrrQyQbjjFxxC1Y82BKvIza6tVsicQc1W1VBpgrO83OCdWCYg2KdqWZPX9AD2D2tfls
92vBwRKRObgNvcsrJFWwXSVVzgjo+Ccax0zZnE3eFEGs9oBo5wI9xI6IxpGx/oYaidv3x8t7xdFv
9lUhK0o50sMBCzhugtAxRP5A6HVv99vrsC8JuZDWeephj9RmQ6rHONrqAw0EqwqtUgSbpJ7Ykl0M
58uCcRwR+7iQV6OZ9fMigq0jAi3VYWfxpjms5vIWusCeG0mGbmTY1ZzxeHrSLAU0lXBF7iY8X2Eq
M1fbV58ylniMq1DaODa62RnZT+ITec9ptb9GpWq6VXprQnvR7pCL9KEM6O39D66p8baR8R9qPSlT
P87gdo/ZTTNjI89vrIVyS/lYvzGUYyIRaApaJ+q72prHqqU3VzuMkkWVM0fzeQ5RY3xHN3qjlASz
hjydBlAzOmfDvtvSYfvwgxPOrCYnloIxTqMuMkytlWFlYHeXd/V39fnHZW1fjUcXCGzOYOowMgGz
pSHMCeeuvAspmoPv7+bOE5QtoHJve99j2OqR97LLcfVs4iBTh2kSIyxiuL3lFkPy3DvbMyvKXVyS
Fr/+aKvfj8Ee+Wq8RnZnRbWSBHR3SPNwX9X+IRr87a/YdrYg8QxV8D/OFOTFMNIERLBv/uYZnC2v
G6ve805mjgtmG2hlUI8PejRHNNVNeHPP45PmeSm2iS0W9SpBoc6s5znii3iT7mp6oqFPZZ8qHfji
2xhBAM+auevIOIwijgcZlBCzSmLK9bQL7Hlw9yuGDe9uUbnzH82ZHfhEuiHVpgIWgPjm5Ij2ucS8
YRWTwvdwVT94ropzRrMznjy1V8tI+rA31Tm9BD/82/gmPud7+Kr/D4bAOJBCk/y0HGY4G0Hi0+mR
bJ9MJxItP6feHR7EQkydvOxSeMbHJg/0yptAEfvhjZF5ca7vtsp5uzkcPhr0uExvnOOFTReURiiP
mQ4JexTVPJ1OHp6Z883OjDa3vPkXnNDAYO4oZdo0kyJ/7J13k7tID/DedVZf5hfumE0PdEaOkoP5
GgS2eFyWwaj+jLetezwX8M6W1WzqEoq5ocRpWYxKBjNDTReIyXA3R/rWxxDUG8Ol1H3GnBRM68Gs
nnkwEI9KiOdc2OFPqCYOfEmEoCCEcBK72m231gYVUrjBzJUVnEvMB3PyhZsFmxfo1KhT4xFwrYVE
NVLjmBA9ULRY3mzpNzd7Rdx1P367T26LmZmf23G2SuKwXGwmQklSXRt0HfgxzVCBo9heSN9xCeDI
yQsYDCY2AetMKAjy7Dvxtp5uAtTa89LTXB1lfMqoCTqmLM06iivGtJO3D6gcsbmHOC80Yec5iUh1
hmIJnMp5QvEI7p3nBC/Rnn23b6hiUzyuWhtrFwsWLxnBUxeTSXh04BydYhnQT3MdjvO2xxA0nArD
bp4sux1uPWer0QEzU1zrCo0PtD4K7o+kp9yMz9rT0UJvTMblgJMurpLuQ2+Qz+r2aEPan+ckE/gr
nq9U9CLN6spx4JyrKlv5JMhiYUo5QIN9Y9vhoXo/gLT+MggnZDcZ7zMYmhLJs0HYL992l3969Z1m
uWjMdUds9DD25lSPcxr21z5q0FCu5W04MDwXZjJxSidIXm2qgHk8qUgpXQ+4xH2/cUHyhApjm7Ne
vPyVyXiQxpuqSp835YhLnPNy6u+u93foWhW2V401bMG8xFEDrv0xvmQ0Yi0uPzJm6M6t9pONN2zU
nNBit0GtcbeRrQcQDMycZJz9m63rgrM2GQczKWSMSTXrRmd33yYoec+nyrwMorNVT572P+mOiYsT
0DnDusEKcXfz/dvoWJbwzD1wVyMVdOPCzxtIF7P5DKMeWtDQCHAqDR4wa3p9BxamLS5aBZ3HU4Pf
7ZFX/r6uowtMJuvZjn3meZEnnbM9mbZXo/sMXoZNbtfXczh2fw9+H14l9/r9eIHJmHaY9INstsC0
g/2p6KyJKj/EQw6233nY4MyUydGXVX+1AGTs3etbLPpkziGgr1AJD88exvBZl1FWL6wLEMbaI18G
h5YEEMUiN97dX91CFj/PmLeea1lkaPj5mV3KjkFAcx7exsidGTIfrOphnqlxWaBVEhxjAcnYt9yn
QtjIgERvbULb6em7ZWUnfQ8OFqsqnFuuNs4y/GHXC0DGrmOzrQIp9GVMav+xe3/8q4r7hUBsLkOf
xkohIRTviHChxkTR3No+SzZSyDubpw7r4fOnMGwCo4p9ggGQsOaY9hYG3aBs6Rr5Vg1FwjeIS15f
AXuY55zxSv15Ns0mNwIhqGVBBPLxCXVwc13R/oa6Bn320WTJIwZbv40v5GQ8CHrx6kEl2DSw0IL0
E7OQMYTvRjtvG7TDYZCp/8Zd2lXXvIBkHEhVySD8IxoEPKKp/7q7T+x6G9hSREXcWMFPEs8PiDbK
Wf7qyFsgM56kMnI5wTufBJagx9MpuDnFOwchJ+p17K2rb11LtCTMMN3x0gIcy9AZ5+LHsZbHKUzx
7Twn4JrTZVPnbiLjXZSwqZJsPnpOKJ10HNAibG/o/PSFMYa8SGU9/FosIuNXdCMN/ayHxhxf6lvT
ym8wqZTHSfAPRoAoEWxupkI+atQWtXtTGImRLMYyJHrB/XGCUu5vcJYeIsw8usVsRl4ovn7tUT4R
mT0Sa7B3jDPiMdm/dHu0QSHw6k7z6xQvDbAe7C2wmP2qwha8Aw2w0CZivyAn5dzBs3wHgWiyQfP4
7Q9OyLXKRIY+h9/LyeyZp4iZX2oRXLP91t6hpydtbR8cbOWAESx7Ku2pS4fNa/h02N3j2f49oMnt
fPXYTTcxxRnFucfOcH+eFJ+fw5wUZl8oYlxDfjvejT1N9+m9zcvm/IOe/gb5MJqFCjVl5qGkGDLn
8a74plYO3aE99RG1EJetjyPMhyovcDBOW2+mHMKobxj8N4+OUDl+a7U9e7F9H/q0gCiUyk/9NJCR
777WormT92D3dAcSO46irCcyPhXl46lpgZQmWTAVGRYNNQf4h/p93LHE3rZ50cl6tPy5OwpUZAHU
YWJ8FBQAOgr3wb3Xgtt659/fhoTyJjj8w1H+CcV4/WJIpDiMZuU/fRS2jxbEQkqMbF7Sh+Ton5EV
6tEPkVyhdCXi+eZZkAu6LjF+pW+N1CN1OJvek/Pi7EFaM98kKUr7DzP13kzNytOX9WD2U2LGv3S6
X0/6jNlaj9qhRh3ZAeGKcHP8wW2V+Yez5xOLcS352JZRXEA3j3O5sCOgNnW/BfXeBhdIzEDgiMYz
NsZz9GVfjpEJNDvwqHjbPO7eeQEYz3Gw3GmqaLSSD3aA83Guw0FNL+YMFscEdC0Kz3dwsZhMlJqT
aRjE2bJPjmZVEcYB+45w5t2heOfpx2T5hbmNjacV2scuYXC8tj29vNEz+sCfn3sbXFy8XeKKxUSV
5pilgRbPSi8ixDNwN0Tt0lwUcdn1rhKyLBzjR6JvIVZrBklGPg6Sp1Oxf3kTKO74COjQrbVF5wie
5sBOUlgz4xcv57wa06kGJmASlYCfkRFRleGPZSWXcUGoNxNKSjjHyqzJf/iNxe8zDlKTBzmtxwSB
uYkbCDhHGkp+jLy+o/WM8gKGcY4KfLCnzmI8IhjWT0iU43J9eZdWGwqMBQbjAjsj9OrYhCgYWeLM
b6co3OuORogZDdEp2BY2t2dw1QEuEBkHOMS+hzn32bw50rax8U5lxkjofjSr8k6yeSMubRTjAMO2
wQwwM5WRx67seacGt0owCXUHGhreSs4rdQmLcX/G5Ke9omAlW+DYTmBreDrFNY13ZnKU70NrFnYl
Yf7GpGC68Tkq7Pp8j5JV3uhanuJ9RCILCLXI9L5IAfGIp/TyoaPJaJWGw/XmnO35cFULHCkueyPy
gTNuj0/a9iU9CAPNUDxS/stF00VRIZqiiyYmgugY18R4hLLV9KJL8sTt05pq8X4wqNr97EX1oAuq
U6SSlaSpfdm2GIX4hanqKobhou0axZtQmIV0YqXpw9QViatH6OX09oXhO2EX2bXGiWMYi/oDiLEo
WeulXkrrxDXqxIrJIQ9/EE3mSLMKomHOCVKomi6xL7CmOhFdnUGkIMBi/WykrekfLq/YCoaImS0S
ZoLrMrpHmRO3lo02IjVJXV2JnKw8jPAM6aRykpYr+yJKoiICgWBWA3swVX2YjKqppG7WC7fakNtG
bVi6+hwN28viMOo97wuAdPBhmbqiKOxjjtcZbSboZuo27TCLU+oFB2He2YXP+YUggaVOMRUDw2tZ
n+M1VdQXYuqK9W3cF5bhV1YSnkrTd2qVM89wbXOk/2HNS/dVnYdRi7uIYHOyxNz00aZRFLvo/70q
Y5IyFouYwBLl+SMWNuNjWkHnFXLq1preuJmcJ45QdcRV6s53Lu/OqjwKrFPTUVatsJNCooxkgtQl
mRuSbdOkdmvuQzCS/HsQFY++igQWA9VkFy3E0Ss3WZS5fnjblGBYBy+nLsrWX6AouoKV0yTd+GDs
XKya4qdaYOBS7dpCvXsT4/1f/Dy4dUxFEQnoyZmd78y+aos8z9wq2IjqSc+2Sv4Xlg+3/BuCsXwc
08oYR5CgnzbK9JQlB6N9/wspNFEEB4hqiDJhvGSMGRykkAERFpMlEHgWRbOIylHgNeeiahgwg0mP
oqmxVQBRJqZe0gGlFjW7D2UqSLeq+qxH4d/suSkRE2VgkobB618tBVMWC732xcwd842pzJvSZa+X
V2zNu6ifEGyWRu/qUkliKXNN/05VHmpZ3U6hRgmo9QSh2FwGW1u4edVMg0DNTNYrJ7pRoerNzNwh
zPaRElmwRzHP7GDqOIa/5paXSIyPaUWhmPxWy1yRPvcce+dJMf99YYmhlk4I2/XMVcONoJzqYFOn
p6HirNXKxkiiARXGvHkweMoMSiRmhhkUQuJOycs4tHsx200k3KWJSiORc9dZkegLFmM2ZNQMIRCA
1R+UMbQbYtVuIvK0eQ0FZ4sKCi+MUzNVRqJKqoVc6LLUJU2G5Kfgh7Qpv4OUSrJ1knqc9WMTI/O5
OR9lv+EYoaYxCmJdywH3Ugc1rVG5nFaO4nu0qbZKeVaHH2pF5ZGmkWP4rrLVBLvuXVP2LbgRm4w7
gbcCs9YxR/mXT2KuKqmfR2lkYgWC7thm7tRfB9rusomtKD4gdMRwoBRBr9uc91so55RUsjkZRepK
I0bz+Xdi9XAZYF2GTwAmys6TTu2DGUDXaxrJ+6y66U3nv2HMQi6EKPVKHmuhSt3WuO/8h97wKEzs
Mgb74PD/9ONTkFnQBYjYKl3kTwhDJFVrLUkMm3ujNg1bUzHzYMjL5lou/NyJNTHYYHwKysoEIjqh
0sT7ZjATdC9IqtVmXXx3+cN4O8iYCTLNhh7PC2wY99n4Q+je/tvvM3YRkmZUMC0ydbVk2phqfWyD
mENot6ojhqRLxMAAIpXthZyEOtZagohoaLbdvSAeOHmn1SUyNHFmoQX7jMpsXTfEui/E+H0xQJd4
cBhqnqXyEJhN6OQw070xBDV1W1lpCD4W3sVhdY0QzZNf1yA2CpZxPPkaBpm4QvQaDgeSvdQZxxfM
H/mHu1lAMEKgs0HLxgoQLbjI0sJqJYfcj0bNOQ/X1komMkbwYk64KbI8+Aqpu6hscUEJ21fSvNTy
wAFYW6oFgMLEpqPX9iIJcZkzlWIr9O0p1QhGXcTvlw2DB8PEp7UW+1GvAUbpdNroJxHNULp9GYOz
Vh+8QAunM/aKLAyTBFH8lorGWTJ+XAZY23NZBCM4bgkGUhKMdWddq5JuXiuweuxEU/qpCVeF7k+0
mXhtq6uySLjBayom9xpsP5yYKXqAPh3c44rHoQORjMpLHs3nIavAoJn+jcDsiFCo5qAHEMabyvdM
j1EL0u/zsj7rytMQnyY94CHyZJK+HgpV2k2tLs0yJTElyUPS8o6d+Zv/lEk2VUlVTMNgyxrbNAKn
dK+nbucnnV2JwU9TquwprmUqY4w0ilyJYUeT+pSTcU88w7msH/P+/wmP2R8GMlY67sRfBczGYhoH
xUgRVhY99YLgUHbKQc8ep17ZVmTIOFeY9QX9xGNctT8VuD9pOGU79SEqfnYd5yhY1Xfp8/fnvy8M
qpbaKdcE/L4jvStPz5xfX3UJWHBkK8BRaHwwWC1+XW0bRUbGKnUHwVGNkI7kmOQ8nVvdkjk7QWSF
qFCMryLIPi5cue5nbjpGb2Uy0ckfNlq9S1DHrv+4vP1sVdpH1COrGGgFMk4FATJzpRTj1u+bEBmR
PumCraeMPu1Gf9pNxthZoip4FolV7R5cnWhPk/PIierytoii584QGtStTYrV+b5vi2Zk7mKvSQyr
LMLQMtuBd4dbXXwNsawhgfoePHNf1yXViqotmxj3rE6l9c+ItFiZf5/2kNB0D24ZCakb02Qi8iHJ
Fb1KM0QSvmeJE8ppgDVEj5dXfVVJFyjMoptNK6eSApTCtxuwRylXU/VgfL8Msr5cv0QByyCbhopE
UxwT3KZdvTk0phP2903EgbgkxwzB+GOiRX3sz6sVZ5uhOGTKqSgsbkqCJwhrD8iDCn4AlLJ9G4uH
rrpqq+1/WyvmEqNGgqz3/SyIdJtP1BQP07T5CwjDhHbhWQDEYcxaKVmeR0ZQZa5neFfyqIZUF0hA
kf+yLwOtboqJyx6muxMFMfdXM/E9uZyEDNfJXqkcEQPxskCkILLBYGJOWD+rKXt2zFd3Q0eprIb8
/VckEjUSERv4Dr3JLMF3jN42vB/C+B0vPLsgfR11jyPb2umxRGTMMzHGfirqNHMNItDYfPTKnBNb
8mRiTNPoir5KBSAI/bCruhvMrqSNdigNidYVSAs2cfR8eb/W3P2Ht1F1U8QVhlnFxI9IFpuw04Hg
/kJHcBwadvaieOfLOGt6gSQ7MuyYlSj+oYByn096UUIBJ2NXRNfJsZ2cOOaArG2QCqXD1CAF3Hjs
cTKmaZS2kwLPpv+UI3BxRH9hRkiAGSj+RkbD/CguWpzAdStqkV7gcByCLH3Wk7LCKIo0cKOunTiq
wD6JfpyNmkpkdCvgEczUGV3Q5cZrhAleQZ3MgOa3dUYcPwo3RHILIt5OSUMr9Wdq8C6baw4PwoFW
ELl3GeH0V7sqo1wv6qCHXZXjpogCywx/RtO/z77LpoLJjpJEEKyz0boeRD1oiYfY1dVEu68Kf3BQ
4jAciqbzeDHuStyOAFcjKBzFcwWeeL4KBBbutveNMXbz0HPKILyWg8HppMaeyu2gH7x8QKhBetrI
D9KgWbrZ3WpdS7OTYZa0icWUSmYIUlSvvf7XNvHlw2Z1XmiT1ncNic0udkXRfA7MjoZFSbUw2kU6
x1eyNYOzMn2BYjYVFI4Y1da2sRu3o5MRWgaHcHpoDZPK8rUo77zC1YbE1sLNEEc4fkL7b0Q1FVzN
UFEN6/kqaq52JPGQKcFZXdPRf5dighvaXuLVea4oL+T8xGFcNN4LR7PW1NhN+9G7bvo03avheK47
FMxclmgVSZNQkUxgoTphkAx1EtS+mGJX9jNbVV+CoKL5oDmXUcQVvyljxX7DMF6gKzUvKSQpdrXJ
knUztJBtoFPmOZPYvcWdAh9QbuKmOnW+ckXy3qmLzul6lAmlZNoYfmuRXt9f/qhV0WG6cOMmjgx2
ylelaVOp9zAojC1BtbDnxTTiPP2uHEtweRhWgvlOKtpSGJudEiFHA68ImyVGuKuyyk7U4UGrytuU
tI8YJ044CroKaMhzcDS/1P3Rouj1ZYCbW+z6wrcgV20y0fwZcwLseHi/vHqr7miBxJiirCI21kog
jeNZAjF2hEF7QkQ1A8n+0RH682W4tcyyjMQe/iMposPrfjU9VCNFQRkJsdtHZMIsyjTaqAWGlSQy
8a1mSDw6lHFji4E3gBgy6fYYLVbulCIDHUMQv3lFM9hBhfnQl79rVYlMGQthyIpqsllZo5eGTiX4
rDo74J2ZllNFpfb+v4Gwaz22bSBOHkAookHF7UXrMsCKeSoIdHU8jCEm+GMSTGYkXRGJeuxGY2Xa
ynjbzpk0v7gN8Ga5uYw1bxQT8AJLgSdHgQcCbMaHZh7ghwK+Tc3kl6pqdkFb31yGYNv55nMCGDqC
QURRODSZe0KUdx3RMyxYM5X7zEip1+HSrVGzjq1MQq1P+ZjHj1OKGYla8iz1keUPg63jAaIXcysb
8WzV8L5pRVO+fJP0VYFLScVDnQFyYzOWn6Zw2iUomlBSEEPJtB/uUwnlkCKaR5urqqqhzOQ1kvIX
Bb4yVkJOMLHiJr58C+OXGg90HsT3E9cPEmWvdYlOSTwWB70tPJpMQuoM6dRvL+/K6sZLCsZSICmA
yWvMpmRhUPRNj00p1ai2iqDG7UMk07/36grKRn6jMMtM/KEwWt9ESBZszehaq/eZ93hZkLWY9gsG
s3x9WJuJUWD50v4hREwlIfYi1bvhv3vEsKqxtgJd3glg/74MvGqmkiGa6jxMXGKbBeNWqrIWVViu
QrZaegi61+aB1ByQNU8L6T5RmH0qcgxZA/9V4gqhKqEMY2g2SRLGu6poxMQOO3E66ppZfYv6qNoX
7SBcIbsVbwShxCQ/wYssI6pbmkeexwn/1hXo88OYrU3qPMj6PErcetPdCJzzbNU8F1Ize6q19ejB
CSYuIRmt1dIeh58hj4act4HMIdYrsVxXBhSn9f2N72M2wfheByo1jYBzLvGQmCODZI0ZZEKASofB
8aXTtOumXSX/++vPF02ZP2IR+Td13LeRD30c2kPpF7bm7Y0k5ujjqq/CBU4WVQVPkwYTOsZtiVw3
wZo1kWeprQN3GdVvZnLI8tfL5rWqX59IbLmWlDYTNh9nuaj3h6m9i0Ltb5zTAoExLc1H3n6U4Jzs
jFyJ3U2uPVwWYV6MPw7XBQBjIn7aRVETYbHEXoV3PaQgyEv1m4ic58DEVyqKyd2XIdf3RyWarmJ4
qchm2rVc9KJgRH3r1KX1dqo9/7ZOva1vemjI68OtIrURR8pVW1VxC8YThYmAhVnGHG4QCoHbRKk8
x+ax1iKqCrwKRJaB8FcQsUBh1nLSDAwnGDScJH3gKoOVR3afJXRQCC2kIaOTUlNhqu9bBKAYIRXQ
Pq5pnA0F7ZDHNdN6I6totlF9C9O2bRklWY1qZ62HXEt7r4vg1Lm8ESsROZ465ud7GVNvVTY52g3d
XA2E7w2LgGr1aPfBd1k+JOSpOWk67yq8ugcaYkVVRi4CU0W/2n7YRBClneNxozoRHEvbppWsUulN
Th0VD2j++8LJdPpAmjRH3ITSAUvVb/UGNw1/5Czequ0vxGFcWSAhOEs0iBOTXWxpLSf2YXsQfykT
NgU3YANPrx/EJQsphBqVZ1EFKcrsIJaZJWb7OGutJsUTzDkLNdtvNvd6xrsProtlKigbQREt3tu+
Ll6epEWNuDN2JelW0f2T3pmcQ3lV65Bk+x8Ck0BIdH3olQ5nQGvmdJB1KoXkJfSPQlEm1AjcQeEF
0rN1/+HjFojMgTBmXliMInxcEgi7QgtS2nUbvc0Q2fsUs9h3Wr+PRGJPQfKtLnkZ4Msrqv7xIqRI
CYl1yFtp2V5q0l1eck7V1aP7t3wq+yBURTVCvwHyYXoSKC78GyNUrhtFo2Afsi+7DJ4wjItrg3Yw
43kpQ7zXnHjXVt6vMyFVKzRkSgYsVXkA2c/lL183KLRTaLKExxO8kXzV7C4U8n6K8el52aLHsNt2
uWYH47TPJvEpzGVQ63nNfWW290EVuEHLq+pfFc5EaY4Ks9JAj/8V3+gFXRDnxhj0s9VUQrvKXVZW
w9tlMdcKLpG/RnWEBG5nSMl4P1MKUjmJssRF5tOa8Fo+YEbmpOLW6EtWXhxRQteMEVUOSn8Om2kT
d8TxkmCHRnyKgi5nFMt9FYnOUIZuH2ivlz9vbRGWX8d4zaLJ0igc8HWkTqhfG7SIHy8jrAU0uM0T
E6QJBgI9xoHJrS7HRYleoDTZ+1W9icISecGRkh2iA9znu12mRPZlzLWIZonJuLRYM7Jc0Oc191+j
TrH8GOTUxdnDcsb1+2WsVT0W0euCgghTwjHBGEmnJFWkiwifdPkxRQFhWpr73B+e4061pkw7Kd1G
rPzNEKgvYZzzgjeW+PLjXFrCzzu8OJeMPApSwx8TV+6oohvxFk/3NB/LbVeSU9Pc+UJgDxoKd6tj
iReirA86WiF5YLeBHbSVgyJOx0TsNXmTpWS8Ib5rZ784N2YYxlx4zD7iiEHTB6mKxRFHJw+v0nNc
c6KL1bs8Jg5LOqQzUCnCvPSCxUSuchO33bxMrMQLrK6+E9XcSn1yVxvg7Pa8jQGudaHjRBxrjxl4
hv1EZjyYmGCIUycRON9+omE90qC/ypqfQ/GzHH7K8kRJhgqz8iggrBQ9ZVPznMs/yI7uPqKjDwJv
3V83n0i+kXdgzHVbUlh6eZsb2VyQa3XjZE0SatbN9OA3xyrsON571cKQAVI0XUadG5sXb1K17zq/
x6J7kpuq6IupZavNK6ob9bYMTY5Br6rRAo5RchRwJBWGciFi8O/ivtwKwa3J7SvhycR46imsNDFX
WqRN5IqWpXmqxFcxPaRmsRfjdHPZbayCoQcLLYXIOyss47uR9yW65KA7UmVaYb+pMLs7Ii8FEnlT
yDmDeFjM6mEqhJFVcz4ozDZRjftc/TYKtMXtR1PKgmMVa8GPuBCMWcUiHnCmzGBB2jmCfgCrpYNy
XyuBLVxewnXPu4BiDi857IhPBAmJBe0trfJjLB09Vdj4UW6N+htC1y5CrXzpFkXHifBW9VHB6C0F
VZ7SHw2uk6BVmpnB6YpGYDX9exWWVl9wQFZPTtzOJDxLKybeK78at5GYudi0WEkxMLaGf6ij1I47
OHPPabozUom0EQknV7O6ewvMWZUWp4mO6jINQ3QS16z2qfSSKQlN5HSLOad3lzdvFQhLN/cm4y38
w7MtgND0ZmRdU+KIToZxm49dhzComOya+CZt2pxz51jdMAPZwV/PzyzFcdD4Vdn0OIcSP6Wi9NCF
FdV4yUGWUuDXWYziVcS0CmLaPzrTSNRhHga8Ym8mdmPU7d7T8RyrFqKVtgatteShikhOp+9RnWwL
lFN0ohOk8W7y7Xw0eE9bq2ts4oCS0PqNNWY2s2pI0rYmtLRqr8o6naiRt1RRpo0cIQi4vJ9rCyyJ
6K8ByyTB9ZhRVl/1crAvKoiCUHEKqK576LgWPzsq9uK4BGEEUiTS1OGgJq4WFHaVHVLUdF0WY81V
LhGYyFHso15qAg07mCeW1P4Qu60WyLTBO6+E5r/LYGv7IykGwbRvvDuilParsY0mbto+wrf/I+1L
m9vGla5/Eau4L18Bktoo2bJlx/YXVjJJuO87f/1z6FvvHQtiCW9yZ+bDVGVGTQDdjUb36dMAnxS0
yuN9OU67JjwpHazhvqjV49EkTVFMAwjnG64mQEgQBJipl+gxrWU7b4Cu4rUA8oQwkXBmtBMIVrB5
mvWS9w2JIifN0v9xJcxlpvrSYESKkXpw6qYgUT0/CjXPclYV7ct2MSeTJ2gGKmtslzhQc1tlnDUs
WnSjxwC66zh2xG0as4a5i2PNmtFZ2OvVBelVWs/JS9ep+1EWN01R/hMAN3FfAVYVG1htUcNTWwTC
7lrXerkXEgVvUS+KKk/TAa1RdlGJyiGQzkhy3he2un064MOSgco6rpNrYaWi+lXTJmjOF1vcxaIx
bMxYKTl31aq6YTQYuG3xfBdZne4zJQ+FMUPfYGLlNJYrlap6J+E+HvLN/QWtWqpuoj8dlxW6tZlc
wSjEllaLaFG0BtUt1dc6DNyxS4gRn+4LWl/TfwVpTEDfArFq+AXa3EoMWK770bGGl6TTOefDWQ7L
NlG1Dd5Mc5V5muGTITN/1OZjmFZOpgfO/fWsaYIiWoDYIb+o3TTQJ1ORNqoeZF7QzkBc6ZgK9A86
E3gKt6bdKq52hGRItYD66Frh0l5Ru07H7TNM/WEScMWWQfkr7KQntUZlPPOf7y9rbQPhsRVraXUH
yphRcHPIgqAS0UVb1TXNzV+xjOyJ0Lj5cL4vaLWW+1US4yoyA20Ig9hkXmwWJpWnEIhpq9HODejy
3EA0E1pOdbtTg6RHH4b1q9P9gHaKKNAhsLxYqHTaZErwF/bw9asYbyJEcdSPI+yhVF4N86ckfkc5
L8x4lJRr1mBqCCYQYaM1Q2UWLw8g7AI4EX4kKR293S+3ydAGHGtY88agqABOFzivBcN9rTx6apqY
doSGQLloAmKCg7IrPoy22jey4MRgXSORxDGLNf2BTaBbQDMBhVKYzEGtBW2OOmKGRspZIWH/KCsm
lTpM9x07npvkyZKvlwdAWWtqS7sY0DZveeR0KcjIkBDw/dm+r6xrVog0H7ryAdiRJRa0g8ipEIVJ
yzxFHr1Ykzw/FhxQmG7SVHfLNOFgYNbeR8CSmcDuGgoQ3YxTVqVaLbMWIOgpszKid/qpGd+UzjqE
2kEBBAj/194adY6HZlnkPoN84NhkHf1PBmhHGNtXw1QfhRBttlqIrFLYnv2oeciRJMhMZaNoyNjO
Oc2K+ChWw0GffRINzV+4H8sCIhspNUm0WHcnT3E0yQb6cK2p2g+V8S2LFVom/daoeNWhVe1B5hqg
ZRwtIF/X2gOdTApJQ3dDPk/eaA0nA+DAftKOJjf2XhGFagz4gkyA8/GsZ84zb3OMO50ANDfzV7Oe
ad2NdpUbwAu83NfTVUF4CSIQ0sFTdONWpFLLKwMnWElHzdQe8+x3Pu0F3fjzR6cmotMARCIS2PfZ
HhStMROkxdBFoQriLgCsMRMbjBPk+OIVJ3klhfEllTqGjdmjc6JE2io2zpGG4XrFX4SsV1IYL6LM
bViGSxdA3wsPPTCZuvAsC+1SIMzbyPaNlt4/pDU7g8SF1sf6vAMY519Ow6BF5dLBY+gdSfWUWslZ
114nHTd66RR1QYqgJ5X4LRgCggad3f0PWNtXKAdS+shbw94ZzS+sXOiHQoSdqyMps994aPwN+Q9m
dfwrg3luNjoqI3IHGZlaEpTGFVMlWvb9LxaCGr+KLADuHBbfEaUpapElyGxi+beRIxVRn2OLB7ZY
sylZBIGJidI4SuTMbnVzJfZVkRbeHKnFppv0kviZ8qsUqwcwatWcm2ZVmiRKYDlABRHirr1SF6uj
ZiUmekOCeVfLLQmq6rlTQjvPeSSly4czbzUN1CFwtUDHoEOUUXxRS0d02QeFF1ovtU/mbBfrB2PY
KjEnDFnTNxn3GLI1SCFZbCtKJcplqftC7ulV4eR+u0d++Jj0ytOfa8NXMYy7GGPdQkE2Kbxmxktp
g7nK1sDpJ1ks82bLvqyE2TIZQ0cwQjIuvKFPidT/7qrqr/YK7GUmkDJ4AS768SV72DWhWBgdFqFX
rxCgWy9i//v+Pq1EF0sv+H9FMAptjK05R+iE9SQ0IJNo6mtitTPgCU4SjQdjVG2hKg9Cpr/el7sW
8SPnix4hCaUVDamh67Vh+mbQtoYGko2iVjZWmZWbMlI6EvktBoyKJlwvAq3NOMra66AYaEEuDZqA
HdsxY0PdofQZU7GcOl6YvGZzaMU2gPpGpyPA5sx31UM4WMjaenI1bTTLwGNkdiflWMy8vNga+htD
v8GBt4R1uKIXU/lyvKPUN3gQwBSkWNtNZuXOyU6pTMcYLGq2VEQpdYisLZh+aPBotZrrG4M9FdHj
YI5Urp91lQeWWlNpEBMY6AABPQCyqddfVE9gjwiiovDySquIWasBDVW/59x5ay7gqxTGcOphkIte
gc6NY1PDf9YalUMwQZr+VLocNVt+izVS3K9oIlRUEy12jH5j2oUcSXNeIBn028Bo4wEwszJaipSD
CAajQyltR/kw5QB6W8ZOr8a/cOHA5pkL5RkaTT5b8r+ccRlksZ7ldYHS5X6S99lHU5aEY8Nr+4l3
nYGnCJqXVDbPgTlEGJ/YVTi1RrCjdDPXvh2OnGcITwhzaNqYgTrCwEIKwNsQf5lTRWQeud6qECQb
cBWBthNvkGv9s0S/UVJjhJDwjJwArepj3g9/cSTAwwAEimoT9ovxPNaQzQVCnhIN+U1BjBRzlOJf
soaORNCM31e/NWcChJSuoodVMVEwuF5PE4OGrm2r0ovrZhPnwo9J/kfKogOM976glesbN4SqwKxQ
RTPY+bhTLEbgXWoLsOS0PrFKwRXaYG8aeFrEg61l3+6LWzmnK3GLH/mi1UbrZ8iDNYVndhPxi++Y
pEf0ovpzP4GO3M9Ck4nAjoXP+mNWiaEvQq+BCc7bZhNsIy3h3OJr8AbdRA/jcj4qOiaXtX5Ziy+G
0OixLL1GMDeDpT6GwUvZRUcd7atzU9pF8R1QWprHNWl8jPXOBZqkvCkyK44X5TSwyH6yiALgcf0R
aKTI06hrSs8syl1R1/ucR727oiFo8ENOHNDOxRsxpoWqRZd2cVp6daORyj+F6iYIcgImdeKPvKtt
ZTlIViOsQJ1MMUDQfr0cQw9y00inEqkRSZltaH/1oYUhnmz39XBtUaiqazg7CLnBdA9q58/zJMNf
WC1mrldyvtOHPHb7XJWIX6LPz5xDlaOWK4tDLI4KE1anq2invl5chrrf0IOkzdPS0knmDsOoY/kv
Wt+xdSqOammPVNhnWSth3rU1WiU6MCxz05ZCso9CS9irxdhwLGBlE5dT0uWlmcbQWJ7cvBY7JHVR
L4nwH7ij1it7teoios+64uZ5ZBGjaBVO0mBtEyEQWTQDxSHwqV5v4thanZD5eeWlfv1dCBeIuuVv
7mvHipcC6B4N78jUofORpUOMfE2sx1CtvLA5mqDeqC1MoEX7x59LQY7M/ARYAiXF6Hqi+XFeGHHt
KWDPNeYXlIRrwfnfZDDGGwej3ChxUntpodBNhf4/KeHAMNYOBMgBvGoRLVk6mwFr+0luzCGqcSvG
W3Ouf2Xx3zRxg3oKPWGAyeFM2Eem0kpa3SlljU5mfRMYgi1VgdN1/vb+bt3euliEuGS5VTwtQGh8
rVt5UTczmDzxSNcDr1Y/dKkmddaSPuIRbvIkLab15e5o4zLF7R4WaL14NuL3zEePnf6QCO/3F3R7
NlgQ/ACOBo+1m7NpYkNvJ6XH7f5DmkjLe5Lzfp5JM5TgdQo6RESekBi2Zth5onNshCeBCbnUSo+C
sMMClnku3e7+7tyaOZ4q4LtHeIVLB2y514cAwMLUljo+v/Y3hpWTtn01Q46PXJWBXC2yBgoUi0Vx
i1WOxHBg4ATqsxm9grpYlF/uL2Ntj+BD/iuCDbDlugmqUYfWmhPJ+1cQ0N0XcKusYKGCw13MAhcm
axaYRx5OqSoVXtKMNQl1sfNqqURVvixjOgrDzLknP0OK67fXtUDGOspxQFsSqGi8uqfmtCkxzuKl
r5waQ3b2UX6Ueo4i8BbI6HGQ5+oool7p6YWvUFOt/N2YCe+5CGCqUmc1x2MuSnu7PLBAoIfbQIi/
HOgX4898Icw7ZcbyBGWw8xatViriAGmoHbn/WSmtPUqFQPxp4Pi32wt72VcAXESEVxrax68F9/4c
GYqPVxJgO1npZnlgYyaA34Q0Ss73dWZtjUv9YOFURwMVy3aO1rG4y2UEWJZRexnY74xi72N2g5m5
sh+TwjSIzgvqbg0B3YWgFMItgUtbN5h9LZJCQZAjNp6i/GoXim0OlHpl+65+n9m+XI6NIVHw+8MY
IfFw8kkcPBQRSUzO5q3oIy46bBsiEGDFWCqIhaLTUma5QVD/c0hP0AUNPXkZN5G0uqBFDMi1Eeew
s0+yrNGMefQbL9S1bWmAF+XSCQWdq36fapy64LI5jNLjCocgBAp4K7Ew9GLC61kWoxZ3a0QK0Nqo
IV4T7/e1blUI5pAsec+F64UJqepCmAMTgzW9APtVxK9956bN630ZK5ptml9kMCGVIIFTqgvSFoQy
IjXTeF8B3DpiTMQUiU5Y/lIGDC1q5YjzYllVbtNAyItYC5bFKF/dq74+TVkL9pGnPD8PAy9nvKp0
eM0q+Hlk8jTGCaZmgWa6omk9sXpMRx85mtGGRxpl2bm/gSsrQX3YQFl2yRQqNyvJK1GZhrHzIlA4
OMpQ9bumjSzeJbLc3ozCAVeDNysq30BAsbdWK7Shb3Vq5035TFMrfS1C89hLkjskLdGz4Wnqsid1
zvdatNGTvWS+6v3H/ZXeqgpgV4D3LGy0ePexjh73IyqbutKDO8XPnRDIAjcWZGSF5cEntZykThig
NI/RJjttnLLdfem3BwrpSBxqGGqBXBJr3W2JsLCtzN5Dwx3trZmk4gbXOyl1zpPs1o1cC2L8rtSb
uR/4Ru8l8TZP3aF0B7T2BEdB553pYr/XZ4pKOy4uVBvBVYwg/foCayK/Nhu9H7x2iCtMCQMoay8q
uenkIM6l0QwGS8vKfAr0eU3KMZBcQWyKzf19vXUy+Ah00+DBi9cI6obXHxFJmR630GAvm317DMAg
EY9EqFWOwa8cH/KyQPfAUFA0ZBPQo+/nkzaAjtEcnPixCZZWSS8sc46YWx1d3u4gAMXUCDx+tOUz
vgQjDWonqZHUYBXUKvFQKt18DAX0Oil9+r01wMqtT2KzVdPpGUB0hROQsBMOkagFTSu6c0AxB1C4
wS6ynPvZHAtD8jQQF00qhmHNlzI9pj+H2E4O1vw0YcC02FO/c7Vk3z7hhzaTf+l/5+pz4u9EPaI8
DrbbfTeXNmawLKIvEZn/ZcO+bEgm5xo6ikPZi8amdKZarI2zlcd9RbVQK9CYV6Kiw3GJK41KINcD
kc/SMIGjZsvDfSenfZvOGGdk9ERB61lmdWhvNAlITYlaWXaRGs40x06t/7k7RtEWM0PQeohEGLr0
rtcbSHFaNKkkeUomWMRMdM1rora63DealV0FGAhILjwfwG3K5oqqtO6Bfw+wq3kk7cRerwVSoB2P
dAoe2gOoCDhO6dZKcYchHgSIbOEeZfNgVTyPplFOsofuShmUfTq4tH6ktVZnx3gsIpOjyStvFlS/
rE++MFT4b8p/RY26Rlw0kifqdlZR1cA0N1IqNujzMeDNOmVowxn/2MNfy2RCERFDIOvBLKRPMoxy
eOzsQqsoOMjvn92adoImFmoJMB5oSkz5WkWSCq8KpPokz8jUvqaz1koZNZtYK8gQo3FUywpZtgO5
kXf6nE+PU1KA7C4TwN94/0tubxoE4NJnYh9EEDfkzpheZgqj0ONDBEneINFk2iOIz1wpro2dNkfu
0KkRxzbXZC6BOJjZkERBSe568WDLn0dw7EneOJnepIfHCWVAUihWjXkfohdYMWeRKx55gWyg6mcA
Qweeu2uBqaA0agumQS/Ph3/CEB2LoJyUM+AswT25zeOECkVDqqTmqPCKxeAqgA/AFQssDAvalepQ
rqMRjg9QQcExx6H9XsiZRdu46SfOTb7iDsDigZscTUAAyrIU6VaWIdrESAMQPQVPbY9e9qRyOh2E
RAhQ7uvMbbiJqw1FVORe0Exww5ybDEJZ92CFwzgANfxe6XXvykItcjZvXQqyxUB2wvhZcF6gRcUs
wQ15AFdHJJvKbpuUAw8uvnZEeMLjh6AWqA4u2/rlbhqGthhSI1Y8M81mT1S632oYtLQCnJLjWtYl
Lf3CwN+iPrJYxRdJJSwtiZNU8fxU+zEO2vOktSeh93/dP5xVMbj6EYEgTgdx2rUY1KRRQ00zBWgb
GSw+Y2BtlpTJtqzEmZOJW+6x69gRwxZBBgxCF8wSu1HvORQ1oQl0GcTw6R7oKKpU36papFn/qAjC
Bv/88dJQloPXkNC6ZKjs0irDkMMOaHyvG9/zOSUWOtxkHnfMrdqhFA2NAwwTCUzDZPZPVNNIA0u4
DiZlFX3q5fQe62PCcUirQgC7QrVlmWdgMg6piGro8xhAiNp0ol1VBWp/g1ma0d8IAkM4jFxDSYnt
i7G6pCxyrdIXhs2KynmG4CeY8/bnn54Mjh9FU8w7gVtH89+10olzrcaY9KljKmqTiU5jGX217SfE
QaTLKyl++nNx0DsRBTmUR/C6vhbXtX4NYrfQ8FKj7khv9M9qaG71P+frAPjmPxHI0jLKDgufu2oA
E3VkeKFQeYsUMLH9cQ7HAhgT6TWM7AEygeX4sdJML1IhMLy+jV7wcvFR6jN+VqnJa8e7vR4WQaCu
/cxUwmlfb5kaowbsm4mByuJHkwiXAnOOMtWNJF6WYE2QhqI2bgYVI6fYMan10Il+GYLHWS8sGgyg
6Q3Q2y6C3pl3PPcl3cz7HIDTFDsRxwPuLEduPxSztIcOlJgm7269DVgQqPx3TZgCeb15YVtZeJVC
kuIfpaI+gZCpFJqTFFR4qXJSouurglPAvD1wdrMP8qGCGc8V9k+Oo5DmgRy6dRk9FlmRH3Kz4Rju
iiMCwgxgC0BNgfVhV9aBvb3LxAFRQ4jyPBGk4NUA3Pmf+/a6KmUplyHORATGtl5Hiaz5uVzJoCeK
y4rkilxvJAR/f3z1gSv+E7uN7UNsyeh4VUptUGZgiW+NNLVjC707qSAqtNKl0fmLFaEPBPwraAYB
4P5aI4pIlvKhaRHZqVFPQRTcgwTEMDlljdV9+5wADfcAB778+ZeQAdy7s2mGPfgu4sx6Qptl7Op5
aNr313Kj3aDvhdNGF5shIovIwiyFAWx8AZiPvC4LSO2rT5gaZzcKrnNDfVaKhrN1N8E4xAEWhagB
/z+8EeO81RBTIOuibr00dbVq+zElG38LLo9BdaL0T4NiyMILGbME0BGBiIi5zLVibsfJbztQtAkk
ha+zcotmGD7J8xA3JwXE/kKGbAFA+tnFe31S/gj4aCzJHcZP96+g3M+QNRN4o4fZFzGKMLAe+FQN
KHSgbNj3hGXWWeFrGHt/PGLMeenQgQyk2iZEcO+rBMshdSOJ0bzUFyrwB0BS5bzZD647kqf88E9K
nJf9lh5eC06sz2atbuQxBwUKSLC6l5hOr5CMvNlHd/f0ZNDHljx679uUmpT7Al/U7EvweiORcRZJ
NY+tjzj5Er3qwmakznZ7ti7ZN+RPCGczl+vhnigm8i/SIIgBplQuCdHIm0Gwut3mSSWVTRy6324P
5/sC2eFSN2tbAvcvfqMq/GgSdAgE5+/H4fjg7loyn5p/6Pb3+fwXO4nAEs4Jb4HlymKbjnrfQtJE
bZXLYeGVcA2insPK7uU9KjjmN87SGO+BpV0LY67iAVWbXkoq5fJ6eHsbbbvZ7DYb60xPW/zFuYpZ
VPiNMMZVWUJfgeVlETZRcGhgJjcJ7R1xTiAr3lOuOObqvxGnMMfWqHU/DxCHiTetPVF5XxHQNNjG
0UN1FINyHZ9QjvPnyWQMPVBzzAKPauWC7EiWOwXAeoP4jPQo59yYS+ZmbYyBh3mUpSMm7l3st4J8
AFUfOc3k7nPnebudBcI7OaascSOOsW4pFixp6LCsw9tR1En+XfRgaPfXxFNFxqzzuo+CAbCDSzXY
7ltI1UcR7JyUc4Wx3Rk3S2GMearHAgPxsJSBHkS0XThFQDI6Pagd7STC18JFy6691bWFMaGNYcat
LjSQZysPx/qSCGQ+bs9nrpfiaJ6yHOEXJzXNSEfW8ucRZb/qF57CLdtyZxnsk7SUVXHWK5xOMpE3
KAEMGBPl/nnrbdXJwifeQFGOfrNRjWBZMiZkYTXH1+h76A6POc+pc85FYbxDHyQNIEJY0HR+O8QX
dbB1wU1fS0LpgaPZLK0Qq3PsgHhBi4xsNiHr9WgL5Ej8XU9jQp8HcuadE8dS2feOEcqtbvrYOJRK
4pZ0jyHk2K/3TfUTMnlPGxh/EGaF2hYmpLwe37rXj8mxyFzuO7vWCY3sZ4fq5D0l5CS8H44H4eF4
sGn1QLcD2dr/633Jwjv1qACfzLgofqSTbvMLnUYIrLY2d2t5GsN4jkRMzW6ecDEPNCP2EO8Miiaq
XCc2tTnHyPGF7OzhToqDpg165aKRg132BHn9f5JnnlfnGBk7gHhu0HE6DItaauRomxuLfHw8XMhm
gzkdIeHoDM8IVCbUyGs/TNBIqlzexsDRSO3ZFgkAW3a0cx8et/bP+zrKc/TsTOJGLmo5RDfW5Wg/
hNXeozQ3qC09WnZHOMf1mSG7Yw8skkGs5EZMl53EpeJ/IOQuiPuwI0+bYBftvJK8c29L7vLUa39v
dH4bVAOWZ8MdPxxJdhx2lBv68lSEiTOCpjL9doaUjg77bCKuDsJsQoQXbQNPmW64Ajn+iy0gNNNk
gQwGWjI/vJrnKrC33fbMU/xF1e4dFxNq1GHR+sPQLAH9mz27YM22/c0xCZ37KsjbPMZhzGDDbgdr
8ZIZmQ8559fZoid7q9zgAMqwFvseq8heC52Y+6ikjblTAV5zrXeLd4dxDoalrMibZgKF0uee9bb4
arnyz04m8rbZxvT+tvFUm+36i80UfSMYUHyxjwhuJdsVj41bveMm42nCZ8rnjiawrfXdVEeoXECU
foTV6mgRxt8PyXZqyC7Yi881JsJuKpjvb+5ziOc02GJCleuNMpW4T5Q3kR5d2QnpLsKLKDsajrXp
ekJl8kI7Wtr5keOMOfcLy18m50mXZMtVlraOOtOLsAzr1Gbea4h7koz7kHyEpF0NOdNiaKGN51fq
nhzkPLacFX02HN47SSYkkZp5ypSxVC6l/XoEZq170k7zB6XbwEaYdeCJ4wQD7BRnuUeVv1oeYIeD
eyx/mOR5kaJwch3cVTEuBHDLLBM1iBno65vx4NqyM3QOIc7sONtW41ne8nP3NpF5rNRyMSX68mR+
1STE94e5JOJmoIB7O6jmUxKT7dawTZ5Yjj9mmROCVM3QpLNsJmgtS59SkST278DlhXDrDhkpTABu
kPRjU7NJMcb1kEwIjjsKqibhrDb07+6Wf2UwYU5vSd0E0uzFeR3Gbw5SHOS3feZ4yHX7/VcIk0mp
zKweZx9C3uyPkDZ0l9HdIzkFlO7zzfYv3y//iluM4cvb0kgGgMonRAGH49sxO9LGps9II3K2bnEG
t8r3rxQmotH1XME8SCzqFcOK0W/EM9llU+79PuOM+lY2E6nG7yfk9ajY0umEN9j2J0fMZ1nknhjG
EVVFP/rj+KkAzXfLnQ9HF3+9tXb706L5qYrI4NFpi9vMdOnv+IWjGuv39L+7yMQ2k5H5KubUKhf3
wSW7jQPIFScU+Kyi3lsh45SivNJDVVtW+IYLerbxaLjsdo/BxiHv2NPn/W/L/s1RDraZ+T/RDqDl
C1D5k1H5WgeFRB3AqjHjSYRp415ySt/FX+pDt8sdDGDwn+OttPvznUTBEKx1S88guouZZY5aZgV+
P4uXyW9mEKEqwXuQtJjsE5eiRYY5kr3CtKZtZMlg/wXs5oQY6Q8r2suyl+IvWgoBQMFoIcbS6zSX
NEGQxUvZnOM0IErumMW3+ytdDIs5T5ANooiEmbpAP7It9kbkT2LRVPJlTC66pJMIjb/3JXymHW5F
LEXY/xTmmWWY2ggEcVXLCOsT8pbukLX/CGr6kF4yEpwedtLhSaCbfOt908lglwQrld3Oa7yT89Jv
njnKtLpgkEqAunfpM2LZhxIwZ2h5V8oXNUTKQKlsreGBo9dubk1EfwCww6DNBBL7Wl/TDNiyoA0Q
3bX0DY3iIbEMMpQkGQgStfvtsB1jWz/xBhSuOFF02i1kCYpigH+GucEDUw7UrpYhVlVI0W/7EW2J
3Ah9cfjMcaJvE8wcaJbB1IKb6QFjnwZVYcEDPFQf/TffE/b73yBU0h7t+4qzZvZXkphLIdGGYC5D
SKrdg0Hii+Ukkp3Y20NHMOfRvS9t7TkA7isM7sKxoQzNjpQp0kpFgADPlpCEHKvc6WUyB0iMKC5K
aD1VCSYTzifhOOqk37ygxGVzVHOtSAKsu7jggpeGJ/YAJ4xBrVVfQMi8l08/xm0bkWiLAN0QN9mO
Rm5O7fmB13fHcrUtbgZSwaiHMe0gdb95cmliO09ipl6Uehdb227QqYhuSho/lRtL97qJdpgrxeOk
W6nAAkUK/UGvvAEcCFv3FwdgcA1fsi5IjDv9Qd5Vu5DI3848Xy6vBEwLpGrp50ELATCD19aYCbGe
j5UCQfY0Ubv6LqIHitavKXnQdwGZiUCy7z3+TTlKIf2G0RSVrexFMpEtGgGlR94dulJTxMq/fBDj
HjC6OW9TQbYujROcjqkb7Rv6EWwFYpzSlPSn2ClCctY45rT8KmO3V1IZ7+APoa8FqO5f0ohYTxi1
Zm+ft/dtaCXG/iICVfzrnZY6dKqmIAO5TL2dhyDtOYwHdRdpnDBrzb9eyWHibLOzmkYKIOcQ7zpn
smg/uNZJJc2FOmluAzxJ9pgjcX9x99VIF5lrLG7VLOgAp7xA5uygA6IX7cL/3o4UgzEv92VxVOSm
+zsPEk2tSn3RWXk/fFfsoSGxm1FNJ6e9Qh39rbC5adr7GqKzQwXDIRXiOcO22vVOcEZ6ymnAUcIV
YwQbI8CNaFLSQO3DslcITSOkxeBbF8VWSL4BeeJoz5uZBi/CQ7vrv2mb5iXGy1MjhnYMMAswd5OE
YgJ9t5ufyo+U1C1J0kugbXho39vVo4tcBEsgWk0AEWJz1GI7BhmQkP5lrmy9AfAp2xWqBQo8n3bA
1xg89gB2wiXc7gKThudd8LEgkmReVnE9CsKYatolb+zqlYxEfLeo53W2g+TPnhibb1SEjYbnmUeN
sGJA16KZm9WMh0BPQ4gu/5GdsQaN/U5H2NX5OJPBlt/Nd8uion9IELmk+wL5DY5+33oKC3yWuOGw
chCysWGnaOVY+BwaFyTLI/JwfC2egnOYkpeX4VsIvfh5X96t7eJsQZUGVPrSN6Uz77IxF8G6VyX+
5U10LpeQokr0xguM9GXTrh3stRDmntGLqbPKGkJe3x5+ue7BpAfkFV3JlnqCQYWbo2sfjraL4oB9
PAbb8OHxfb93wtP30+mk7LNHZD7OoPYh+33k0v3+mX7nJco+S6f3PnGxgS+P+SCaA93X8Il2Rl5/
/LBQqejtgrwNx4pcNqe9Q+m830t0draAZYAmj3fui5O8+QCgtDE3djl7NsKZo0CTawz1QuV1djEo
Q9vO2+G9nEi6LR6Edx5eaPVI/hXHJpcydNAlc235F9Usaay/aRUHdLxmSQv3xP9bEEubHYAQoRh6
SKjdfBc15KMiolPtK2rR8BS8l2R8ranMuWdX8gxA1iPER5Cv4uHG9jxFVWmOeZGrl8OCAamISh8i
4j6RDTBeHtTpBegknvKsANkQryHuX4D2wPR/Fvm+Kk+T+nETDeoFDzjJ3sU2oFCV7T+cvg+kcDrH
QNz8/P2+4X6WxxmFuRLKWC4wmr6kthBa27CahrggdP/l2zv3+Hb4adk/fxZbe+i3VQGz2eeUnnVw
opbk/Ochx/XiGePGsJJeaCt8h4qkm1vsMYr9HJz9xx2Z3nJH/6b+EC73l75yH12tnLFVWTS1Ka46
FfNpyUepEH0HihHei2PFHq+EMEFhEMtNWmgQYlsPH/qvJ7SCjBsULDlJyzV3/0V1WFxb2OTGWMu9
ejE34cPTo7IXOA6ep5wsq94UlYYvWpAwP4gfLZJuin2ZkQMjqu2N++EtJfSFd4t95gpulBMjUAGP
X0CxLKdHMmXgdEgn7N5Rcj/cXeBcmuOFCDQg4+FpY9AN1eizeJhIlJPfZ2V3X0M++5zuyWeymoI6
YiiMNi7GkQHsuVTM3IpeECgedwl9/EackpxensN96KBCwTnTzwfaPemMaSIazqMYw3Yu/Vv0Xd/D
MsctwK1w6s7jN6/YnU4aDXmQjzXXt9Ai/XfPGUNEXgV/vOx5QlCccB+07WWnC4iengzHAYBn/3v6
sex4YNvciuGqtXyRzZikMjU6UkeQDehLgLLra/q8I/PZcbLH76oXI91Prb/BnsD1fJHK2Cho/Xtj
Bmcxnotubl/g/DYq4K7vBk+fV/IPkIR0J1j8kb1C+9d1eKBbUZwHGMN26WE+P6TDbpMSb6bUQe0n
sifCQ3qthsBfBTIhcBEFRivNEHiwjx8ou0KHnkz7Sbc3gPPKy/uAItnDraytutYv61zChi83WQFo
iK8h9YoEpH0sXUndpSfZ+2lcDuf0o6R8aNZa4HW1s4ylGnNWGNYIiR092G6yxYTX7fitoNbTLyC1
Ni2qet9fXupjgl22dmftwdiZTuqoJ47DXzefL0tnjBbz0TQpzPAhCdBFR7ffgUwlgJ+MPM9T9iXZ
FzZQXOL/R817LVS62gPGcitQBktaAtGV8wrs4DFBTFxPCHjF7RnA+/u+cSXivxLGmKrqK/3YN+Ky
zvixzy9dgen1pBadRH/QE05qYCVTeW04jInKgiIUZblIm2mfww+Kz+/7BpDS81KBtu8vjbeRLJEQ
mB6EAANgYDVHPC9M0qOaGZOXkk5kALz0vrSVfoKrtbENlmaNcR5KDadnHqs9oSdCNmQXu7vNP7DR
3Ilsg3OtrYBbriUybqgIkyRKWkjUUKz7cDfJbnt/TTxH93+kfdly28iy7RchAvPwWoWJBAdRJCXK
LwjJtjDPM77+Lujc2E2CPMTtfTvcDtsPStSUlZW5ci115neqsU7UuIOFXDclGwIUO8PYrfHcQeSz
lFh+fE/+c+TUmbcJBKkUpBTL1erqGmLlVD/9xAcvqm4xVmwnJqMz+hKB5+Pg5MrszOX4WhLyXASz
CXG2261IEQ+ZK1Un5DfZdEgyoF/CM//YzlIoNrmQu7jgyvDMxcTgRo2HDIbfLg5CEtPk4GGyM2MQ
6/fGwKtyfWT0lMY0pEt7dVq3Z6ZnLias46oTO5jOiP8iU46gOwSXyQaQVOPToEekVQ/qf/EEvHY1
cza5ZEA6BbKrIhBltX7B2p4S+rqyXNPa8UCwLWzdpSHOXE3oR7EmNnA1jiN3tEQxfqr6/zetKDeH
cE6JVkulGvlgjTr5H/6R/yOjXs18dMQ5LG3UH6jpk0WbU0r0GsfIbCRgv/gbaR/tOmO7bd7KDad/
rSbyMvL6ivtxs+NJb+xkgnB+YyjWB0iqAkrpn+jr/2+G5ynK0Ou4sZnOK29wBMtJImptDIH6hvj6
3NQDGNjtJM/8UJ1KnNw3mGScUIawn+aqJ4QEFNv13FtnbNfvpSNyjxG4NTnzRi2wdTGbSniz5Ga8
B28CuwJ2xKaMrumdc4wtgKa0D2ZTLRV8fpSZnq3zzCGFoSeVcY3BglZdhwwQrRn91UQiuLEKlwBL
DYz4VHsDIhnnyNGdo32kHx/vCE1G+rEDnOv57D9AJd9OxcxRgUO59HMWt4C8LYwvBi+XFWe1BkX2
pCELXnEpApxXoVQ2r/yhwrxH3+jkN5BwMyuyXwUWlxD+9wfcsa1skMzQbfqJ3Dsc5fPRTrP7bPZn
AZHsR006hCIu1a/f0RJP14Ni3u1UzrxSJWRC53VY2xDHlvy2cJ1+Gs8HsPBYAB3YbdTej3XQsyM8
n+Q5ZkEicMa9+BQtPAxKtAzpGguPsPo1JEah2SxJzwtHZ5qhuxlEV6/MgvkGndfcrX3WbbwgBKvf
yYGs1Jf4m6bbBQsP0yRXFmaBTzkINfAXsBD5B+gLto0+MFRiyNvzmXwcQF7ZmbkdMKUovjBiL7IU
tV7Denl/5+gEdEWsuhSIP94aV8ZmDiepIVYyPbdONURR87363SZnaJeQPjWq0+A0AC8vseo8jECu
TM48jaYObVpBEu8UfF8qcCsy62aJBfVxCHllY+Y8Sj+sXC5RUTUnF6Re9oiu+tfzGaCypdzj0r6b
BTVsX3tyNWACnSDVR0fUR1XXF6PUpb038w8pH4WgelSmcPGCvq6eJfFXb6x9Eujfna3pnv62iP18
bBOKAzx4rkX1p1h49Q5nQw1XkehL6I/T4z0cIS6i787BI8b+swiumA7P/fH9j7F5k1wptUzWRaGE
V4W+1WOw1+kqoalIFi09vGLBj/V/hzXvlyvUgeM9L0B1DXBkdLpkF3sJzfr4xXllY+YqhhL6LBLv
/qQwfrU+AVDFQtXQZvTYWnIXSzM3cxfo/OfUwYUtzd7qAjBwJr/qjeRj1yxBq4XHJ/efqZs5C8Bv
QMDKM/CAWKSpNPVrv22MfKVX1Dy9vr5aGs2NjbX5aDa7z5Csv78PMV3s6Xn8Ar2a3ZkD6TXX99wS
G1Mz06lj312ZzYp3lgCbD9CUuDav7MycSBRA+Th0PRwAp9XBgIIHGpIxJHWQD0LtaE2PKT0c9CVp
3seRz5XdmUvhoO3mCgPG93bZXhSz2Y6H3XnaPnTxdfTIe02QKgjBTIqn8/7HtmkLwe1i6VStUQ7N
wNiJ9AjzFqzECwItBJt/HP359TbtkflBBzMdqMFQUwfZ0OxoeGyRl2UiSCdRzkAUHJB+CTI1RTNz
C+DwBiIT9TcQJ822h5R6bqaw05hIzpGS0E/u79Id9jDcuTYy2xtt48cMpEElcAEQ/Vf1Ge1YenGS
7+0F2iUCUj36sLHpkmN5+CS5NjvbGqKYyW4+Tma3tQ7BapAsVOgwd081qXSLxjujpmtsyj/PF+1h
luTa7uz+ESGmzHRDMjlNBeNFfqklf19eNsaZLmcHH23Ka2OzcJXN1Louk1w6jQ1Vi13irsdPP7Y0
fYn94+FJ+8fSXdBaV1Lrgmke03kB7lx4jzbr9vy93Ar7ME13bWgWnbZJJPnNZChCJUhvdRP5dBMN
nS/oGOFNidoLp+xhXHdtcHbMQlGtxWZasIiY8YSop99/lhk/FidwdvlA3aaNKzxYYabUL6qloNyt
ADKXO/6rFxJdXwpYfxps//fTzc1hUCPkzaDxCIvI1V+2ElLVF8ZmCzJquvyb6vZbridkWON/64Cu
5vN5bYz0PY0BgKfn42Im++FVfz3RM28jCEXfDgK+B1UnMzGgHvnaGrbQLT4Lpi0yHzgEH0CIgwoQ
AAazFS1jPmr6pIMhJiVb7cIzpDI91AeOS4f9UeB3bWm2qGLLqFrYwNJ4RPjMxFQhmtnC0wByC3c6
JbIJNtOCi3l06q+tThfHVbip8UOi9EUvnUKNDJGeWGyN1Nn4gnqPT3LUm2z7z1K9ZfqZd3N6BfKa
H0voANXlAKTV5cJdEAoCXEo44puSpud2UeouMSRkYg+0sRNXt/8M1sKglz5gtqhg5keYyIvSCdhX
9xPCGvyptVmfeskn9N+AZc7QtTEUlhAsWH5Ynb7GeM2mO0nQz9EowHg5YY6Y0eeorLfERSNg/g44
M3Kyg7lZd0TbSC8RECS+NaD1yxb+i842DZBDSIXz4M6eIoPbdfc6NpIydlROMfqWWJH4yqEzpXU9
5fsHu/s6HMSRAEyytPYP9tuN3dmVlpSK76K7TcETsaPIhEuXAi2tp68R6/8qrsTT75QYxnr8ta63
NrP6VhZ7xZa+YHbPFWDqHVIeX+DZ0jvakL/Q03p4u4jri1Ot/0Dt3v6zsN0eBPBTZ4AC/mNwZaJn
53auhxy8GgmgS6cueglOvI4iw+Ak5pRaOFSOb0kfzw3+cHXMDtiNwdkQhzgNvLhlsMuA7Qbzs0/3
vR7YbGsw52T1uT66u+PaIP7bT80DhWyUsWs9tCDMShc+ZXLEs0+B5C3YVGX0ZoIIbvYpFSjDe62r
mJPqmVGfEFE5qV8lY5XBC8ioXS5fd8JHNipE6r6TzIyaA1QsA60nAZuTnP8s8q0UQgYexzJeV6Id
hZsOdL3pvlVp26+YuKG8eiqZnT8ahU9iiJktDOFBLwAW758h/OTqr1zkkGeT6lTJnLhj9S3UK17z
SbJqtK3LGfmBWRUubZvT83l7FLrcGJ35yGGUuU5NCubEsHqJ+9wM/zCcITkjrliTEnVPuS17OrPA
VxyWEIKPnno3xmf+MfYTxY81jDhtADY+RjGrey+y8DpAI7OATgPzyqcLqdgH6O7bWZ5df4WgFmKv
5sxJ4mlRma5KOR4UvH9b50sODeFvUa6a3y75rUhkFOETi5BbugsX9qo4c85jzKDzjcecCzwNefr3
dT+Vy3KjZwy0kXbkaC8s8jSPN4cDpwJ9SSoI2iEbdEdtpjYqy0C40D15KjW32S4/ikZoKgqJUcPa
GbQ1gDKhyX5hR//s2Gd2Z5urzNVQ8nnYrbhV/V46IO0lq9eKCjYe9/ppy6LIE5vEqkzrlOqm5Vkh
QrrQXx1jQ5MBKEytmAovz2fjPnj+mQ1022AiQM40d5MSm/Wy7PLuqXjTAqJWEWm/UBD5KhLoOR4Z
tiFyvnAf3+/0mc2Ze1Lb2k19UQD4V/ktONpBouvzEvHafZnj1shdli3TYsi4wAgSN4mNS08hFyfX
W9+QXyILzTbqi+IaEpQqQAtk4gZG4ekbNBL8+K93+PQlgHtDwgMqUvjL7U2kFUMb86mM4QouitD7
rz2LMDOs9NRFh83a7xd22n1GeGZwNr9sIZV+0kruqS/tugYAuP3TbJXtaJS7XXKCyzYDZKx4e8Hu
fZx1a3cu1Zm2eepixt2TE307l2iXkcQAMX/0yzXfo2ACcKHyPUXU2svhGB+Oh4W9/PBk/zPRyuyE
qXEWc0KluqdMImxFapbUBnNIXhDVwGE/N3bfPzINFv2q4MyH7jjI2W9XtfEarWZFnzk5ouUewpd0
4xoDCQ3gbKi4Zo1fwD72BP3II/qBPpJ2qhmjl+v4/fw77ksos++YxZTQKYAkFce4oBOwogJqIQa/
oZEe6IH5HRp1Qb4d2Xhu876RdmZztqNVn+EgzeAxJx1k4LrZb8z498kMInJabUn3SxTIp2zavLMe
3g+2HRvK5+egf54R5S5FttNWnjtVSAwB8gpGWOD4Z7eH5hVe5Q6IdNDP8OYhMTWe2r1/SXYijdbQ
m952HFnHRoXnjWhr6/pXuC7puuCIvtTV9tCrXX/K7HU8CH3JuA0+pYptqX7vWSoJTnf0OALho27D
rJ4vAjcNbTZ0DdSceLtMYwf4/nYD5mpXC52KU444pdnBjxr9GscaXA8oWvx5bmzaRHe2cFsqUACF
0XlAmbBKkmkyNplU0wH8dKnDqOiF2mmn53buk2/Q50QuE7oD0BTGqs4GVQdhUxZKiICE6Mlr86uN
kPKT99L3J6/HRnu2kYZWFskE7jMbt2bnQLY2ggRzmYBCPUcaB3MphmRTmLKJoJ2+PR/iI8cxSaTg
QYbfeAQgt+sW9Z2WhRlstRPe4NDapmB35+jXafIXBACTnHDGUXzP9qihAOrxhWPTOQ1dwrw+uvpv
PmQW/GVqoTRZig8pZCLuQm0tuwZPe/XQKL9rmjQk77bPx36f0Zrm+Wrss+Ma5QPbjxFMvjnbXs//
mOavX1vHcewcbHbVPsUplul++HuqCtKcjeTETZ1YxQeu53Q5cfjwBKHEI0oC9CfQPXO7EhyXRSgK
SMwphkxyDv4qh/X2eQ0BGbPRLDWmcr8LPrSedq1VaebzubiPvae5wBWCFB4K+eg/nlnPNdFvmg5O
VCHuNkXfTEC9UO9MHpy+fzI0+5F+Idp7OGCYldH0y0OUbTb9achEUdYoUArg9i2mls3SpRjgruSI
Hw9dMIwJoksgHZjPae56/dA0/plXdyh80yRcCdEhZy6yCPLb1GRoYsigA3C9t1T4UB1hpJjgIV9L
vCOFxrioUv7wvKGfHKrYIlg0oKRzO8+QCCqzADiD88gc/HrVFwexO/f9e4WMU07VjPLFGz/URKgu
La+Ho2K0Ixnfwu5TUWiLHmXFy3RhJHn8l+looAV0zMxO3iqCDkWeMqiX4sUpcpg720mABXI8Igjc
5/AOT8ldCJa03lkwFVfnzPgiKggY65SMDREzqgpGWlqFRwc80ZKX2FsIKX4C0vkHgFBBgq4MNLru
pJWUukuquJD8c5KirvSiJoBBIY5LV91nLerd5wjmab16G/MtV3zUOYgyZIo22a8so4BThEWoS2YC
lgJTrWkjTP2kopExn+NrcYZQEucRVn4VNRIY7WCwkpEoJgj9OcvdaCrVzD5aye/5SMddsGpciKAS
DsJua182XXSo/3GRiDjVW5d6qP8mRGBIE+j+Z+fpofvn+RF96K40QRNVwGymXT2Lrfyqgca9K/tn
JqT+viDhhafq2qexbiZr0JXh7WAAI5eSl72ox3akG/nrOjI/lU8bQlt6bWp25y2mdx5cktCkZMFi
Mr3ZwGUyc9wJ74uKN4g4Y+OWy0kw0vylUVgilZ5dFNt2GySUiUl2VDM9ZWzJPZY9aV9rmTbiwlvu
nqxCm2TTIRODMBjtw/MweEDlBdLdYXCu0ZmcrwZOjz+xwsVfKTSHqCd5dCo9ynM6I62nOKgjVdiS
AWluLzD42GRWmkTTyODa945Zig7vnRGaevEfzhLiFlRIb49+kkP+MuuS4OyvmItvZu5LFdrsd4Wn
984tSI6m6oxEzO/xbxL9CtmtFgLAztr8vwbmYpKgnKKBRATCbJC/uv2OrO/lsu7K4BwPL9oRx0fa
JGekvpvhwDQBWHzM8q+MrudRZ1WrOCrtwr374GUGohm0dnPTNSeyP/HPVTYtYJKx5HwmPBcoere0
Gmmm0Oxv5b5nBjM4XQFGkU1LymaHcJUpX/vMLDyjU0n25e0jaesyCPvMKtyHr3VJpYVrafLAt/7m
9utm11LZ+9UoTF9Xo4XUp2GAiwkueNxq2avLkrbWn5/rBw9kBTcCur6FSXsBfYe361GUYzPUo5+c
Q36T+7r8ybpGE+pQ9sy2rmvCxQQntrQ5gfjnLITSM/GWqur3CU6omkCeBcQ8LKoy3DwMdNMyZFsh
Ss+NlWZIRrgfgB3Bu+rde7OKz+y/lP1GY/CtvflZkCFo4oawl7LfGq47oPmez+q0iWeriAFBKWOK
pGSItdxOap+knOJpaXoGe6VHciTav/4fOqamqOiZldle4Vx0+slemZ5bddUcekcwa0dbI1ntlXam
iw7TLJydaS/MDQpQeoYIAlAW/DypAAxCzQiCn53d8rv2zb5+a7PN85l78HQEl+iVjVkomAWC1rgF
bOSrS80TNnTkE2OxTjmgKvXc1qNVEvG4grtWICc7F013tcTj67bOzoglmsFAtisF73hlcG/MYnfb
o7W6tjU7ZnlbhLE0VtlZ+d2V8DuEdXwf8sdvTL2XL1VDq9aMM+P5AB/kWRF4ToK56EbHrfTDjnDl
68KmEFItUPKzD/2eEQGEconSVcuYeUt9YdNWehIZ7IvwXcQjQT67jk5eYzMHT9sw0q+ACwnPkcKz
VUCEOiKFOp/QOLUV5VIzb021GitDrVZtgGzLekBkgraxAXFiSLPm6C7lSu93H3KUuLymY4Vwev4e
zlOh9QOomJ/9QJekX1m6FZuFh8i994UJ5BCQQZB5vLincPRqvuK0chlXG4sz2L5J3x9LlL6DV7aT
7GGVHuTX58vz4NmjguANslG4CnkVmYtbc0BoCQPLVsUZydC2IQpH25VfWn6zk1eVXr5yrxKahbUo
Qrz5Ry4sZumwTX7o9kDjA3CaNWTvEK/MqRjCMOkSLugx3h4AMFCieUj/A83akXbrVlR7aexcXLhx
HoRJt0ZnqUml71ggCmF025/485f5FR7jUY8dDowz6xrNBqZBFQvEG0dpRcPWfj7pj5ZYm14TOPcQ
GZof+rxqXYHr6uIsjXrukq5XragH0lXT9PQzqKlUsfS5xR8m5rtZlnnMNEgpJuns22WONaF2i2Yo
zq0u9GaGumKacoTjDfW7eGtAVVQQzUgZ6rJ6nBpcYDZQyRXp+ArsBwmcQaYpKm+fRYgcLj/oiMxi
tL+UEA3yaRlDN51WL/3fNKc9YAzNKgf7bUChyt37dpnY8hcPMXfGLnIjx9tkkTnrXnsAD8mJdA4D
g8w6N99EXM8H6thK5dkXCFvHNC7fw4R6hVlGAxW6X0Fmse6b5pvRxyC99qIudkfhL4pMkgTSfppq
YHAzBdXQEjtEeacCCLhctYD28DqLpyhKYYqt9bqvOA2nZ5qJf5SQz36+SD8NYbNFuhnFbFdyRZxD
okwuz2izDjRdAQhG2Qpg5Ro31ff4BbQESkCulf7NYuJ9jOoqDE1OsdyBKqpdhTQa1zxrDfog62Ft
d6mljS8x1LkZI8vN0qX+qyTssxflV/Aq5EYgvHsd9OhQWB4Mby/+rl1DyTZxSdz3nnFKS5DXsnZQ
8Kj7W4RWmehM8BZpVhXtI84cGduNTOjXl7sMb+58N4S5EUFvXPTJaAG87+On+GtGIqFMBZjfVIXB
libX0qF78b+gFl5oPFI5+PXSAY/pSwvTed/SPNsU03145UmDuhLkUhXLM78OV1vmsm+spCAxcmkW
q4O80ycyQlsy/s1pbOD1aqRWaQXmUvlfmpZtvqwygOyILkHOwf28Bq6+o2gZH8RkankW9t238jvb
Fbt65ZsciAm8U7IxU2jN7Ac6mtHOI8pWssIdSxyk588xeadgu4QkEQsNMvS/sfQtArLMlizeDPbh
wuvxQQpS5a6/dPYwGspMiCpGKc+sUtG0+p5aiOVj+ipZWNXI9Jfs3Uc/t/ZmuaAi7wWh9DAz3L40
K9RrBILKNqgqVN2HALlrcjtxH9ux1Sx44AdlmhvL83KkkLJyAp+BvXGI3jynlV7HD3HbqbSqiNx8
jMMKcUemh9E6k7A1+OPzo84/uPWuZ3reCtBFsovtj5nWbJ4GHu2RdAYa6OLhJJDARE1OF1aZk1Lp
w6XVOjMyR1hN4JTn3/G/7E1oMstoUAIx32wFJFRCuySZvsMpPuVDRXsn1cvR5GW8Ph0cFxbZJjNe
5Slpvtn3/KUv9AKJll39hw2p9luxkyQh0rqwstYII+ISpiJaQRmw7TTmtGuifXdiOKsbNy6t9URv
dx5Pmq/w0MKJrCPdVRbG9CB8x9oqAjAFQFNM4pG3557rhlhLlKA6D53u9wgevyedVDWN7YbfsGxB
w4LZlcq/fjXDKmIo5BSgyIrcwq1VlW0TKZBc7GXRcGPSvPW9T5RfvuO1R3mJ0fVBtWmypiBNreLR
rPz4vmufIvKA5DBhdfaR3an++jVvyvW2zN4BDBJzewx/S21AasEKoFjQ0DTmFyKKh0f36gNmubjQ
b/yOzaLqLEarGMBFhN2rOlqpldMveIkHab/bsc68kjympS+oGCu73jL78DSa7OcedDYyTex6aq9C
xq+eWsnpewN6mWSFtxqJaUpr4zMnhfkdr2woJ+Cqop659Kp68CK4WYjZAUIXmzAk4vRx0YrL7SQU
idy/Pj+l9yRGuMkUpBfxIEC/xN0plVMZac/a+9nRYfVRSKdYsqV9EoF/VTnLg1M0FpObCthtGCAm
tkWNPK1R9x89eBEHiw0WVMkfZGymD1LwpsPnoGIzZfqut5/qxUMrY/UVXOGNv+vNDnEfoqa6hR7s
ZoSEj8RSVQOIhzDuS0ylP/E6XQJwPtqDeFqClRGsm4ikZ8kHIGjlvJBq7EFw9jeF6fpvY/bbrQAw
cPuFd8ojW+jtVCDzPdW157nLIo+irpP9+gyMcP0bgQyDDDeShag/IPP9fL0fJKMAh5qQqQCpKAhq
Z29AX6naPhuL+ix0jspd1G8GnMOKAkIaEnmWIFVU9YyiitZ8tJBeefQevDE9O9ecnCd5kOb1ufzN
fUWCQIVBFyWa1SoIjQJakUbUs6MsWf2uEgOaAmWQlY669NB+UAK+nYLZoc/SLgtdqarPud6vTuFR
gpv7UKyjimTxXtH5hSP20KFeT/nsHLdi7uUsB3suu4bYYMRvCwbp8hAVl0PdrdSGchFhOaq0tnLS
2gVv+jDy0jhhIvz8uUBmK64Jo5sxdVOfmwQFldzJRUMsqNtv81oySi2kFQdoekFc+bSw16afPI9O
ry3PFnxIG5mr0PZyDqsOSvIIipWEJqPhsagE/o0qfaw/0+J3MhyrxuG1lTe8JzXtP55/xj0ryVQK
RIQMzXkcaGio33qUiPN7KVYwAQOC4BewoIs6n9JiO4REO+e/vtXdQUINJzA5epZWiaMaodGQypZW
/NIRmEZ8NyMos4nIBE9MirP4wY+CRigyuPQ2+jVs28JAmlGdMiNDBzHN8ZPJnEhcKT4NLtxe7fQs
t59Pxk/0d/cFYMJEggByxPA5t5PBy1Eg8FVSnblLZkgvHRKCNR8TkTXYwME7BRCnygJeuOrNwQHf
heXGKMmHf2u8ttZliTpYcIHg7tb3qNRTJbAAH2y7w/OvfOQRkdP7z0fOTmjuFrwWSpimMiNDQQPc
rolT5CjTehRR43Nj9+0+0/5AgR6suCy26zzvK3EJ9E2rElcgBWmTTFYj+gXw0NSHS3QaVr6B1N9C
verhybgyOdsHjZJGYFSqqnMdIZuIh6vv7tJQD5Xjwtgm33K33FeGZnu/bMJMS4SfsWmgv8g3DVq1
BB1ZewN9ESuwaW4EkG/FRgpK6ee2Hy7ihOj9abMGWeHtTovTuFXypq3O6prbd15MyxFWwmYfKwsX
6HQZ3w/yH0uz+Jgbu1yLfViqUxDJdykjmV5VvD8fzsObEwDA/4xntmaeEHKtCIKvM1JqZ+ZL/g4L
OwWGQ9jIKWGzlb+t3IVk4oMIEFz1IsfJnCbxYG6+ncKmCzxRaSXQU9e+EcI3RvmHJCzskZ8H6Wz6
bqzMXELj9moA4qbq3K0HKhrN32Liws71xi6MWo9fPEf46pGU4yhrtjTA75B7X7UGu+rRm9nvouMS
Qv7B1sGuAcnsVC1T0Rd2O26tlJC5DZnqHHfvgQKp7fbQolUyMAW8obu2/2+m+crcbP90gR8XI+NW
5yL922QQV1G/8ihYOA4P11JEQ9C0nDKYuG/HhAg8HGtI854bjUbudyKgmyJaAgQ/MsJBZ15APx0S
/HOZsJzrG2YIw+bsuYYnQjG3Btn5EpX3ww0D2A8otFF+4dX5HcKUssggUmzOpR6vep3Txb8+eDFH
tEqWaN0z1FVAk5W6j1Z4MvqvYL4G5R4V9oBWGKLN6yX5fn42HyB/APFHnp9FqgFV3nkeTOtcVSuy
rDlzKSms4sx9sY3uGRqtzBo5LoUiKY0mWJEFtYQubRw0XimmSJ0WjWE9KZx46aJ/tIOvP2i22ko0
ak0qps1Z4V4DmWaxw3TrIAp0NSSe6BHA0ZDOMBOV8EK3Hi+8JUNs400eFlzjAwQJZkbQQH2OAoh8
95Dpub5U27Zszk6CQjv4rFbtfrSV12E/oEMXyfXYSEi70fM1ty0XrvEHfvnG9rRbr55yrlCobcRi
VXoU1UduW/fZwt39IJ7iIZk0Ad2gXqIoM588jGKVJ2PTnIUEQLN+W+eO29hx9SK65sIWm5zAtZfU
JhwOeONR4wCKD3+4HUzQcqrSiF539jq9vgDOBEiWBWBFCkLCLXgMho0HhhSVdrqNwuJz43d5J9Qf
RPRtAJkEFKmqzFGrY5+JYx4X7SkLV5cRR6z+cvcgoO422cJtMN+4P5ZkVAkhyoIc0Fzls40bN4tD
vjk1MeG7ZJ137NYPoSTm14dwWAE5uzCx803yPwbB3TfBZtC8N7t95IDlw7pUmxPDIx+MvsFWrBb8
+0MTE24cpXdgcuagHEiJx2mkBe0pTlDp5X00v/xL5/4zCDQfAn4kaSiEz554suYzaRKU7YkbZZPR
XgohIp5XLIzjruwwmQGEBEsz9TmymnC7Bxu54dpxMlPqslVuVEtdq+vuTV17NqenOmMoRgBNm2LF
Uc3KVvmuWfk2Tzr4u4UNOb9opi8BWk5kRZTFwEQ9GzA3qtWIYKk9odAS2HhRqWiRJwkDuSTHZ212
w2er5itzKlQ//r1pVUNeBsIKSMzgO2aTwMahWmpRf5JRSQiMYZtBHT7cNa+ReJSqk9isWn4r8y9S
aoQ7sL8t2J+7HIx8EhFCelTAJQ7topl5LfeLMCv6UxD4tGCAe1TPqEZV4qpSFl6uwrSetz5nsgWQ
vAocB/Chs/VWO5HpPK+BLYUluFq18CC2WxHFOgY9zfDnqH4pbaKHeMHJipWIPm3rP25lyEJJhvLd
r9ZR/tZVToz+a8GJOCtLDTckeU1lbg0Y7pGr13JmcBHQjoW4dPfcu8zbz5+tlFS6HVMqmKpaWfHo
geUIKn7ea6R9xxHRBBJrNP713+wODqBaEWAKbNDZxgx80Y18v+1PkarXlV0ZQuPkTrvmRSN/z7jj
AO4ebdVGO+mjATrwv7EOlRk8rhGJaPPAFfoqtcKOdX9qylexb2iJ/uPBJTjOxAXsUeAIn9upWiIP
s2JCg8to1r1xar/wHdPE3u4bDb3QuBLhJRBtirM9KgMxg4dlz57YPGJozosJYs0hXXAC0+vjxgoQ
HABag4WeRZ8IqpC3J4HxIiFXGJU9haMpGomf60FfEZ95fT6pd726OG03dmY3L7aRGwUo0Z/6vXbM
SlKt+1VFUQ4+uRuVIaVH2nWy2Xx0q8Hx1wG34NvvDvyPeQUXL4BUU8r0dpit0kJZL4N5aeP127IC
wJZDMZGb4Lij8Xysd8XDn7GKiGHhXSUR+M1bY0Mj93iLwBiXnwrOVgq7So1EgApTSIJKofWY2z4k
lKsk34ZN8xkU1SfUr2g4WMWSk3+4vkBNyjK2EZ69s6MkjFGacdO39CXodPvYGsNtybxEwuKo74IO
TDHAkYLMo8sOzn02xaNUiCibBtyp+0aIKA6H9CSmVGVek1d+qu/7eMOUg+41ezAqiNxb5YE4NOuc
8d8iG6fpRzcSADQ8EhbgFLid/jaO4maMYu40JI7WMKCkbxXg3OvfYfnCd0t4rLvM5GQOs6uiMQT8
9/LdVZYNadS7CgsCPPB0kDfnMrGP7VenVQvK5M17owPwTY4+Gintw9vzrfZoda9tz+Y8ESpe83yc
3rjfNdVb6RQA/tej9dzKHUbvZ4iqBGgbArypznQ7o02YBF2tpNxpi7FdgHu18NaBxB0xM2qBhN6y
IjAXr04ciYyRgGXtLBj49Tl13g/ke5Ha5u7x+j8fhDgKbDNY6TlCqlXcMC5klz3pLah+M3r6tf11
uWwjOtLG7KxCj3el5djH4253AAvU+/P5uCs+TObhL6FMqqmQP7zrnO0ASO6jijsplVGdkx6eWS6p
gBx8mBaQPBQIjyjy0I4fiZKutZcF89Oqzn22AlQeLkaQiN1xQyVD6yG8LLmTgLRmDIh3aZd+DMzS
QWv/D2df2iOprmz7i5AYDXwFciZrzKqu7i+oeihmzGgMv/4t9326N9OZStRb+2y1tFsnA0/hcMSK
tX7wsUSz8hvXrVVvQbAwD4zx1JRCDe3+ZwjPcfUVaIXS4eMME+CAy01hozUpT0yunXSypsWqGVHZ
/qzf9XzNxrcUAc19c3/L8rI9wPHhytBGiYqe5MnawXK6Ote0E6EPuQYl1A3ojfyGHaAR34/oApit
rVEEPFq7UdDVb9m7aRGP5BtOTkbpkTgkls8hipPNK5X50Igr25/AdxU7yo9zV3lTuaqXxP+u6kZi
qyDAxGLBIeENr1/O0sR7sHu0ODqIF5KP+ZCiMGZuNTA/vX6Boe/+HN3YGDaqgcAmCwXgKxIVYN/y
QoEu7cn4ADod3Mh/7v/+jSW/+H1pCWYSN5WR9uD2/o0UiIV+3R07ONZme9/Mjcv63Iwck7gor2Rs
wjB+4B0STMGwcH4XpkkG15T2FDeNgt/Xgihwj9r3+59/VazDml98v7TmvTUxlTD8vuAttPHv+GDu
2c5LUp8u2LpxAVyYkh4XrjHWdu3CVHT8ma6sY/Z8fyxLUyWC1LPsT51GljGJ39e/kjXq9Yu9NksG
xN+fGUinfBgssaVyDz1p3hw6aDkKhhC991+Ce2CZrWxhE/+lEj2zOEdJNQK/ZkIWp4P6mOs9ah5e
YQCI/AKebjWt+cP2awlIdSM4ulgnseXPjKJN0WjLEsOEqALxlc+t8/L7/krdupTgY5BiQooQryb5
nZkrpMu5EHU6qsfqVfPpnnnDUwZxs8O4UPm6cUAvTEm7IktTbpvVBImx7/nBXpmppx+WCECXbEgb
w2XIWCQGbKiN3/le8jAsTZi4oKQLxcELC48CdL/gXS6dnaSw1V4pNLH1gKrzARzYgDp18pbsXL2g
RRvZmR1ptqBQoJsKrtFTjNK1+bmLd8YmfwKM9mGJ6UH80r0RSXOm5HXUVilGBJb4aOE5enM9zkYh
xYB4Jlk0z/DbZecBHzuGizmhpXmSzohJrbbuhM7PCdquL4CPm2sDvQXVy9JhvOEBLhZEHNazw0gA
bW/nBIYO8cv6Z+4bqzFYCI5unPcLE+ITzkzEFjoWMgWc82R/jA9RwFbjTl24Jm/4/nMbMsgqA2sn
yUDRd0pfhk3x7gZLcpE3DSDEBt0QYmxbDnPtLNYjgKsQTnhaEAP8fN9jLf289EyGlk5NzRI/331l
T3QzT5BHv2/hVvQF/Nn/jUC6iZ1I0/sIDkA07VMPu+qFe3/27uZ1Wyws+NJgJGdiT7RiHNnOU2BN
63Hw6WlhKDdPB4RPUX1ET8hVoqbIy4QNGnjWwS1KvdT70wW69x8CSJEA/18j0pL01dSwYoSRJKhX
7j+nEoUjPPt1aTVUu7GaacCvU7yUdX8Nyh0L4klLg7gq8iP+urAjrUWcpSzvKvCOB1CrfX6vdtZa
22rjIknvTT9yNh7JsY+zMcJpYTwidimhCn+qN8HCst90u2c2JJeO9VBpmmEs7+9IzQP9gXgFet59
7Onh8/PzElz1Ct8nz53Y52eOyyVpH3Hc7qd0uzvaL/7bK7R7Dh8PQfj2dX9oN13k2cgkd0/nuh3T
3EVo+VyszV04g8dtaThLsyd5ejPJaeb0GE2267w03H893x/DrVD/YqtJfn5CazLkXbE8x0P8UO1O
p5cenA/egpnbG80FARroIXVg8S8XZc6dqu0tSyhmVuiQ/IPmmDe6xLR3y4hmIXOGSx7McjLCjoFp
JHNoAsJX39lMKw0vIzABeO1CHHHLUZ6bkQ9NjS6zaQBTv7NJt3irb+IF8PGtfXVuQDoxURfbSj/D
AJAwX82b/vEr209Lx/KWNz43Ih2TiI79xFUYUQvoBHae8Ux35FHbx0G3pf/hnj+3JR2UrAHfEeGw
pW+0MNrS3VI4f3tJUAe0UQ8D+kLy+uA+Atswh+7E7KKX1DN32YyYaOGk3NpeIL+wkEFEBsf926J3
5lh6wrK8jQwDL6API2i/VQdkY/zaR04UXuwAuc73/2IRORcH+HMk4eWc/6zGU09B939KPXr04j3l
G75nD/4W6MNnK/itrAefPy6t1pU2g/CgYOv5X7PS1pholEVK5hjQSAgs1cteK7S/geEu+HoGx9vX
F7oP8U+3dYBPtcBrthTd/s3Gyq+A8w+Q9gsk6xNmU3wAZnpe4wp8f++D/GivvKenlxft4fUrWSWr
r+3v+/Oti+v7yq6AqaBdV3SeSCe7YtFYqnUmrkNYRn9l+UbAm1uDnnn/4K80LHd0ylCzA47YWxz1
rdfcX6DK/7cuHXuL6WnW67D+/g7rh7WW+9GO7OLN9z1a5V7Be5sG1WYJ5HYz1jg3K6021Ba0nnQw
G4EazPld7SGkKZRF7s/tzcNzNrXSkvK0NtW4hRWVBI+CiZR7eEZqyUIQezOHcD4a6b60u35QCgY7
3R68iNQ7ji/D0SoC4Kuefy/4UPPW5XxuTLrV8j7vFauAMfMoEmVj4Rnb6Ml9+QmWsR/jKvsWBQjX
Rdc3x4jZoSRPVBM8zLWf1hAX6j3lqfoDGtA4eP3av32+odSwcPFaIlS82tOowaIUjAKPRSTX2Ecj
sXJn/J8Q7+Oj2NlIUtmesxGcoHwrluK025lPkwYYuurn5cr79SsHYTnkadttveoBueyCbOVg+++3
v79EQiteV/5Xvfn6+r3o8247HyT/AWuwgOqQgTiGHhd0KpEE6lb6cx1yiLSc6CZZJ9/a3brbdF68
i35VG8Pfp4/gWAxogLbt3f3NeoXF/usBzz5C2kUZL2k+F/gI47EIDTS0Fq/lMX9zjw2sxevk0Dwt
0SsK33K1TgAqoPKIjjc8kS4jpGa0W6NuZqR0a1b7ghzKRyBVLxzDm+GeoRkqYjDIJIES8NJMPToU
jXwNFI0+0AC7m3ejCYhGAIDVamHn3QzEz01JjkUfFYOUNjVPgKnNO+tbtUt8rdm4P77sDEBM3QPV
zpezjgOyQH90K346Nyz5GuaAlNWYa/PUhukKp88naBpYcmjXYDjoF+GS0gFQc1XgoaQ3WttlKfBH
9nyqu8azpm9Z/zplm8a0Nt94AXiy1npmtVSyujE0dE2hCg4QHv6U4bsVN6eM9Uw9HVxr1W2iX6AO
oo9LLN03bqILK5JfK8y+ZjrebafM+oo/lcFnUB+Z1wX/Pf3uQVlhJ4tVpuurF6dd9KOAudiydFs6
cXnJCtvAc/RUQwYjKoy1O793CertaLmLK79m7SsA153pR9Zboq8Xzvv1gC+tSwOu+2bgDdPGk8qC
GR0QTW+sI5p6tbmre9Mn9rbN9QNomRbsXl8gsOtYoDMzwMiomlLAMRbT4EwOBTRpWhdsr9idN9MZ
yM16ZeYPyfTVuussBoUYP1hWBz4B+wVw3k1P/Yj97oeF++xGKIDPARGg6CoGlvXvXXIW4ZpxrNu5
2/KT/aszn+f2uZm3VPnBvggD9cIr7tBhu0QRecNNXBqV5iA1EfdqJuBZitqvHK1btYPHeNjYEE3M
ttP0ofSgCto5dPxJgyl7HDVQEyqpN1efk3nsq7eFNREX4qUjvvweyUOqDRtT7H5+mptgqg52jouR
rkiFhs/nWHuaPD2jwSJW6m9seW0WRDWgUECKSW6/nIuRNhob+Und67Fvmy92xzexbm26+kfmfDfs
dUPKh6wAL/+ri55ETo91t8vnncGORuGXzRPXRq9PTsa0IeajkzYLoZUY970PlNaJJWhr61SgALPR
+KhdJdmkQ3JQKn1eOI1XzcBAx2Ib/t9USCtg51OigNKTn+L2PY9ebXA+IwuKXvy8XivkZKOBcAoM
gJ8wBeW+bXw9OirdS6Y9t8Wrpq/V+PvCnrjlnWxA+dA0gWI4mtYub00rnWvHiDV+covU4auqrHM/
NnPz052ceV1ZzZ8e+PDH1mqilarxg5IBKYky9udYOOVCElLMs7wOtil65rBNAPKTPGXmKrzKupmf
irzCaluVuXNiUiz4guuLxjLPrUgeEY1hRWoUGLH1kY0bFh1GzVMNgFs/lfFjYXZv7awzW3IZgGSt
USodbOVKqJTfnfLPHP0gP/QqTA0/RsN1km+zB8pf9ekBWCtrYag33gwYKxJGCIugYIIOzcvVTVKn
MebK4qcAVFTaHJRs5bmtZ+2y4+SZzvr9/nhvPDMv7UknqSKVneII8JO5KfpXUCQxuLk14ulqAxj/
ZtxOP/HvNoVIzQR1nGITLJXZbkBRLj9B2tAM80E6S+cnR/1eOI+92nhI/69otoUgw5gdbIgVjlr6
OOR90NLvpP+cIFM0VzvkR0Bhe8iTP7RZkXJt8kNfoxl/fpmrTd5ZD44SbTtn9GvlqeubXQ+E72iO
/rRQwL0RoosR/O0NcEV5RxoBOuMJWH9tsFslvupHG/FPu8O1jT8Tn7drrm+S/cJWuXVfQwUZIGi0
HKmA8l/ulHpyrdzSFX7i4Boxg5o2eBjFE8rHY91nYPqY5uMwI57+LzvmzK7wT2cXM2/inpg54adO
h5wOC1J0/Fm14ZvRk134uZmvR+WbVm9idgSseIxLD0iHVAefnBUk5KPMqRdb4BKGn6wOdOHrbrwp
sBQ2QHUADwKf+pea6+zrCgeebmZYihY05iT9XdQPeHFDZ1bPdjoA+SPQsfuoWLqQbiByYVeQ5QL6
i4KP3ABWKOZoZTFWw0rYOiPgtSHOgUR4XjtVELngioiLwChWSnRoa7S2H+v6BBUMLRXExmhCn42D
jacseZoo3j//4alliXYZDX2vSBii5e5y0RgZocFRo6Wk5Q9oJPTq9AV7lYNTIGcVWAdOce2NU7j0
eHWFaz67INALh84gh+APXFmCYOHS7iCIU+Khm8PWogrziTEV6K+qmPmziIq6D6xMqYwHDonN4pCh
S+/FNRLH3eSMFPaRRhQNe05rOLNnuhBWRMzNyW+jr616FVl2+sOxMu1EI1UDoRp3e7CTdIP5YIxj
PgSNojUvZVuhj7+vqftOeWJ80Yk2v6xenx/RMpGfqlxvn4t+UlZFHEHHybSN+pXpnBneYNCCBvU8
jC/ZNJSP6L4Ed21mu8qwYsbY/NIrmv8spyg9ZVFSVJ5V1fQ5ymez8OvZIkejVptkNTHQqfhNmyYf
Sa7DtUUMeBkQhozTWp875m6A/i1AGc1onp5MWiXUMwp3OrZmq5jrJNWVPdCHxk8SZSrY2WlvqGCe
TotnVipz9VClCuS2ZnWK+1WC0gm4WMpROcVqmn/MNqM/Rruzd5naTB+I9vLCY3UJqmpjUoCzTDHE
MuhKykBRjCandFWwYXiNG52p6MJHe29QWlqT+X1f4QVSJH1Xes2gkzdw1vJh1VUZBZQfreSfSUqt
fDvwCY1R0QC28bZWElgbSNoFsdXa7SpvMjfyQBw3fk+rmM67AZNHPIuNkLiaeFwuwdRNKXAQuw8N
/UL2Flrx4JmVdn2qZ0mnj3wMwQlfcV+bGO1QUCJjslZndyyCCLHRy9BSECGWhZu+9rS301VXGhCk
ZgPFWmiNyyBTNGnlZ1QX3PXsHLy5OrSgAEDXwGOLWbFMEug1cdiqALF47tckLYHnze3+6OQ28uPp
hAvfjwxbMLYh5j6CwLNctfXc/BqiuW0CV5v7P0odV3lQMSeNwZQXWdZKaXvtVCRDtyHdOPxpqTYo
W20oymEN0pKWb3q3HRB+FgWvPCDW7RfejaoaKJMVQzCCzxPFT3XxXHsgBrVBINK2zrSQ4RBHWDri
aKREJU30AoJGU4pYsonVSUWmMRxJ7ffjhhjJmjV/lGKpuUKOjcRygvIJxQcNdLGmIafjHAWggEGN
eehksfYyK4R7rtuRNcjwVMTBDdoPBt5nXlM5SCiCBy4YIltZU3tq0L7tgtPZbLKl5icRIEnDB3eK
UI9CBICHqhSccoPnpDdLHhqoxPmGDRnNgpCv+5eudNdj5MjCYXrR8o52S7ASXrpRPgwdHVJzDolt
rSFH7Cd2vx86gkzv9Acy2QvPq1vmRB8ZnDdBQCP37MwzYSadYzWk6IV4HCITEmE1dnDZTuyJlrPt
GylXV/fHeL2PwJ8sSrLIuqDZUr4qCqezx44rc5jWmbuyhqHcdi0d9rjQaUDRAOjdtydF+n/nFAT/
BNERgB7o3L6cU9ZxikVN1DDJUtuPY7M+ukxhQJwwZSGJde2HBDU0mFbgqNEZqIo9dBaU2COKEa2e
qaFqRdPOItWn3jvjhqegmjGjeX6oiNb7haY06/tjvHFkhOyDYwt5bFEpFMmmM8uqAl1GqhtzyHnj
u42+Uh22HQf3GSwY/mSC35efWA+kv7FLKfp40hlSg3W0BHyVq2hisgXVOKrqQDihpiV9B97Xncv6
SgshR6L6jIKTBrEYYZAHqkD5omk2REha4sNfQhBjTpF1zhiawdMhx/+Fx145sj9Napv+oPXVoRxU
5aiq8/zWjx0IJ5KyDVB4LXZVy91t1ST1K8A3vTdVU7Suyqx5cGLav96f3OuTjzEJyjvDRWiDdmtp
butUrzt9UEODTw+13nzra8P8901KsHdcTBtSMSgqX9qop7QdENfwcI77/qhDQS/Afk5/2vrgbu8P
5/o8AOUqYkRg3ZFBlqVCSoOlNDFqPaR5Y3qu1U/brpxL3+Q9XzgPt0whOkfhAHyBuDHkmasIzThC
iBCJYzL6XbRBSHp/NNeBJ6ZMVI7BgCA6SyS3bJtuIvI6RtiqaXPQ+w7t6cwiLxW6fA4IC9DLMBCQ
/3IS++48sUX8pYgtLu8F8QFoBRb/A3Ob8LFnJ691i9YyUKEPNb628nHyIhf6NvlPxTQDd1p1IPEy
Z/BdqeOaxdSvpt39CZATqDhy+ADIUqCAg0KOa0t3hlM6hlsSMQNmGQw8XkFW2i/UZm+b87umvjVa
s6tsI8wU51EdO4+l3YJHv7HMiL+QqoJ9Gw5AcnvNAPsT0+D2aMneWs2k+8wuHBPUPhEqEvfHe2PB
RXSA1mBxXIy/qd2z+R4NO+szs1fDUjVaikB9hsohM821nXfj+6ik0arTWb6ubNTSjRlp1Pv2r68v
0BAYBuIIIRGGjprL9XYSrkTYTSo41jX3YE0pW2GXdwhsSfGjqpR/ZCUQy6v/JTCDNDpuajlRFGmK
OjeupYZplZGtrVXVPo6cYu3EOnsq8qh8UKIRuVdqN0vFNDEUaWujpAXyBRNFJ2QCpJ2lF5EzOgxD
LfCGjKj7PGXTOxXUxsOIrkz3OaHJqcvApWEuVSmub1IsLUpNeFSKC02+SUH+k3AHbIdho1YiKEDt
4TvNQpPkHlo3/LTb3F9VubImpvnCoNjjZ9vKSCP0Tw0w6DajpzTfcydfd0b5CN1YD0SU+zRJ91UD
CZHR1hZs3zg+YN5CDhDjROigCg9zZhpNl0ZClEYPSemUgZ7HGiriDOkUZuULpq6vMqQsTAK2CQEp
UmWJuwmN+2gTqvRwDamnhWBSTqGLKTz/cfkOS2t08OLdr4ecUjzFvYoPe6cixzkqfqtp99CjDVvJ
m13dpC/jnKz0n+PIvmVuB1Y8ZRXl6HtU0VKSfekNqLNH8nR/iW8cXJG8Q1Qmgk5cgZfT7EzErjPe
66FlgCuAUD9tfmTV6OegdrtvSbh86dxcWJL20jDHZVSNsGQnq1oBtRkgF0lxeLtvZWk80ukEwJVA
BHXUwzxngcqOPenXkbWr3SUNvRtnEfgAF9oJaHbXTFNKQNKxKeyJtHpotCu9zMERRT01/rTw5oS8
mq0sJbFu2oOQDy5UiNdc9eP1jcmzYXL0cCj/WNaf0kUxjCP/mKwMY1zN/QJvwq0zgWcm3nVArKCf
RXofuJENnjEzNkIr66ttbJdviCmWxAlu3NKQGcOgkL8FGyM0ES93n4ZGIy0uci00uij2R2cYd12h
xbPXEn3waGrNKwLJuG3rCIEpyLqvJoSk4M52+zfXtNlCKvt60CjlC68OjA7uUDmm7RPFZEmbq2HX
6bPHurnboPieB/e36LVngyw7RGXw0oMMBkhlLwed5zZuUs61sGTZbibRse+HXUwWoszr/YJgFm7T
gHANMhQy81c/lUquJrMW5joYHSH13tQW8nrzYVL5J/gUn40l8uTrowe4AM4C5D2QC4YvvRxXabqj
y1C3C82qmp81SE8EeRWRvUOGOVRGssRtdmO1gEoyEOQB+4FRSkGuinvB6JEfDc0cJDMtdF8epwLF
qwW/dW0GUFYE0wDfA+uBFbscVqG0OUs6boaJWQJhyZF3oUPpLNwT15sCVgTbL+R5BNmSdBJmu6wi
3htm6PCoCfHAA2MZQsvnpuuW4LPXjhgbDNaQjSNo8JNjp67U5jQrMitUUCnZWHWJe0Wt1G1Z6MYG
oJbpPVGGpTv21vhELzFuQ2TEQeN3OYsgNYjKivZWmLYm+rmTIcugv41ssOmZHY2t/7BoSG6gpV/0
4+EJcmmOVtNQz2NjhXPZoEzG5mE9dP0SVdWtQQn5JjwY8aoHTPfSilvnbG5QEgvtuELh7dHNwbuU
6Qv+4tZ64Y0Nyh9scl2XKUBKE7y8el+SMHVSSJsws9iRwhi3TkSTrdsjcQ9atXj1r04KWCoEBlBz
RqQJboLLoVGTcOYOphXmpGaBkyTAveSozEya2y+YuhFlClsgwcXoBLGRtFjGZOWtGblW2Dh2saHl
pBzAz0W2RGuHcLDbeFchDbydFII626hnh5JP2iKKTJywy/gE+saimmgi3QjOROkEppzFKosqErpq
hdid73szXpnVd1KAz1PzqAbed4Iqg2eUr/ZiaH9jKwnKOlC5gVoF2QHx92fhbt26ahzNqhUmuQ1a
gS7hgZlAKxERcr0w3zdN4UWsAzAHKKormYq5YivD4JDQIaD7OFhGx8enbEoLHTRSjBv/hpJAAAyR
KaStUdBHXdKW0XllUSSNCXmUUKHQh28Lu/tT80hdiOGvByWs4N62EJAhmpDivm4mCryrSkK9ddpP
nbnGujBQmvLSvFtCZ13fCP8jm6WD0QkuVJZfoDagxoUC1lq3T0YwIBvdCFlYqGSbC5fCTUMg2zFE
hhY6E9Ih1BrHqjqGlcI1Wr0XkV1uVUWtF7gp5eqtWCFBrYz9h9wBjqAUynYZajOUpFFoxS79cOvS
9SCBoDy2Y8v2w2iph5jP2r7iyrTKoIaxzjO13HRlObw0WrEzs6zw1TyC2HvWRBtHYeYPFYDsb1k9
1Y92MpKAtX3+20YZcMHN31h1aPuiUR1LATpGWaXVHls80NMuCu0yjnwaI+lJSuvVKhabdK5f/Tic
f1VOAeDG61+Khwebo1pq6VHY4/qCmpWaJB8EdzWIkisl/dVQ0pwg6txA84qwBPq3+UjfWW5pS0OW
4RZitRA6IlDFjgD0VC650EIHq2eWOGHkZFlQZyqq/Uri9oET5+sms6Mt08AGl5cIuFrwra36KXpI
S7d9HJMxPxa58262mXEo4PgXHpM3lgPhCwreYA3AhpV1IFVtYG4/xE7oDGQ6kRgVRFrG9fOMlMjC
0bi+FCF7Au1ZaIoDeYW24kt/2Q8iF1XV+XF0S5+Uvwx0MbYDuu+h7PqvUnyYchfAARCn2XgoQyZB
fMyZc56MuBssapdH6jwQ4JG0Gex6Cw+u67kThQHk8JDrhp+SU7YYCmpgOUQWgH8CnQzXfpvgdvRJ
jMzS/av9Kk4HQQGqiGjOwrkBs4vkKo3crYwkpsUxwmX6WOSpSJAmtl9EVrbH0WHr+/aucpN4P6Ku
hVAMhQw0a0mhX6LaJR2anh6rUjVfJyRDAmYO4OdIRsDLessfzX4OtMRwX3SVVwvWhY+8uNZhHYE7
ssHwD6ghSKMdmqg32p7RI8tj85hVoGirdc43XdL/yZUkfaSJ2vqJm2uv94d9tUOFYQS6AquIRL9c
YTOG0ojn0qVH4Jnd2TOMGNqCShTFUFcADxJfl3Pf/slqPv3rKYRhOChcu3iFoTojuaoUUj2s0pIa
+KcKmBBElCtsp9RzirFfuHWvQzdhC9zSAE7DA6NX5PJkZFYFqkkD3HNWM0ZB1dZu2HOEaRrVtKc5
UZMvBy1A+6jnwMvacao/aS6vtvdnWgYuI6bAVwiNGJT6hP6ndD5HJ06AOqjr46y15NVUADFRLS6A
BjY0yHVoA2bjVK1VUA+/ltZgjV4K+sPnifaFN7s52aN5yF73kftTj+dqPbsgbiEtFArzvv68/61X
x/zvp6IugPII0mGy965TZrl12tbHPMrMVaE7DxWi7E1dOcbP+5auggdYgh9GzRFIZlTGxY125rRQ
nMk1ogCZO7taGjSEgXVb5eWCHxbH5/J4idMluokBnhfFuksrqdNFTUoaPMKtqM+DhlU6crQtKZ/7
Ts1Gn1S9xXf3R3Y9h+CkAUOeCGBFwkHy/XiLTwVONQkbc47n16rJIX9VAQvUPNacQmHwX82ZKN6q
2Fk4z9dkhNZgjHM/FE6YjwNAUTZqq84RXPWq5aVqEnf/jKkQUDGcKPwCONksOQtVm23XKJNjh7Ge
Q5ExUp2MARvnJvFCZH49j6ARE7xvAFCKLgPp8GLLzG1epU7IwTXmowEsST3AuvLXMUqsJbr76+14
aUy6BZBbS6wKZHPhABSOhxcVmJd55vyzt8fTDYA7QJqAkUG7wuV2dDqazCVT7DBtmL4x5haC89hF
zEtNtLCMI/RmiNWjq741SL4ABbp2+AhDkYtCfUbgHf72050duC7Kpna0EjecHR7UAGqnPEUNvzvN
TNs0yun+rrwxnwBJg7ARMhCAXcpZxLif6JghQgyHpphsb7LUQvF7h+TuQrhwtUvAx4c3DtCd6IYQ
KaPLKTWdRsMbpKahSvJtauO+1gdNWbnAk94f0ZIh6aYmjWNElUUhC0oYBHm+6Phs1+nCXXE1bRgN
XoiqBRZcDT2Y0gaJoqlL0ohTgHv6bJ1ReqrUoVzIvd408hcUhZQ2qBbE35/thDZRCiVyIHA6sBSg
Qyse0gc1rqpqwfnetANWbYG8xRtORl5bboGUkevQkMdptBtLCISh+rvEZS7va9zq2NMIYwC9QmeU
XIlL+tIRhInWgUx+jVboYci8KFu19rTh8T+6dtgCmA7Abl0oSaDb6HLmRjLZVg3036FQn5ye+01g
931wf5/JEgiClF2kIlCWc5EAAdjj0shUTOKvXXKIDcCS1SSLVwZ1o9Vs2tU7w7to30xu/NHjwbqf
AafbxMac+o7Rmd/UgcTPhLfFphodCPZmQGdZ3FZ8Xpq/KHUNQJ8zMyYLUYMcxIovRjMYXuh/lULk
dy4eeVHmzBW++N2uV2tro63YkX2/Py9yw6+YF2S6EZvYSN4jmJLmpTaAl3fKwjkAh1f6kVlRtIW7
io+STLtB8Y4H1dRCAoY3TpA5af5AOnRGKT2pYuQFh2hPdadZRTZNHuyui462ktJTr9L+xWWcbWFZ
3c1zEmVB28Vq0PeaO3hkGqxuZdqdTrxEAwJ3wavIAQoGBWJVGygwwDORPJW8CtDQ5cxnwNHNYsLr
cKPp3U4ZfuRIctyfviVDUhBaqxMgGJ3tHNh8AAoBUtCGV6aPOXv/D3ZwlyJNiNQ24OyXu3fWq75P
TdixrclTZrJyq/RHbTYrPtvr+6ZunHy8Ef/PlOT6JzJQtUwc59C7w1NUkne7WffTsbdUT9fHBae5
ZExaKMUGe6MOgtNDjmHFwVFpX7b9EonPrUVycSuCAwXPBeSqLidPL4bUYEBpgwB/rvzRKKtdR1tn
60zDg2lP2sJayQ5abD4gNdChgqVCiCWZU5mRRBqFubF1uZeTakBjE5oe7i/T9cFFAUIAvTUb7bpg
3JG2RI7EV+baTRKOelpDHs2KI8h5JT371sXgq4ai+Kh/dmMnHOpUJNznHbr6fJXr/eTn1B1Og6NW
SdDGUBfwkFw3YsObaG4anhFP889aT+hppHqmr2Y0o6k+aeY5WpVUK+rDYJbGn16v01IJ9Ant9GuQ
TEHG/P4Yrzwg0VAcAxMB/JJAckqnqzRMPluZpRyAu2/emO2RLRQSlQzqdAuzefWmRVSAWBdCDqJr
w0bi4nKP1B3JKscZ4hA0u/26eWi86qdozC8f66Wb6Gp/AHyLXmMdSTM8w6/g09o0pJGt8Th0M2Bo
mPMMGP7WbCEDrVaK12s/WAP1KSNDjaz8NuM/ZTjz5sBWk7KEtbw6fpefYkujLpG40Wg6xmGv7Evo
LetDsynAzD1CjlCpNvdX87YxdG9aAHVDLEQyNvZ0spJ+isO0+JYayopNXyw5FVBFYvzjvik5qsRq
2qooYaEvyhCtOJerqfS5Afj4HIda1gR6tOdoTpiSBZ6oK7eCbnnkP3DH4CUsgstLI65Fma5SOw3b
0jkO0Xuk5ZsxAbn5sPDGuIITYTiwhLGAFgAOzJG8JHPdKEog4RWamnKwbDquDLw4+sagr2ODhuOc
U74qNCtek1jLn3jidOspcdBKmDhsgy4a/VkdATOnGoLsxoy7pwgB/uNQGS+UoakdgOJxUQXjxvS4
qNCjsC1CboTEl9NjRmj4SMc0CxP0y5g7LQ65tUPlt3xy91oeWJ/d7ygK1tFz9QfffH/9xW+fJyhg
ELbxloYTxuLIeVVSRUmnoUQB3Ayyb35Hw/kZ1C8uKL9HCH3dN3YFaLm0dkWnPqWAnDcGrDXZ7yRu
dmk9BfpsbuBm1raL9qHpwCBEUn0ri+fCnhfGetM8ysSigxbDRmbmcqIb9Oy0k2ploVYyz2woQGQR
CpkW89Bf5DUqx91gPVnW97j9NnRmkGRA1N2fghtHG6Co//sE6ShQLc/RmUkw39NnnL3bU+9FSsB6
1Te0hdm+cScIHjtgM1DxEw/+y9Em3DbB+4fRRtN2bL54BOJl9qPsDF+P36x8WLiCrncxGM0ws6IW
gPDhLwfR2aturIy+aPUhCbU0ZA7xWwcsUMBwW+XP+1N44waCJR0PIcCvAK2XHyhOlMZ6hjA6ZP+P
tOvajVzZtV8kQDm8lkIntduhPQ4vgsNYOWd9/V3ynDu7u1qnC95nNmawAQOmWMViscjFRUcBuWW5
T0hpBipGMNaMJbz0jsifzbNaAG7B3Urnb3uu4PVclgLktsS5QwITmx5TlhC6LRVpTkiBF56zMkjX
0cXZSKgn1BL90O3twfW2qnmvyrZvcVZlRYybZWmTTkXN5nmySVGSNW2XQFSZ/+Y407/LjF1TMZ5j
F40ls0IAAIPiTkTgJdHVJzUa6zDP6tAVV+W99MzbaKEjlebcle/JMFNJPV63iKVtOpVHxZFxOSpi
1EJeLtRmUlhJgCLUyEp0XrrKc62o8xQrY40Zm5ASTnZoO0A7CXZ1Z/xmzoG6DHuAh8dbEx5ZQyqX
jsI5zZc0T1VC9I48aVJ6y/v5KteCe72KnWIyzDCrzUp+NnzwnOhNdZhG7qtE9yjXrq+v64LDxDMK
r0O8rwFQgPrn5lIili60NI1c7SAc1F/6p2p95Ba/xoBh/Hdd2JJpnsqaN/nENKdhLIwZeOXW2bYQ
0YCkvVdlS/qBxV+3ZC04z4gQ8OrAi3f2myeCkrAMykTvI1flIjPDyM1WAetZxIh5LgrR8yFAawNS
/2DAmJ8f52JmYICf1VPkovR8F92qW+A2U0zo6Y6Ci3niVh5jDsa6ZXispVWcpy4B/o8CAJKf51ID
OeeCSZYj1+dbgmloBE3KBImaTmaEWotea0b+zVNZwM9FB6kaHvMCzDR0nxUHJAzTrr9Fd6NdbySb
FQ8v2uGpLOrWLKZoEBIOsnqQ8hrktSZPiBJAmNqYPeOCXjp8p6KogLiuQOqIPHHo1rZi/6tfDggV
asvA4uD2Ot8dXujEwPfQk1BHDRj20p7MgZn184ME3OxfIZQGeB0K6jRUCCcVn6hFcyiknMTGnV+x
BgcsrhXy+ZqBZxrSb5SxiSBDMoy4jdxIS8GAxUUHngNX4HV1Fq97wLAQVGCoHxL6lJShzIuqSnBe
R7EbVlUg4Jo0JsWqAOJFoUL/GDmJR/VUSewmGwzb6w3WQNHLqA0xMsB+MqAUYPLgqbMsi96gopII
PxgqgcUZ+q5C77gd8NLXWBeKNch4W1xXe8lLGfAe6OgFxycwNeem4k1yNXjxfJAjY4WMzbTG4zc2
IzBuMxZ4wWUgugHgAcg+9E7TBXG14Nuyz/zYFZSvHOuHkECKK3NufP2xSmeCqI30g7Yt5IiLXEVM
bODIt16vuIlg2NfFLNzT81sT7SpgQJpbFs9XzkdrfZeGceyGvVHahZf5PRkn412NMPQWZcmARGCr
J02m974lFj0TDLWwdWcfQG3dxIUVHjd57NYC/yxy/KrllUMycmuPV3sy6PJNpEpPpV+ux3mmIoqd
QFJGJbixItBND0mKscvAKFvXl2Xpq5Bog9tBwRu9ttRXZTlQeaBkiN2gwviXIbKT6V4rFEaacsmY
UHhD/Rm5PSSJqLdsGUlBCzTbrHu9L8u3QDoIYrg2kKj5uTqY14hUFDCacNjUkQyRhwp5I4E66DAR
ZLTzau91+ePiDoaFnEqhHXYrab1Xp7Hb2irQEEH2KNS/c/REP17XZrbJ82f4PGjrm64HDRbomzu3
2V7qjKivpsTlRCMzq64AD07a29eFLFnAqRBKmVFpCtnP+cQNEpBOixn5F+dbQ7oOqTD0bCP8OVci
9SvMm1cKXAf1s5j8isR1FX1dV2HJvFCTwhsT/E2gPaDeL0KZeiCAKCHCv0m9+yHetJ6lppvrUpZ2
A3BYXDaAF2CiGLVQZesp1aDAI0qgzv+NZrPaVBT0JTMc79I7CRDZf+RQN3VVFznXC0HsFs/gSCNc
QDwMZPc6D61SjVmV/MpLk21SlGQa3UQLbjJBZpzXpdv17BuoTcvrpC00Ht+AJFj2idKV+lt/KXaV
bgUg0rq7vrAL9+g83WRuOwZyHvm5cwvBqzCslT6K3ZxzxzA9DAkm69brPgZNdsFqn1owdyRQkSpQ
kRdHxZQS1lah7GuRELvpMJFG/fIxeC7RFMahWrBItNkAR4vqPzJoAmWRHVcGvVeN2EP9ncf0ZM53
QB6DTWQhWxfVQTIYHVzArl0M5Yt8vS3rQcQ13VZEzH1zmrZjxkI/Lpj+XEmdO5TmvkeJUqcvs7CO
NA1uVVdhjb7J19W/WDFsParXQPHIwNmfG0HS15Hf1GrsltVHON11HVgSwVgaVw/XjW1pZ9A8hzZn
mBoCN+oqwsAeDLVUDKiCOFjqA5D7+KaUrCSB1U6ztDVwFDOKEw8+0Fmca6T4EgYZt37iKhiY3spP
BroctejnL7vZVcyI3pmYhEa7x13ZeWlXQ4gaEl+3Df8gBPsyYeFMFsInlJJmTNdcTALWllIG/SVD
nUJOHXskDGO7qsJNrJYYD+12ub8NWn2LlojV9c1aeuJBHnpcYBa40S/6yNK2GqdewOXkinfoHWgJ
v8oOOthQrPaziwHOY3jf+fhTV+6ZQMo8Cj5Cq1U8CzyKdmJxj5Od2RLjJlkSMuPUgIvDIwmtf+eL
GSsTn6bdmLiTcBsPRDPFAsg/51MunhjrN0cItDq4FZE/BOIf+V7qVEUYKAIQo5SgbYWkto5RXg6m
hmu/pt8YvzmyahZLZ+tUGmXxGV+UHPKmMMbOB778XfbBhcvXJjs5Ov+ma3rNDuskWzPlvhAonIwV
bHeTlqyHV1yNWW83qpnHZhfvwsipC6stt7FzfUlnV3dN8nzqTyQXqiSlgyGiv2lfBO5g1591S/T3
/00Iddo6f5pCX8O2DfXqNXqLXyZQJt9fl7HkntCsjKczgn/gVmgZfBW0xpikbt1EnznacOoJfU1q
bf1vYqirg6v5IRi5NHWLWllnWbCZkvFVkyNW2LSkDkLAb9g6Xhm0IwTozZOyKU7dHp3KpEWjjRP3
/lxoUFjZtKXbEPcH4E4A9+EEU4cK0BFAoYQsdQ0pUk3BA1+KqrFKQgtnCeB7vMiAKEViiI4gBr8y
jH6Cj0Bu2QwUNP7XoonSKNBx5PoOfT99KZNWgYoE4gLFexRpqGOr6aWetPqQuFG7beuAKM2NmDyV
+aotAL/44LvtGL6n/htKz6WgmGPDCi8WdZ1Jd5DMmXlvqMg68qpcGnqYe86vNTzaitDpvdD0WcHS
t01faIqaCsI/QNjQPXl+eIMajIz4m7pgTHRkc7Le0y0G0hHw9JqZrZgxyiv/ZnFPRFLGMsX+GMt9
mKLq0Tn8trd5OyRBQ26FbbkZwJjL4gNeOAgquF0Rw+AxBMwH5RoFIVeMjodr9JJ0lYO/C9UpLri9
rtaCFwSfCjhT/+wXzRTUqgU6QBovcTFcE028qykRzEq6a7xfXM1ImS9clghrwbQhoxMFvEyUw23A
Gl8qMU5bBrIa0qV+BAq/KF2lozxsihbvyRTdmPsQvZiMvVtayXmy/Nx9MCcUqGsayRpRTPHH1WS3
6363btT9HECCxjMg11HjhysB0dm5QUqdlxeBHwRu27wXAOTzCpoi222KJlYDhejrm7agDzKyAI4A
BDc3mlHnHJxjtcpNY+hOQWFm5bb2ZVKNjMfcwllGdIgQGlBePMfpvCyYOVMxVmTUw+S7dGotXvlS
DdQ0fo4emTu+/pFDmUWoBQgMZZTDNOVe9TSr5d6i/B7wboZ3XLB0+HjU3WbXCBukAkJdUIYKZLOh
C55SW8eDwQoVAaV5AcFnGr9OXSEwtmlxBf9KBHr43CbkWpAKdCCEbgFyZBnPfzG6z0oMUMeos39h
ECeSaHeYFFEmZB5KirUHKFXPQ0H1bWg1xiNl0fBO5FA+0GjLYab4C920RAVPiiwlxTOSRd6xVFtD
JIP8jAwAITJ01GFCK5sXK3oWuRPSJk2p3whAr7Zx6GDUuBkHqd1lI2B9IFdFh0itfhkF8J/e8Dn4
w2M1sgKfBcPB1wDIiAYfgBjpbYz7WuH7CHkv1Gvr8Q70l89jfYceiEPDHL+w4CPPZFEb2fl+3CYC
ZMV8bSfym5RVZsVra07Yg/XAwnPQvG45SwLxekYl/zstQNMrtEaEBmIVAituMjEe087ArQBkFN7r
JQmMxDLK6cfGKs03NsBQM8wDy3p+LEDw4w1CinuAK3QzD2LSNO8Dq75yqdcsBHRwMw0wkO6UkK7W
4qlFrt3NC89JDOUmkh5DVd4Fw3AI0ga0LNr6+kpennY0CuCSQT0YDg1++VytyuNkA2Dw1EXLN+lw
mQ23vn7soh87lXMx1BGUWyNpuDZPXfQjCI2ttTdTcaOykHYsZagbJiy8JqiyAne1aieJEpKwRpYy
LRNSGb+vr9vl8YJCc3EKFUANpWZKIdHgEj3i+xSoooMXFr+avCLFUEMtgHEDlREKLNkFiAuQhJ/H
M6LN4XyXPL7lUGxANB5EQAeESLBxw69Sbsyyar7QPcVO7Fz4zNlzoOyGiHhueaQZ8zhfawZ+KlpX
TqLKqgHztMDOla+ldmBxAi2IQvwBHghgH/AIoJ8aGvBZ+RgInRuHHkbBDcnzgMnTzqQp7er6ps0e
+Cz+RlgAaMVMGDI3RvHUZVp5qsiVZde5KMtanFZYQcJIrcy/4YoEGl+ReolaVwV0wWnlSNvyrQ2J
lTNlcbMGADAyOb4SHVmpDWuIB+HxuoKXCatZQ4QJqL0CPItpROeGEui5kCGQ7dzuQxbvZHMjaBj5
lgEnCrZMszJrhr4XhvktD0kXvNtQIKK7pvQ0V+NSh75Dbea/AyCqwEDfWpgzcl2xi+NGyaH06kov
QAOpCDmD4yuYiiAefauSbkRmYX/RGrV/NKKOmtTKkegZ0AgWX/4Cmewm/G3YDans0Hz84q3YYewZ
S7X55ycZHd8PAwwLg8D99HEbWJghy7gsL7zivHZg/Eb2FJVnXGHnAhD1+3VfYu2mjzw0JzMXLfv6
7rAkUM4wL5C1TGcrqNVdAipTr1ZAZwpW5I/rci5TBZQqlINHL3grloqE4xXeYxZFWN3KMmnWrteR
AtT9v/ynQVrFCka7/o+CqdiuUEp/SnwIVg6igWkYZu8EpfnUOxK/VrYv1VtBGGu6aIcnuzb//MQs
pqaMhUDArjX8r1jay/6vRGKQyLBEUKaeeyE/hpGM1ZRuu+G91/e59MpYuIsMMLVjlHUD+zil6Wx8
CIAtkIgZgSk/FzWJLXSYZStPZDiKJRcP5kO0tyMEx7uW0gnM6JEEvtXO5cOB8B4uY4nF6ri0bKci
KJXqAM3ZkR/2rjiQfqPuQsZlz1Jh9rknO48pDBlkQIUmehWbQ9TdM/aEJYC6BgNJ4OpSDnrXQwaj
2KD5oAxupLf+2O31G373GB4iM7m7LpSxaDSte9L4gN9qfu8mWWnlQmnmwDhmKgP/tygF7B0gNJwz
Nvr885OlK0IwGSQZtsYbTJEATFAxfOnSfQfKqr8CKPMCJU+f1E3cu9kn8B9mpBzrdNV1dhWu8Pq4
vmSL3g6PNwwE0VEwBNXMuTZBlngieIl6dxRe+Zl63EGWiwQEI6R1U37FJjG0W4pe/gqcO64pgV08
NJU2CzQxHokPTe29AedLj6EyyLIxzHx5Kf+jHYRdXEtt3OtR3iMZOn4ZhAxfbz+3BtAq4fWLng6E
x3SMrrdaj6442FxR3WURxpLsx+h4fY8WlDgTQV1IeV4UWgxSU1cUXvLkE8e1zA812ARuhZxxbGfT
okLLM1HzqT6xbbEtWk7HbBc3TWokS94k/WXA1BCB9QZdloOCMcq533MtzuXMzq3vJJwhmIDR62am
IxmIkTCywbKAhcgHGv0jiXJ0M5+GMGo4TE0emTEG9cgZZ8eSyXkDURmrt+DzQBStIyuDIcEYdyWe
a+XzozjqRdIDJ9+STJ5IjwzadVtYXDgM7fl+RoMdkXI+iiBNTVzAoHt+m5a+AwJGIqtreUjX1wUt
rRtgzKhKo5MGtX3KEvRyUHo5aQdQCLQkHDZJ8aRnL3OOTmh/Ht8jxY4S/zwzYsaSnC9bkkd9GEr5
AKx9d6w5kgl2UZrArMQ/hjeBlu9UEqUUxoL6PS/Xg4spB+C1kqLAbKuM9ZC+RBbNYgBXwF9UHxEY
nysE8ihfU0JMSG0ks3B528tXPLceVDIlq3KTs9p8l/zDqTjK7HodI5y5AVsVSPFO/eRE3wrHJ9G3
BWEFpPIPyWHw3jtTjtqtEblNY4ihnNJFVprzJMVU+ta6bn3MJaR2qhqG3hilZgBt4w0a1FRTM8zu
hk/3QU24zuYY2dvv9z/t+E7XkDpXvSeofa9gDXO7c2ozOuSP2k1peaQhAsDwAfkEN+3eYByyhbsQ
a4nkxzwIBokxai0rASCCuqkGdyx3oVcR8OAQvXxBflHyPjG1QG5Z5cGFY40aDOojIKwDrz3dLj2V
VZy0WQ/TtMp9Qd62rOt93hhqIc8EUP4WfJ4dx4XD4PbSPgfiuPIYa0ZpAAwkKEWQyAEdJYCQ6Go/
P1yJVmYYisR1x4n/VQv5alJXdV46Q5baUm9eN0Nqf/4jCwxI4DpAExBdZzSMFEhpWe+O8nAo5IB0
/a+Yc1QRCbkdoPYy4/6grf6PvBl+hmo4CKxonsRO5jJlEqTuOMZt/jAMvmgXkIsOUdnk0WVgS1D/
LsQkxAfR77VtkmWsMd+UM/nzCUgKoy8PWcCLedeFnCRiFRrd8V4PRCSXZMKjB4v7TKbKTFhNed/l
ihNr+ZY28+/NvOc8OOmoY55MRstlqdofY3XMbiZZ4e4TreEwrCz2VdAwNPl2aDEuUiqq0fIb0LZm
KBtmo9Ha4TiJLjfpmKmmSqM5emDrwc1YOK0W6WbblO2uDfXHWAwkSxNH1Zw0UAd3XpGZpYFJoJoG
wmKp0t8qoS5WXBsIDtdj1p88NjJpwavjyPyILFDdSn5KFKmcGD5nyZCBngSTANKfwANShjwEfOmH
aYwXUZI9gcj5Tubetf6uK29q6fG6HdMpuz/rDJge/qjoa6MNK9GbHvwOeX+UPduQN5hPuDEEjNcJ
ClL0Xx3YywAmeRrr3kw1DqBEVhWORiX85wNwIwpQePZ356e26Fp/0riyP5ay4w36qi0DZ577WOQW
WNR21bTJwm2KQqAqf/DtQ96CKbVUQTnxnEU+o7C/ZOIqiGExmk4Ah8l3je0kyFWySelkpeiPnPda
th+jcYgLUqlEy2+Yd/OSBwHXEqbH46GIAjgVCoC1KO2DrO2PYhO9A8VFYk0FTWh4UD86rjAx9rMV
GWCC5c0+kUmttV8NYpGLXX+UPO5D0leRt8oLzJ/1t3lSr1Adt8Z2cEIQ4nvZZIkNE2wzX5YXpxow
eNxsQGiAjvZ8s6eiAS2e0PTHVN7J0aZsXSXZx+0BIzobOxzMHCD/qtgJEVzoZGX7icXmsrjDJx9A
Ha2qTUt5nK1NCjhbSVIyKJnj3cpgIW5BT6Rl8vP1A8bSeP6gE5PC/Fs1ilRsczQKN4NQb8rUcJWW
lXqgWw//HKMTxWZzO5HD9ZiYZERY2ZGr10JcWjwC8kLdhNxAMLUKD7V5vFPgRApJldV1Hf+LXf3d
Vjq94g2i1o8ylGwSZ6+qZmEj0aY/29PjQ71mBIDLO4hBaN+EpdCYUtSrkF+rIUtLX0p+3cQPGeBh
473k/TIYopYXdWYwk2ZpaHM7lxUG/iCGfNUf++x3H+5VUN56CNwzC90veAbnnvOVN1//ZjHRyAHi
25llm34rdnmT8U2HQ9ri7tLB1uEomDVeYL6qyRmkU9Z622zaZh38vi74m/P04nCeCKZizqI09CRX
ehzOCSxe9+C8e5x4VJoL+ED4wWAeV5pHhA8xu8oH3/6m7/dFo68NTLXqm8jEFMJNJB+D8rbkH0Sv
BY/qCs9cgAxIK3Ykltf6D5mt/lj9ySdTUUJd9s3Q5lgrUJMkGx2Pa79fNxyr5WlpafCiBl3eTM6H
cI/yW8HQ5+0E1vtjZOwVJ7Cz1pTqgqS/PGWl+hhpayVoKwaFafJePxrVkcuAm548Ao64W5Hb58OD
mu95QdpWKDvfDtOql9ZDw+paXDgaKN3z6CEAWTOoIKivRCNjIBTcvBqrdNoO3p0ibTD52BrlQ6mw
WNKWhYHhHLyluC1pGLcXTkPMpQrOYQYm1bUv9aA4J2r8waOFN+siRsA9fztlnNDtH3GUfwPiVAAn
tNwfDVK53srRRnLd/Bn60LXTaFAUzBfm+2OR1GbJq/aYvflbf6VMaJHpWQzXs2FeUYeuipVc0cv1
CHV2CukYS0U/WedTcbpWdEglF1ITY2Q4QovowQMmRtTqVdLIm8wvrUpurLo5cA3Rmo2Ok+INPJ7R
Mor41aHyqq0YNvt4ZGWnlh4w+Ca06QAUhFYGupsPRK6ij/YX2Caf3xqaV9wEYzJPjW5EzdT7MX7p
BOU3gnttq0R1hfHgbfZD3OafdUGbFT4A4DkMlTl3551ctEYgwWSL8i4Q71FGwyRg1fdNWdxcN6al
G3HmhvgrioozonLIjUpScTpK7VBm6+a5RCpkDGuX57bhR6VY0d4DjYPHGvq8aFh4OcwEn+iIogf+
SbHnVZXAQXCb64QzeowmHaKGZWILYc387P0rZv75SbhRD1kRjbrXH/lxrYej09W73ByKirQvfruq
2kO7wxB6MJskIwjssjeBscDfvS8XB+jkA6i9bAohqhIlGI7JZnC6I3j8QxLb7ao2m9uD4kjOK0cm
ax/xZLRuumTdmJj+beIVka8ZtaXl4ybLaFYFpSoQK1SU4Htj2iKRPBzF5GbAWGKUn3kQElZWUj1H
0QrxH6nl+/K5qRsiTaY33RjtfWO23st1o/tGl16sycmHUE+KMs7zKQ3z4agcupw8Y/2F+zpdNxpY
zlcpBgkm2JF7LTI7vFvFHkjBe6Fymsms49ZqSgcEAvEhQINb9kM2mj8nD2h+PPCADkF6hjIXhMCG
HobDUery59AoP8dmF6Rv1/Wfz9SF+mjnmLmpQT1LPy50qRkVIcI+ZIPAkTwDAavHh5ZaZXbuNSDM
Y0GHFs/aXEMA6hIXLn3WMiQ7+7SNhiO4AqKtVE/x2xhEGaMddfGonUih1m4wJC/RhBJrF7eyixml
/q6QgsDJlcZ4uL6C3zNJLpYQzAoIdgxMNKYZFvSWz6qwwRIinuqcxhm34kpcoef2kXOCVfEMa3GG
Dyva8NvaHsdDvvLdp3gzOsZr6/ibwm4dYdU72Vfwpmhm3W7wb2c/hE5isgKCpeDcwEP977dSHgD0
jigmFvAAkRhgrDsZBGQFvD2Gh8SiiGTp2vPvm/2/ycSdiaU8u4d2/lBtYMpcsQ/519x76KSNnh0U
IEDS20KAl7m+KYv7f6LnHLicuNo81oU40JPhqHXhuM2HobLztqs2qh6ymjaXkjFQDimsecwbziml
XAWm2NQPq+GY2/22ccRVditY3If6MO8u+LVd1clW9fq6govn9kQopWDHDTOoOYP/5Hpvh9FCoVlU
uexWdaCQIJeAq41B33ld6PINfSKVCihTkHHpWQBVxT63h7XSTEA1Hqo1BjNV2R7EKaKHrK7NpSyv
sbyff9eYflQKLSJND0WtI680BxHvhjG3da5nOMP/cjz+EUNfBglGTrVNMRx143bMb2NDNzt+G3pE
1D79ly4LiCY8cKzYk54M9cfTI0UNKjp0Xio0VjT1xFhowcJ1DPm1nxqmhpxpE2IoZmjBGW+UYTIb
zwEycVVlvgXwgSULt3X2YtRvpbbh3nzuSxx2oGwyVZn1ZKEx8hcfR5m3UHFdFks4Sqln+9Gqbu+a
6KjL1thvUqCCTcwqBjl3vItanTRgSDF+nthF4e+fxaEsnQsNjLPlsPVF5psh2HDdWLObojK1glX6
W3wvQWEJs65A4EJPn+KkDGP/Ktwanvwsjmu1fVE5kHWsrp+i/7Ld/4ihHuCe6mfTXDc9Rpwjo8sb
pRBZf2jSA/D/doleB4Q8IqrEupXA1hQYhA6kSo74I9XWfH4YMPU2CXdC3JliKDDOOGsNqJsz5ORS
F7tmOIJiypTjwMw8R+HyuxaB9/V1WHacJ8tNXUaDl2sY3N7iVohzJwrd2Lgpy+ilMG6NaJ35xW7i
X6TpPuW3UbP22tYCbd6W093SYGFVl5RGtzMujHmm3cVY0FAPmkHJR7gXrRze5LCb5ciDNRSq4HZp
qrBWeTZaOmY4FSid3091Y8hRUCrD0b+p1VuJbwh4NNvQCfNtKrLKBUt3hQzPAk7YmWSNJjDQx0YS
h9zDCX7z8/c62PBgG25LbdW/X9/RJUGAUiDZI87FULrhwuMUsPWDCOk4lKU1FXBiXPtYVP16ysOD
LrO89fxGoBcRFHWo9aLkg0E1lGcYY7zPvU4aj1OureL2sR9STHvqTL3dSsbOKIStFH4Z2Q+b4r4d
4qlY6hL0hUaKlUAbjyEIBjCcvXyOWS3jS+ZxIoIeKjQpw5hnHIa7dfVz3x2qasDgLidMZKLHxypm
3a5L+4asqYCOXnSAooX43Bq50CslLufGYxMgjRPj2afdie1a79t1gErhT40EfbtgjoL/A2UwRnad
C/P1aoiCAOP05HE9Vk4nvkmvuUi0mHFvXJ7pczn0EdPjKAl9yOGMbaO9TtpzgVay++vKXL5mzoVQ
rrzpEkxyi0TE/rJYmqLs8VsuH3nnupSFhzvEYArTXP1BNpVOb2Nq2sh3QMkelUEwB/0d0c8ggtLS
njjLB4Rj6jb5sxh+cuOvVNlp4+eIDEIRcJbiF8hTReug+QjC37K3q8ZtphdrUd6IueXjpunbHmz1
jGW5tN/z76XWHkDRUNH6CR4nvx2nu2ZdW51KgGJXfQZgkCWJ2oDUV3og5SGp0jaBvomV0o79J7Tk
mHzEY5wTA67zTSpz7nOgGS4IpMPQWoYmz3PrhVJcEA8GNIuTvdQF67qwq+5hkAZS9u1DBrIR3elr
nvTxRIyRRDJvoteOhN6q4TdtZwrZW5SBzqxHSWkjsnpcL+NkFW4e9Q9QCOkoD1Of13dgWRxqcUQd
RPBsvSpHEhegJ+3i6DfDJhfO13ylaGjCB7XsBS2OlAt6rYE79ChXuKIHU0CbR25r44Oh3GNcRlEe
OjUgMfdQ+QoaoIiS3xXcXSMSNfyKlF0URB+p/qmh5QXDf9tnTLPjWt/JG4aBMD6THjPgCwVcmCeL
x06ORQeMlnajleEWCdf4NhgbFhL8uyX63EBw/wHgMjMh4lKip7uAwSlJY8DYjrucIJ1WkoNqvr+/
y+b7rfv09PTy8nJz87Z9RIqNfPUkMT9/vC2QjzwOWntmmg66C6wIVLUHy6NyDFzgLIi6GhwFEKx0
76/CVbOTVp4j3aeraa1uBDs/qDa/0iKSbKNHJuvv5f08jzPSZvpmsPZf9LOGhq+rCYYnHRUAE4jT
YGiND24c7qVeq/Z1tRdS5Wg0xn0CAoMZJUgjsYQg0sKq1dQjvw1eDGdagxPiJrNVUAwzJM3XO73B
M1sH2OkAV79Iy428FElja6jHnBxGE8TC5vPBJ79lUlq37ss2ID35dV3kN3blQiQ6JEBBMcdvNKeR
BlR0ASpj9Wjt9tXt8eC8OnsrMUfTCMm7szmga5IcHQK3cl/frtdrc7217RWJoLx1t2PcqwsPQiz1
yddQ8U8woWzO54V61Eho551VP8oRCY/R2jRLd9gmyCZtWdAmllCJyhfDojHRcsAS4MH5y3wd38vE
lp4kd7rBVKTuV4ORtA/+A2Pd52vqyrrTBPF8GOEJHpRYd2tvve4PzuGQWc4hMDnyWpL3edGdFBOr
SL6pbiys+0NEzDeR5If1nXLbkjXDEOixFAg956UHrwReKcZMrXV++1RZovrjUKtHb9/e753KTULH
fRIdw14B8m8Kv+8SM/4atxqrgWbR6E8Ez172JJ+GISJID4sQPAmWaOZ746HqVmWM97/TSM/Xl30h
ywQtwS/z3RIpoxvgXNiA7v885BucsJRMbmc89hN6/28Hf+89aaEZ3QcYXsRY2ssQWJcRV6FZHOEv
UOzzz08UBI8p14cD+qgL7KhiPxarfM1Q6/JuPhcxhzInIrIQI1l7z9OO/EreGjg7kRPanNmRpydU
09bymgnFYEmkTiqACK2U+Jx2HKzO6k1/zd1Uu/hRuBet3IGBrrO9x3CP31UJ6syABxKgUgOzStFu
TZmoKpSj6Cc1tATFdrcLTMMuzffAAt2xmRCU/53cych9uSq35areAw3hzGuQrnzCO/eJFa4jayC3
yqoikR3dgWSXxGT++hb/V6xCKyGc+QT4otnvlE2y5zaN6TueGWxKIIsfOEdnaLRoGScKUdaoplUa
clqlHa3C8e8e8wML4/tdIKCWDDP/dLC7gV9wHm15bhgayvRN2mnasbFkU9p5t9x94UQOVsye1vFr
YE1rf1uvhKfaqYi+y51gF5Bm1axibKJ3L2IdwA289m569r264AJRq8HrBdjKhU7vSO/CTE9C/YhJ
VXZrv1YbzZlc0Sb+MQlN7+n6GVlIjQEbcSKOOiMQlyZTFunH1kZr6iowHc1GHogY9ltuhU60CmzE
1ESzrsul+7Zmx3omlzopvlcHciVBTXWlb5tNfhOSgXToIH4qN92qu/Hs6wIX/Ok32toA5/0MVqeu
s6nCRN8oGfSjt4osad3ssLEOvy4ZPoclhspnS5g5hKwpxCAMXA8b/85YRevC1F6ua7NQzcVoB4DH
/18d6tmRYFasVva9fnzONh0JnPgOiNh7f6+606oFwb6GKxJJzReBJXj+xfTRAXEVBjDPyH9s4/nR
URHK54ky6sfGLbfqm7pNrMqWLW01PsQfyu11NWfjo4WBuR3ZCxmYX40m3uAjrxT6LjCOUmmHMoGH
QhHNz9BtR64LWopmkX3+RxK1nn4jBZilFRlHI7B7UwmAa3VryYrbB9XuBVNkhHSzC7tUTAU5PohF
4LZnMzq5mWpMk2mmNDOOmRs9qA+ixZqYtLxyfwXQ1X7MIRNGbxag7rk1kOH3vss7MsPYl1cNDw2M
2lFACken7wFKMbROLY2jvOffyq34WX2BB8kW70XGm3JREqKEGZyD/jQksc4XrE09udWa3jiic768
jz40TF9yUMwEOez0pjHMbtE5nUqjchxNrHah4rUG0nMzXEwsSX7n3wn7aqfd8LFZvWJyHcaBs174
CxffHAr9VZK6ySP0LnqiALHGAS3ND/Kn8LtlkacuOahTGdTlauSFJoRxZyCgDTrSvyk3+qH6yp2G
0Te/UGvAJHYUdebXqDwb+fmOCaGHIS5p5v0fad/VIzcSNPmLCNCb1yqaZpuZHsMxeiEkzYjee/76
C2q/u+2u5jWxdxC00kLAJFmsyszKjIx4NZOGpOfBc8XzZFKFNkfB2kePqXf/CK8UimBwEcBELQbz
hSwJXcr3Oae3MMjvNVI5Ia6kyqFD/AzRFQZNNRHtDBgAiULvkHaH4dcmAcLq2l48AbO20C8NoIWD
J6hNsMA/Ec0KbelX46ju+4NoYq7/M/ViZ0ub7daXAAexNM+AKQFpC6uNNul1JoAHxn/V+Nn2Rbeq
hf38h2sH+/4Cr9nBKADWFkRrC8P69Qet1appurLhXnmj3CMP/V3NgbYD21NvleLIbyQIy0+78pAy
igsQ50axSwARjcZcDyYpgUpAmYivKQcnnAx1bhYgd7dEqZM28k355ruhDA+2KrSjIL6zIGiv30wM
AY+ZZkl55eYHodrz5UGP3dIgGhRNfe7d978iCCHEJx4wk+BlHs9KQRTRQ5ZGNckZv/jgZ7fT/Jcy
pbMnoIONP7/rn0WxM/SXoaY8Zp6CwzRCsMi3/cDsGrPF8IIK5RVQgWWke4eYdttbaoXEPEMPzBuT
gxRsIHRuQgLeEiEUeeWii3YTc2SoO2T5cqPMQ923qmaCTqKGMmKMmWkrjeJqF4plYFXd5G/snDXL
urwQh0PCAlypy866iHayMoIYjKvVV3XkMNI5gp46kMTSbUYscqQYmaM1Sf6kGNNWo3/t0y4TSijM
IlVCs4WJGwNXVwEI2FXAb4CTEAjng6I/2Su5JwmkPGWh3RV78Cyr8WkO9rH+mBsJrYQTP1Be2IUc
ncG1+suYDvNsNzUJ1LPQAY1Z/hCDXaJbEpheG5sr3tI/UXXKWp+i7Nyln0FGewW8dlQ/iB/5XpGf
eH22I+iLD3atHyX87f7hvM3j/+5gEBopKP1huJB5UVUG5WE7oxwHJcwz7k81sMegleuqMtiVTTuZ
NQTAzaSWerdSmqc2VUHTM1UvgZp1pij4OlUM3xyy/E+2vCHkJgraSpkWEVHKJFKBCov0uTa695/7
FgCyYO0MINOQz+IV2HxSCsVBnQM99aRGT12we2UPIqe6YQp69AgA9n6E4Jbkj7ZR4qwhJS5tJYv/
qzbuIj2qKFA5xWVwqSSzzq0vAJSP69l/LWMwwbdC8RTjyMr1AGltNHTwJRO1PYfaWyRseJ/b4gtM
67i5g6kYnPqYamVOh69KFV/zgZcVjj9QaTcIds87Q2tG3tDuAcdU/G95c8pq2RDXDhZm8c5Q3cA9
GHIZ12bVpJD4pMkDL+4M3eI5tIsGn/etqehDp4kEaHr2TbODrLm8F0OutzFXQrp4Lk0d4s+WMVTt
Vjq5+FnmkXDvNRRIQ0JeAFn/9SPJfQva5rgJvDqRUWmLG6ryiUIXrV27lorJ7gApNBPQRjpGwM+Q
VGpyu43i2NUncQuhcFskgFw8uKrRVofuBVwHE++CmI9KTNcHnvCihzRLTtMfHpw8M8VAaYx7lmwO
g5VHluQ/CrLVBDagOYVcET57TIvf4lGUqFzuMsj1pCRGd+xr6h0l3heKpQkHRTIN403zAplq3NY6
LqkVu44oVmI2B3EavLjMjsoUjGUX2YAd9eZDfD7AfVc6Zk8dJsJlgzTtRzF8T4d4djJ1iwHyb4X2
xjZun+hQ4b8gEbj+hpM0iKBGLwNP1B/gPHwzeJ44QONIWO47nYr9LpHPrWLzvima9c/0iX8e3mRr
Gk0lPghUs2SRSGflNdPNwTd7zjJA373ldJYFuPeQbEDqKkULqyLwwJRmPHKNM0qWpO2Dk4K+Yfso
WPIBstQfUrDTnjh4/doUKK9sfKa/jSHmKUDsjlO4gFgX/Mb1UkmYDB06RQ+8Zkis4mmq3nKQnQaO
X1DV/265Y186VfeZzzGR5GM4/a55UxUcDbigUSFC7qDG0FuQV4MwL+FLK+1NmXPmCaMJD2lqxf4Z
PPtybXHJrjOIkFrKk/SFDqn/Yjy3sVs3mJpCcZf7ltWnMIH+hXDq9nP7qRlkhEpk5EYvyQQ1hxxC
u1sYzr+syfdenqkjyFzWyxl0Xjz11Kg2hh1JMz5HwcnoabKP4vcK6uS7LHnHSBOCNujGP/NzXOwS
xZzDY9DaqvIujub0pQZuwD3LQIYXe20yO3hso3lU/ZRI9TO8DclHD2Po0zI9QqPhrKk26LC1H77s
ar2XJm6VPwJlCE3rajqqmi3Pp7w8pMCVRqTn3ECnJRrHxVtem6VmVeOhdiLtqfzAkMr9SLgSwdFo
UgHQR4qG2orCZrxa0wY8pwZem9hqRYGNrwIXRNq9CbBWSsTI0Vs6nYoW42oWxt8ammOea6/qVJ1O
8hY17lpYunocJj6kObRQhsYPvOmUyRj7tZvEHNBED3lShG/tRGXZkvnE1MV6YyVWTueVZcZ9dak4
zpnMBR6XkyxLQXFSUqPRiKLaIFWp84xg4nzD5u2VH7kxsn84+4U+FMw014cR492SXNdB6LX8A4fI
E8/jKQx00pTAU+QLQ5qVNBMBacpeQNLc6ziO4eQa+iaj1c09C08i/TMctdTX2JHrLC7FSu6k0Ct0
ZQA/V2Q8KJ04OlWvCXSYmvzYaKn+WgjDOWj59pAbwWgW2QQ+oFAQPwq1M+jEp4kpVkLxVXL+FtT7
9mqPJ4SuIUjKRfBfgXnreq0wj6RFWRNGXudLuzqKTUOrKaDsjeaUjR12vdVwbh73EKJ6jrm3tD4a
tZ1ogCv/un9mbpuUaHaDdAdpIT6cDt346ydRS8g3qlmReKqTANIkvGv2dIKzSmQq+q6o7FAx/Ewe
FTf27lu+BQgtliEGKiHCAsKoMLlKDyyG2Bhh6qnVQ27YdXDQ1F2RnDXfk9TfsXbKGuJj3IJ/aFWr
0Rsz9/mPUnwdwRgQ5gsTfwGg6cfAA1md+lQvoz1MQUqspZLyFepO0IcbF8Cb8hLzyEvacHENE+RU
5pB3JR5U6yVvhBuy46FpgOJJoUBQxzmVxyLciLUruxlNOGQioOdHEZetTnA5ML4RX6deDUjEsSk2
zu2y1ZgwcvXjmTASiUMNnDp+vDA9aNPb8KVJ+/Kh1+lWYf9vT+jaEqoQmNcBGAm1b9SYrldPqzO/
kMIk9aZ03gfxSZ72Qq2d/O5YedUsW0PxWU67niK3MDnZf72/324LoCjvAOECLhdolgkQdr42n4mc
3PmhH3q1YNYiiQeSTJj4tPv0lNcxyWqH35pdud0v1yaZw5VOOucLvRF6ixZBInYklQQMYH3Os/LN
och0/w2XF2DWF8VdDT0vKEmATYs5UGNWjCCp0yJPCofUDLu5IXzBU27QEnrf0m1TH2sJVTkg+wwJ
XoPN7IuqCUZBi2OvyA+T+hT0Mx0xWiqK36joKD9BVZjmVmULMRmOqv5otPZ8Aj8P6RqSi4dkq4Mr
3AY81EghJLO4e2HRPbv+tlpbxrHIpbHXcqdhoZcQacY9K0++zc2kzN3sUUdLciLNWfIM9VyPu6BE
mQ+qVPnG0tz2lbA0UIBHaVaB3N/Ndbzkx6wuyjb2avmrLF/7+qnhzlIGRZnQCiKi+hjqjz1lNCX0
iuW9D7UvpJdiJ0LYzrr/mda23+IwgL9E7wfB5npVkqIaBwH0/F4nSUiHjC53ailugcst5l2sVamJ
JGHr/rJmFORM4PTBt0BkYYwqSRMKWRglXhrq+k7uG94duk+h7Q9AIc244sXGRuVmpQLylz8BXx76
xHhV5phNlQ+e/gmrOsu/5cmdNAF07LhvyA3JXkYk401kCZ2lb8GC1w6cAt4ejODzS3WMSbPEoStj
XMJjT1P7+SSA4STJMOvS1vOG71riCnuyNRBQCSiwgI6PHbaRuoGfND1MUOCAegp0HeJhI8isOWdo
cv9rYvmsF6HNh2/GlH+ceGEjEEFPSDcjb/+SAF144/PPSYJMPGmSYzyScaM1tbZjLk0zyZAaSAbS
oSrx9FLRQM0ycjROBUCSSg3XXa3QQTuVZc5/PxsabviYXVKBeGQzsDkMhZk3msRrpxgDs6++VJmh
FNB4LHEes60tehtlF20VGQmPApwQIjmzvEWfhHOBd8S4qmAXgy5ChHms9rMwP0MzeSFx1xIzQK66
E7oSyLAYo7py2EVmy9WgQtDn3EqAsbe7Rv3S4kkCtRUXHbJZ3BxpXwL+zWZDuwmFbkwwgcHn+lFb
EGOU2Szgc2SHTkHZFaN6RJceGshJzXuMpvKNk2zx9azuPywRKJUhgITKB+PB+UKZJHlSEs/IGhMs
vpBNfoHqRpa/otYt1XaHG/qoHxrexMwvH2xlQWsBBDN0S2/UAKkGyzbT8r5YzmKZenzRRyeu0DFC
rafpOZZDLwGD9WM+QwBK0f2MTuXw+Z/3IuoX6LsBoQlx6r85+sXZU6QgKceyTT1QE2Ha9iAp5lBZ
MuRdyh/3Ld2OjmMLXppiXCU35pCPkZrUE0+YuXQ/tNRufeu9+4goCASs1MYQ5r5MqAalsOwxhvzP
LnhUN7vRtzktEL86nBmU7BY9XObIQ81TmpMozTyUpxuzEAUwjiVQqP3vAfDKDOOgK71Is3hIMi+b
Y0wp78E1FYoHsMeMW7XOlXvU1Ruxya1YBSHf6TAlvYjOXBDtXf+E9qoOAQjaWiiBRfY4EPS+Xja+
6G3JF4YXxRhkYosQK5O/g8I77uuozDzAzSwU3H9OXnOK7e/4sSF2bOoAlwxmc1YP0I6cDogfW8nX
SnC6eoDlAS9376RGgCnmmVfzuUEm1UitIJly+/57rlRTrt+TySsCuQByvywyrzRV/9wNJqjjRIh9
klK3OXHXvIr1Xs13G1ZXYtPVyzHOUNWbGmIHeDnt8av+nRH0phJT/hgpKsFuTaU9taZfT/eNrsQK
2AQLLqjpcOH7W2i5WFA+EANwGLSZxyW4UY5V8AtBAyT2XZ/QqI84pxvEkcp5sQUo/ZsoMa4f13Fg
agAsQ02VlY1GBydAo6hLvRTsfI9xO5YCQnEgd5SHAAcECfgWxcShmxKRdn0sF69LHe4t4JOpJWNa
1MqxLIq2oNGUZG9hEPdfCWc0/VcfjmAuI3UgtS5UUcqZSn3HganD0OsQUyWVHBGjxLQDbXB55IAX
AesBJDhmkIxE0ApXaWgUytcop6Fkj0khF6g3GoolpGP4SxqjIDK7Ma6TE0SCx5wWuYpwISttPpj3
v83qOV8YwhDCER3Rcbre7WLRK0pVVqmHMkPL9abeECEAd4L/BH7a4aigm63TJAJV1EAx/Iux1/sP
IK5EKqg3/fsAzHmXZT6PIZaDW3S86xQe+NIuguxtsm+g9CzRBKolv0FdOdo6sKfom9jgy1UOXGeX
Tvun5j7CN6x12j63AdYdq569VOoJrZj/h8cEDhryPmCkRnmH8fADpmKnMp5TUIt9Rz/5XXzkQplE
Ym1HndkPtlqTXie4QdEq6GitfHD+QwaYdk+NOqUjMvfE9X0LPUxsijpx+9GtI6QDpNIIv8Wvfsv7
hbAoo7cOADCgnLi2XX/VDtVzbh6F1CumXaUeuiohSWijeChh0DmWvrshsloU/vtYIH3yMYGZ2t9H
UGZIMBuE7mbl6tKbMVF1wKjb+xQ/T8A+ZGZdcWTY6sivuQdcsHDLx2V/udddPysX1tEwxUbqoeXf
m0GnlmaVTT4xsOQWeq0qSdOs2NU1t0WdtXLfWWCEIFVapnWgfHFtGZorfpWoMlZJ5YNdM0oNUAjT
/KBkVbkRudcSBHQlIUmA1ByEZky+XGpVoNRzBG8vCTId626yYqN4Qw9ozyfVVi9lNbgg44VCMAD8
+MUcKg7JZ9SB5MXjM8xACYYdd6QFZ1b7qk42mgXRezKbU7gV0xZnwfrbS7NM6PT1MPLjqsu8SiVq
ddaUU8cfdBsHlEsO5ehM9cat5xbihY0OZl+UndGRBbqM+YSjUjVCCCkvb+pRoADsCCo6v0Qg2RvS
ie/olOjnEKlSbHGT2TdUs3mEWSD+jdgV5z/CtPfljUda82cA04ADVwOuBloA15uKrwQu6jgOiVNo
9HuQ1AJX0iovItcoJwjchgehqALKc1lEO8B5N+6ea7UDCS7KwK0MfXMQaV2bTzQ/TBQxyT2IlRA1
/tAmtP7kHaftJcnJx9ZJg6dab6xoSwJqNRWHUVFe+OFRmGQ8pCxkgBj1sDwoZKyeGj43DQgG+LGV
9Bmt+YI26nvfHjHoT4LMVtQGrhEXxdLCDP4soMsXQrwPpGMPY/SmpybvU1D03XfjK8cQyo7Iz1E3
REGLPYbc1CqxkAm5BxVcyklu0PQgzDgZW+CbleYR4E24jhtL7VIFguT6M1RVp+plIuVeeqxfODcj
DYWoDnl+Fp5/10TcInpcKxhe2WN23TDnfVuHsFeQU2jLf5aJjufv+eGcHFXyXkIr2WugorYZvVdO
/JVdJtDkudDocyzmXv8bl4REPuThz1xzlKIEnwbUXWqd+MoJBF78+NJwBx+PU5ppYo2YK+oORWkV
6QbMdOX8XT3RsgUusk1ullUfd9LcQwd9GSEozZ7PsOtHIoTfzbjJJLJqDzg2HuSVmPhkqYemKY20
poS9acRs5Q6VWOIWTvgy4psDdk95QsvTMkJj9RWlu4GYX9nBb8jb/Z39F0bB+N4lN/k/z8Ecv6zH
PHJoYAccwFFCDCKhW0zA9Yp99919Oo15zIF3Lcneexl+PT1t1WbX6sRX9pkw3uS9VAnVsu4EWFcQ
FNZHXGmK2Bn3hY/XD3FjjMyn4Nf9915rg1zaZWmJoqkDBUWE9+7opBBM4OMGTlPfCmfHlNz7xlZu
T1e22LAKSfBUD/GOunboQREbt2d/ehuD703UzFr96MoUE0ozPZGLScJrSY8ZZm9QpsHYcH9oBtx7
SS0/xD8G4BdP/la5e91z/buP2K6LEgRIKkKc6EnYFRXpCsqf+Dd+3iffgO3MEFsHJ0thVS+iulHM
WXXOF5YZH4btMwzpjNXlpSdVAM4utkcIUm0mx6s+a6lzgwEWqAqWaqMeVE5WAwA+Fe6wACIVOxMw
CQF6fJeDHqm2NH4Su/4pvvMKboq6bcQPKF5m6CAa9Ra1+bJlbo/tvw/DuKu8E9JwFPCd4/LUh9aI
ew1HIcmAGfkUoJ5DZnJbRbP1XfyvyeXfLzzkciMG8wzWWVKOQmy3IE2VPwA6FjZ5RlZSe2zify0x
PkkU5zo2cuwlOzcx88hT/5HOW/IZa807cFgCFb4074AzY5Zw4NNSSEo5997sgsSPoQld+ZG0GaH7
xe2A4mQ37F4oeH63mmMrCB2E+QvTzFIanBYEqbY4XdPuvtGSw0hpbi+M5W6+y2dK/6Sn4tdQWoGd
NNS8743Wg/6FdWZ51W4YkrzFi9e/G6uMSKggqL5S6Y0399CTqO2ngTyhCm9ucZmvOwk08AESRWnn
hsw8krgwiwZcZ1LpN6i1R6kw1QpBbsYY/LOuvzUgXWxTTE258FJ1CnrVeOPgrMAtIHuLQSPAo0R0
31msnCanw5TzdeaNPYl1B0ictjkFFoBdOL50+s4Se4pNPnFm2TWc5ASW4Irmjmyrupsfhe85s1Bl
aw9xtMu3ptTWPBmoCVB0gjtb1HCuT9gQB704JHzmGUKLEdIC9YtqymE6LkED0m6hF1fusTLURnDO
IHYM9lzmAEy1IFegL0ZZeJx2M6T8CIBLT5hgd+5vOGl5btZZYdVxpGELGFvGkDShUtWrbe6BUl37
1Zek4M5ZQAz0Jt+ET78i/HdTjrQZSFnuE7cObaDO54i2v8fR4UtTi01E5jkzU3kfoDMk7pN38QiO
WfEMrr1FffBPkFmIMeHwdP/RV+Pp5aMzn8QfpKTtwg6hWzVBUkWrgaoF4BInvsboDxe7eUWK3fBY
bMz1iWt7AQLhGq+hIgNfwUS1KJk0P9DgA31IPh0NgaABZEa9eS6oTBUQgDotQUmr+oqcxvNjMvWW
CIA3/Q2i/uYYyW63JXuwdmmWLx+JSdqRw4ZhP+KRWtucLEBtv21XPTs5pm1/l3/kHcZTM5sH6V5H
xef734HJloEfUK7ElJgsUUIjipc7qDWpyWgNSUy7koCRJFEkkooa0sQyKDfcJHM6WJN/E8iLcDeC
mijpOJgUKkjzKSfUAyDQs3GxZPfXjRUmNZyC1EfBFyJiQAbb0odkt7+Oyn76aC0fHYri/f4ystn+
/5hDnQGanWjysSKXLejQM3mAutdAw/Pg9C5ULolMFKexFUc2I3ROGgeEq8eHeYRiG4f59AyEA1/3
H4NNvpnHMNhqQwz/rJfQNj8msdtPAZkllVYYYeo7lSTwvkFHNNTGefXtvmEmsbixy652ytdJ0OP1
U7d8HSz/szuWz/zuvhE2yt1YYXJwkC7Fc2ZAXE9vIJthCh0Rh2gRdP9RdR9SVFg8UNeF8UtOFBxb
naAJPiRblcP17fu/v/QN6MUHezdEEPCqr2e6RSy6sY1QLb4OVH6R12C+xw8PRJlwkDJGy8JUw1OL
V4052uD6Pmumnz1XoQXqszm3G+grVSTF9AKEvjunr+yi9105Kek8O5hoao2HBjo8978EE3f+50Og
eI6msgqkHRN3MLPST62BI9zxTgNoK6gYDOANLF+w/v8MMVGiVmO9BnkiTrE9cMTddztl4wr5f9lU
/74Lk7RxI3SMkhBHpgWLS4xTK9gaEczwZw+a0ycTEuD0/jutH1KUSNGQl9DBYLtguhB0sh/z4zES
AFuGIkvd1iTtvzuAuDRQLPgPcWt30RaMiQl8/3y0C7OMq59Bk6NkIdZy5F+MALH2PZB9wgVbp3T1
gPwfOzcVz9BQdb6WYUcyfuqpk5653pk8jBgvOzj87IMfjVn2EplbEX9GdIspYDWkAfYM2CDK+/xN
p7xUghizc/ASEY85Ps4ayj/Q5bFniFSIUW9zo8f5W7toqR9eZGL/LO6FUcYBpt3QAhQJo5BuftI5
IIdDzG0We+CbFOUQgIBTfJO11OVxXsMcxZDNvIa5Rf/zBHDvqFkjswEV0rXrEKBTN4izANevZLkj
ta+dlFit3/wQKlvme6vTJrcaKnRUzBB0ljnksRLhpccApRgWbhJAIe2HZpy61N9nwUZ4YKvgNw+3
7JmLmD/UccCB+xJ+TVVsxc/M1jj7nSONpl+fBizJszC5pf8fhWz+MbvwQ8IpI89ha1F5VmT+PCxm
/YDOgdNKNM2CU80ZP+dRsXSd+4/l/huLzD6QplCs5w4WlRdu9+qfhf24F8+VabjRRsqx7rguXo6N
hlmUhtUIU01mCfarb6qm4jxY0IB10ofjFjvLute6MMdU0PMqymOMQoxHTjCnmQqzqR65P1xmlk85
3arisgMMN+vI7OZQN5IIFBzjscwVd567XVABdS8S5aiC8CY8NbKAf3qT0MXIUfgLOEhLuf2McFRL
5n1/verPlploEOkZEOJmPqkKVcGiDEQ8SueI/UkRX0tpY9vcpk8qpmsh1KWjCIbhVsY1F7ikSUEh
TMcPwKUseMStxOLWJ8IA0DtofeAvwGBcn795aqRoKmFAC/JXrqYNiClRxoxkq6oKCEl/imX/dX/Z
Vt9p0T+ED8bAKFsP8MHO2s5o3x6ljwGYzphCyuTcLZCv+3b+zpxeu1680oUh5vuIfAsZzQmGcLpF
2v5CZ0HaTW+SKZBor1mjFbmN/V1bkEWsABExjfPw62VLN2/9bTGti/4+gsnfBvCFg8OQkDoqNRZY
VGlAayofOHMLCHUbwPGiUKZd+AHw81guF8OvmlxN1emY6dSHCpBeWUJsNpsk5KvvcmGHOXsJ5DLn
WlamY/zKqySvHS4j9XvNP3VisZELscOoOOfX78QEBk5Io7Lltek42gnRrdYG35eTkGGv0+mBzKCd
M5ZftLbAmEQTp4R/2+dkX9OF8crfzMBvD/v18zCZbZUYRSJkOp4HV6U0tn21gWrnxluvGwHtLBIG
EK+wePJq7FMpGGBEle0W6I5pxldsN9zWisNeXuVfK0zubAAOXKocrMjxe649D06e2TJyoFT6MQSW
oWVUGpWNN7u9GGCiWEUYWETJASJhzqIc6hP0uWBTS+zY+D3EjtY+lAY1QFBw/9ivbFJ01XHYcB8S
eTR2rz3aJGSyVDbVePQTUr+iTpMe/Md6b5zvm1n5VKBdVBeqeNzrIR1/baYV9MlImmQ+ljGPNese
S+M4R5V138pKfgQ0NCBfS4yBETYAdGXbjsMcz0eteCye62OJt8rKndQRQINHiEhA9CDF/22Yvf1c
C9sISGmwCQX1BgWjIWHUkhxvp5848pi7rc1bhTXjEsRZ350thXQCFdAWud/tp7u2uvz7ha/ENOA8
lAqsNrJCxeKQA0o3UkV6DeKYttFu4yWXxOQ6PlybY3aKvIyKKS3MzYnthye5BidV/doPe/85SZ1O
4yxZsriFeT2ExGn/6//PPLuDgkQFMrHN5mP7W/cGFZcCgD9s6IjVTmCDZCZCAr7VNNz4rizhclth
HqzI8/mYRyWV+Y9KfZ8+eNSChuHP/ddbtwTJZxT8ARnTGX8pN12KaMFhm3QvMefx/o+w/iP538UW
K9ZKQQ+fEdP4YONXsFn/Cn1f7Brd6LuonML5GHeaWcWRlVQRQcDlUEhsersqaOmnoCM4TgL3VP7o
22aD51y4jb/LE0CqTlSWuQV2SmZOAeCf2nQ+hm5hoY9QhDvgV2vLfwmfjb1PX8B1/hR+J+/3l/g2
d1vMLnNwGAMCBwuzxGLGt7wRYP9OAHGpgFE5wgyNFNKioVNp+62K8ErcuLa3fPKLhRazrs1qHb5o
4k/c/NL8LCjqpyA2iHRSzi7qJRtBY31hsaBQrAD874bLGbQxWaGVBXhtbZCYWGgNAYi8/HJl4pOv
GJiNYCM6rvqgC5OMU9A7aWyCoZyPPBUOIEfcK65GtioRbGEfewVL+a8VlqG51oKkD2dY6az8UaSv
MwnpvHt8/tWTzwCMFbin09QBi6cp0Y30e3WzXphmIrGG+fI24eEC2rmikQzoyVyDKOgRE/H3tyeL
WL55SZHZL4baCkoBSzJIfMXAVLPZVGY74V+L9ANUa2WoQA7AEfmAlqXg4qZAp8Ztuw1Hu2SlN27+
4oWXMHCxbesm15vRwCYy/M/I+JWMz/ffc9XTXfz8xf7Fz9dnTDaGYbV8y6x81v23VHoUKzORt+6+
bP/874JKGFvBbzCb4955bSmvFb9Ja+ya0QbN09u8G0m5a3epqdmPOZH2AoUjsMFZhYG5903ra+Hy
0jqzjkPQNT0Xw7q6V2x0D2hGIbNyqneaFdGR4gGoT2tTPsXgGZYPKLGTjRYd20f/ZwFECClgxlOF
0CvjgUBJKBRBg6Vu7cbiHgE1R79eMdFTd8UJtVmgoFuNoOQspjY0ggu6WexYcw/gsMSoLYSv0F1l
FgHtr6npw34+Fm9tR5Pn+jU/iz+13swfhnfxAAYAyBFCr/gwPG5xN6irH+DCNrPRNCXVc5nv5mNl
VWQC9L926/Po+n/A/vuEsotsAj7oBPTnZ0nfFNyCOvoFAmDLcx48TycRNehzSn4G9NN5bYgL+jPC
Ae5o/TwGdLSOD/WDaCu0dV684aA+b+WUa37ncuWWhPrimHRzqolFhpWD0sKxPWRHCPTcP4h/79Ls
SQdKHEAHcNziAsnkj2WTp1PazPDdQXpSijADDVqj7zieTwE4nrlTNmAOXMqbnhYqSHe0onKzuovR
Hgok+/7DrHkdzMviBgJQKSbOmODc8r0wVZE4H6PqtxY+5umGd731OnhJMDEDGwWwOs/mHClwvb4c
KvqxlSmwo90xh5jA/VdgkYI4bhgGEkHaiu2O6hObYERiI6faEPtH3aveeDBiAhlMU3ukvC26k6kS
MHOm1vB+3+yKm4NZ8IFizEUQFh2H652ihKADbcTaP9plaM3vWUXc/pf8ipQKwtlOSSZXfsfYD2io
QK/EnceNm91KcIZ9FZkVDjjcDAtT4rJAGjoQAh4PRkrVvfjGPSQ/8q+RiK7xwzgNZvFanVuQQzc7
hUpn/mELrXTrZMBOAnkOWecX5AyLVAVw0fdLUfWPQQaSHuiiTGeFO6NAhoLmIG5cMf+WKa9PzbU1
5tQIbSlgxEnz0aEuCPcY/eTIQq0lOoOl2NEzGGDtxFHNkaAsSF6fVTMg54d3gJUfBJqdB3e0eFO0
e4cHKGC2IE5l3t8PtycJ+u8onYH3AUB94LSvt4MRzolWJIF/DIH8kEFisCXAtJKoXFtgNhzISlO/
HTnjKDucrXw0TuGVVuP174ZXPxQvuSOcw63q5Eo2fW2UCeZ+hsF3iCj4x+a5Pczgap+tnCYkp1uw
ihVPgXIIaBqBB4KEMBs09aEMs1HH/WcUwWJaPWSWlDzJQgJPf/9DrR1cg4emL4zhO4l/0/kLF+8X
7dBqocAdMzCVncJz70qH9KU4lTyRXd71d+HDdFQ8+RA8+g/ccYtNl31RdBQXsgmM1RsL1oylHBcy
tR+rUuKOHEp0QfSVlz1JodtbSw0tqo2XXTOGJABVOrwrStnMnvH5SVSLOQ5ObePmZ0SXXRYATphj
mH/eoFdh3cHyXpemmJ3STnWNAfEkOEm+70LpErwdFWdXDQp1AXQuY1QJ+GDrisJeLlmjTKIzTkEJ
ui68X/36qMdmdFLdBN4WW/TX/V1zk9T9YwmAOAxBgUqFBcWhFCnlkF/DfoDA8VGkpZ2asVkfUNJN
kbRAc9mqSWFnj8Z5Sxj45hCytpevfLFj1aaT4w5DQEcDmmRd8KrOzjDsglPkjuWfYAbPbPR1/3VX
1xXpO4ZN0M8BIcO1xakQfa3hsK5C64iKWY084T/iIiCa/zy5WvRfU+a/bwiniY73/6Lsu3rrRrog
fxEB5vDKcIOkq6tkSdYLYUt2d7MTYzebv37rzmKBsfxhhAUGk2yZZMdz6pyqwhmKa+XP52luQ7Fx
LJ6NiUex6nowqgwmAljtGH2j8jFk30h7UTgY9LkT9yLrqwkuDhdhPdAO+18hWkX/ewj+iis+vdNn
YSkRrCMsezAGBS0BMJ7bq+XEvzmLU4Lf6BvwoG6X48X8uvS+Go7/tZfQmoNyHQKkC6b653DQ2aqF
8h5ykeiiPnXv/Uv7vT8v+6wisGPaot1ES+8m+uZ23vErX6bPTci4vfDkfz3809wHFgLNeY+HD3AH
kc16PZ/lj7TSFT+xm4RWCM7dtWn8x1vvzoDA+ZUYyOcQHM+PQ3QCXKRHCsTHn0JwHeN4XGDvfiJq
L5fzRO/X9i4MvmJrfvWYT6FvpKwLhgWPmX6bq6364jT8HA788xGQw4Zkx0XA4Z8s6V9b1k8CphAg
4eDNzfeWjUey8C8AvX/gl3+HRJdnRAnUjVFCgKLfZ1YmhfcR8mxDT5Cn3fe7/Gqr5dV0Sg4nr0k/
ppMGkfmqqLdTfw9d6HMLlOZwQLkBRSpxKlDT///fMH+8z6cbQKgcNDVoO5+m8dnkb6gDlhqymdAx
/J4P39xUY/GMsBIfP6YbvpQG+svyWwJs57/f439snj9e49OdkBcs81iIYRGQ4i7AaCmi+9iD08ZV
xPdd8sXT/qrfYhYSFFjg4HVxjkPa/+deHSUFGVev7EQ1jON4FbzMqnSuhK43HEU2WcK2ronPawPA
4be79ms6lBqMrerw35/9VxHm/74I4F20UgN++dw4ZDPhIppadirWxzApVXRrCSy1wV2gB34G+HlK
vkoB/iFhflqCCUIouANc6C/AfP78+GBFM/9aOAYxwptsN6wQ9tiN2VUX79j9qg5RsYsH6FHAWOiD
7GRJ8xvkQzr/Yg7+Atcvn/7v17jsxn/tNg/+jJakGztF5IcNpqpHv2g7neVdCwHE9Xrpn8K+7uEd
CKkGL3n574H/H3clCN9gR1+cBFBj+3ReriOFPg3JuhNPX3JIWLcQlA7akr9puDAyeHaq/ktlrb/i
OvQl4GgBEz8EQvsXSxBuZ0PPxbCeZKkBkEDHuprKtAobc5dW2yv+99vPu++uhqp4tZUvY4ke+BIm
wE2PPoYN0cqvf1zKtmqr0FB8WMqitkiMqtpHcH9N6h5AGcTp4NP132N1Obv/WC+X9wYaAJUdlFwg
nP/nRG19wZcFLbAn0z8xj5TwfE/oFxvhr6P38gxE+BeVDii7fSYOCzSjk1ab9bRkfWkh6MrBVv/v
zwg+s5PBC/oH2/MLMMUjfMenSV9mz4qCUndy1dvp2tSH6nWst3dIzByAeobVz7V8YeWbxAi+xk15
BmMJLh3o663OT2doJZfl8e3p+A5npfrlYkr1eH8flfXVjam+/5blld3FZVreARpCAiuqw6Wp5jbY
41/H+repfvxeGl4m8Bq11e/0HIOJGeE/P8wuwc9W4+4xL9cqL/lRlLcA2ZIzIPr9TbR/sfV3VX67
EWWzVP89Jn9tg08j8imEy0cfnaiOYET22/SUeLX/viosTR+6RcdCfYEHRJcB/rySAK7+vwn4XJf0
jLZLnOFx16e3k1/VvHzW5fH08XbcP5zq0/k4Nvjrprm6+rG/+TXuX78iLf3jRf5fb/Apt5Js7aQN
8Abp21yPN2l1fDvvfu12d03d4MwvHxtT7tNyXzaH5vamej7cNGV5V16V+x91Xn21JP/XifDv8Qj/
3Fmpi2OSbXgbXg7Na1Z9Kdf8xfx+9n8wNGVdYfGAGYY36FfAJfd7+eW9p0sD8rXCoj9uzXQdnwW7
BzHcr9VrTL7ad1995aeDfspz+AYMeAnd3/lozkWvc3jhzZaI0eGtTj+89lpDtgXccILeH5SOuYIk
wFfB3Vev8SlEVaZtiYrxGrtnhU19ej3r0q+ueXmCwlP1VGLzVVgDr7vdw4z7/2bf3F3tbx5foqq6
/naPHfjx1fT/fRPDZgH2Dig3AFiGXMSn+W+NKVzPINYqQ/THHKfp26RVPbwx9QKnBT11tfRvoAOk
3Mm2lT+h234Cxa0EEaHoxBfzFF3u/U97A8a2F48FdB5C8PrT3si8rLOJt4nTqwenxxqqRteq9m7F
ea1VXiYwhIQJSh3sx0N+xADNe6hctzgsa2jh18Pud3eav6mv2v7/xxiBzgYHDyDdkH+FkfWfewR4
hJoCRcHnVBpNzBDOOOEy4nXbt/6+CNu5CRMy7AO3zg1UKuf3WIXFETrl8pZnQtTCKbpTeQhSZuHk
3k7aO/lZSpqN+V+xRf6+KfGuMQiRF3gVaNWnlb6G8ZbpsJtOvf6+RDBbl4/d+pXOw9+H6OUhmKmL
uHWKVOXPARmygg6mwEPSC2r7BH2NDeJUeZl+pR8IzZALAPrnkkB9AWsijdD4iuvz0/2w6lAP0eit
T4hqIHUk0KK3wa6IwS18IcEPEpvufaOr8OHJEYOJ7nnzL+dgN70HNamFB7OT6ma00FCuGQyp3kY1
BLfOeey3Fjy9+FHbAqlxBMqz6BGO20K35w1Q3/OobA/dPptAjSh2ov8mbDuYq1YwvbdeSNZ9sGzq
iUJDMam6lK5wo2kF+mwSuK3u3YalVLar9oKjSIx4GYzNIYwfjSsYqjaeP4a1y59HPdDo2EONeqmg
5grN8jAT27M/TNMEvcBBatffJP0EvbISGpd+95tGYPJBAi9v4XGHDtPJbjsdJ0of2VJIt2M8tyEY
x8vS/XSLlyCWi6JxrrvEbAgkmIPEVkrmzY2l4xGDYFTPY8htpTQdajGxLrmNda7lcSoU+HBBzyCc
qQBKojSApr4AyfsCG4AMAwkvg4Hnch9u6cIOeAn03XhEzx8zwbJBe3Kswb5tJ/g3CB+9cLCNVAnU
ntL5Reftit2czCy9jq0HcwMJCZ0jVA3Wh0HwERRinfQ3VKSzqU0fTPer9MnL1sn55xjL0K80FLZP
YceLGe1LW/44ZGEx7Dvf114pXDzbOnAmqRPNIfBG+qmDm0afc2iRLnb8tUL5L6iTTI+ihlncgJsp
cl23cywCMZIvfnLsZxn+GuA+5O1VrDwUnpUHzSKdr9tOZZeJXqMlS8pcyJlCB9GbyR5sVfnUZj6I
SMucgDufcj/dZ2oMiho8lGkrJxRfIPbGs07thogEJzFdtPrtyPuzUlQ84qe0KAnEJNhOjn07l5sT
471uWdBdbzAnxYf1dN4z27dBpT0/dIdsKOZru/ougFBWQH7xVDPvGGnozx7ZOIfTToN3Alan9pOP
To8ZrISsFkUTepGIynGF1sEYQSSnoiZp18MCA/WlHIfJD+oi5vRdy3x5LyIDOlLnTTMEGZIVZBqt
8vnZmwID8nW6YdIImRe/Imk4QvMk34xsRA/J7DqNTQGcOubjN87DzIdvUwFXDE9OLKrHIiWmXAxr
QQyyy3Bv1yh8TaYh3nfUp78TECWhVTS6ZN93NAiqRE/qJXHjhG3AMC27Pp41raMMOvJQUw0Wd2Xh
Ae+dshE56GnywFxrAsU0MIxki8MKtRjzY7Vj8bS2fnpvMZT3iz8Xe4GZchUsAtYPA7lUuCkygORV
4G+oxjE9R89bzLpv0oPJAElS2pbhWgDNWgzBGOgWa63M1iV98aXNMKswQ/0FdoRCljRC5pV0DLt/
xv3Hy2gGmwj9+/MEV7YW+n6QK+oLUWaT0GANrZY/BwufeQW0evy5qnU9Bp50DKpFCb1WGS2Gps8N
KaoLW+1gO9i2lBaEHAIz+BYJWZaA0Euc14a34WwhWieVymEk3Era+DDjw/WuE+/kugDIAzSWh299
n8jlxuShwEBx5l3stUL5IWY7QCZqWfCObEtFXs2JDBh0fFgIv2rtQ8JthkXkE9o6BlRDWjAHoLyb
IFGDikXykYythQiNpQW+N00lOhHbMfiWgbvoauAP6c8xmxH0bZOGixH1GX9STK4/ejtwWuXMRckh
dl0+nETBUJDMuh5CdhZCQ5c1hkOhCOfxymtBQSm5SnFczaFIVLNlmx8dOpA0fy5wdMvA+mr9pImC
gbAbdL9OED1zLQo3SAZtaf2IBzAPcZgDYwubNkHQuQQeZIVFkhxvc1/5UFh9TYNZx/BJWLQpi9H5
RaNWEkKKlE35/dIpBJgdJ8tRpbR7pnLIvH22KPlSqMgbj3kx6f3mr0u/h0CjDsqu3Ty+E1oW+YnS
gnX3sHwiYe1NEtL2qMLY63Uh3QUcAo8LMgapOE3boNP9tnrzY9Fz7xZ4MBePFupeEAT0Fx2gTTC+
uJJFBBw7nPmvqEZbV0bBNv+clqyYG+AD7MeKntRHp7spKkOTJ/eQS56HKlfZ+LTNAiWRqF+TpAKl
OAJ5KZO+2eeIGLdGFAvgZEbWRR7juJ2gtZWTXu09JlIIIZBBP40cVfdDkC5eup8S157XAPdMlXKD
j/Zimf1cJzXw85YMZq6kAMHg0U9GlCriqB360zr1+alP4XuGgyjD9vZHdMxV49QGsBCxCXHX8JKk
8BP3A3iETS5SqlFkhgyAaPH2VYD12Vcp2pcwjF0nIG+6wnMdYQb89mBknWzXkg6wJ4nHOIdnQTiT
vgpCQMgVjcbpO7qgswfNLP2OhM12uJ4DaIQnBVvHmwmhwHLg0lvvOTo0u93AfARAIik0Sjqb8xrf
X+CXA509C18EmofY3jxPjiGZe3iphZ1fPIMnsnllTmBMVSdqXEyZe/P2RhIfg9BioKHJ6Nn4R2R6
L6oU9J1hjdrLcEcVQNyyDfx2PSbDCGsi1AYZQ3i+OPIIDL7gtVwmaGUaCv0xnEg6FVfEcZLdG1Zg
FfXSz+bK9L7BEXFpza5xnCfocPIzqkDVw+Ku2mLqn3OS+jBZmFYP/dGCzN0+niFy0vhkJL/XhK99
I7skO6Ob6AKbRJnltbCemMsptQM2KEOrWN0CCR1rz+pwgfN75vlwao/wlP1CBjQ7hB4CmnUc6XyF
ufDPXtq59noKFkkPsJjxyH5tC5PuTaDnp4zlqqtM20/+bkglH64JY96115L+Q3WJeHCJgWvXTAV6
CjYKClAzbTqKACnqeDoWWxzLG+25XOxioiAvCg0A4J46Ck2wg/+CuRfxbMijjvgwnvN+ouQpmefw
m5x1DtF7FM6m63QOndnK0UHgDRS7wWfPal59QLlxixoTog8cN/M6OAvrK4SolZu3GV0dc7+8aLgH
/N6M6BWkouLQHnqSctxkI+3DXTsPApEeAlC08cjIUKTIOjW7hQcMdlfQAm50NuQ9eMezTQ4khETy
w6aKkNZ5PygkahxaPo/t2gak9l0L7wY/07Ymfivim8xkW1dv09KT/UZHjfZPCJ8WR2QzyICDlRv1
wyNFRh5b7CFZeh56wmq75NZHlMURQyFYyDPrHjXXJrxVeCtdm2yNXmasjrewTYN+1274m6Uzkfea
Ib8sC/TyvkaBt9IqApvmYfLI9p7Mfk4bGDzKe4my4ZU2ORIVwwR/JG3SQQd4kf5DtOaoAF/uW4SW
Isw/gCbQN1S5nHuQLc/JTkkywDB4GRO686na+oouAYVfRq9JVzFloAijvck/wZpvfY+FyfPSsmko
YNjHWnTapThXsPALiPHDljPGr4ZEflBYjAw7qZfxtxS6/TZkJpiaAUcjdFRj4WHV5u2WIpSf4Vq6
9HiLxmwSNV6nDHQFx8ifKtZl5LZDq1EA9QHIi+AOSUXJc6e+a+ecKafCGHJwzGIfrXyDl4YkGOUy
t4wWSD6Ecb+COevuA95uYPrN8r3AqXaxSTU4GGGOijseUUbxEqokxf3vpWoBryByp4JNFNpcfnSR
mOlwG/QzLe6XNZPP/Rq0e65ClHO8Itnzzc9fCOT5b4ynzD08H9u2EnEL98DIjMFbQX3ANnQZOkzH
nMe13yUxP8BuMcOE6iWl+4z4w9zQYVnVVbj4vWlYAtfGcvW3BQGPG+O4nuJ5tLcYIsTgLB+BqQso
L6LUNPTeFUmQFTfJyofnNlyAgNMcoX65CbiSlB5dQaab5jBfm3nlRdbwUVPkdgP05hCMtDGrk0X7
ukYqs0HkadlQJQKaDgqXyGhPK6/LiuGXsxnGPJoIhTZux2S3N10xzTi2cP2ckHzpcT92iTwmZGT8
EHkmDuvQH/vpPkNjJjRmFO4ssY+JZ7oaZG+zg+VVJCrlQ1lImxg4ik8ukUYYCYRn/goLWGRKyKJL
HeTw2cXdmb4uSiUv0dwh6ehjCxNvL+8G5FizsbfeMhaY1xGD0CR0QLqELGYdK6fhRVpq0m9NgpMa
zu8jqu1w1koUQj0L55gSAkXLNUlAt5bINIBtxVbfhAuTBSKrIL8a2LKiTTJFl2255V6/ldwvVlQa
WfZKQgalvkm5BV23q4PNRxKr4gxFpbgvxUBSVKWWhKdlPEkO91hxUelFWcS9Q1VG+GVkCtHVdE6N
BtWjV/eac+/Dz5cMAFthJGRP51GoCnqUUDM3WE8aUSqDPmEyxveTwCZq4mnMoEDjkZWUowyzk0eL
hFUuRpWkBGMbxZFhZohELXrYf4+o20AEIjbx9YBfg/ulScQZBDPk7DLi8tdF++g24JSoJu9HbMku
VTmrBKImUgnGowzGEFkCAkWn8E5JbNyd79Nu3PkhDhqcKEP2hJVHH42lOYA6nxKvDgoBsXehwvG8
rpqMjdhAR4YUHQYAf4a2d5LEfteQgTNkUCaH1dYWclH5aa8g9mMXdbukqCyQoIMQMgK3jSCVXQ18
A4z1YeoLIsLLHInuAT4bKUAmhnDY1xzmnvLiHAS/Sn+A3xt2A1ws4wCDJcOe/+rkGPi7OCE4BqnJ
C9cU6Ubf3TJtDzOzsaujFvgGfqTrrjGyI3Stg1TfygSJK0Y98x5dKOIfgY603/hjl4JkGfAorUM0
HJAygHvmM07rVdacdHw+tBl1aZ0jsfueizb2YfiYyrNk25o2hSfod4dkFZjQksxJOfQIh6DeLfIz
WLkKcgTC4dQNR48VDzZZIr2PGaeQWwVCtDR2SRgMN3EEHyTKqGirH7UIyjDOyfcgjo26QjKhgxqH
D0BLlnvIVtFVucHdpBWDbjIXkKAhUcoPve1c1kDSj74Pwsg7DTCaHsKBR8NhkNPQP/YFxNMQP3LG
q8L0BSLmQUoCIzs1sl1Otzmuc82lOc6BHF+hk57jZpwSKLRLCc31yxWalfHm98iCYQ1OKyLjPjhs
Yh34Hubgc7QLKOLdnEELu9JQjNlKhOYBLOe9IDinpMPJvSp/Oo9hoBFccy+EIAfs46Bgqb2Q3ugx
GJfrZFyQK4IfiOIIumMLxPpA7w+pnVtXWT6ul5MyBEW2pzFE0ukso75MsQSBs69di+EK497UE13j
vBoZ8oAawPAz/rh1D6YN8CZKkuUlnoJhhV3YgGQMujqGnqXnT0BhZoBRZbGC2nEVJcHKEFHNY17D
/iYDoQsrIayCMSYBDG1ASiizrIO5CUHmPOCEmkJ1nXZh69fat+I2KmTRl0iOcNptvoqjykYk7qoo
I2h25xPRWdPqjUNgRaoBzZlwIgpw9LGosUHHt0dlNWJJdWG0lC5qvaGaRIoCAuB1VO1zpCe//E17
37chmYNdiuh6xqXJ4wjO6aC2lypd5uLcU1K0QPp5du5HYgtghCv0+UzL8RmwVYMciR5JmB9ElMi3
Ihi259ALHegexlt/h3JbkctECzKSOIZCfd669qEYPKx4G3Lcf1lEcI0vaCd48brcIL9IOM70ArDV
gJ2s3K7PcUSXBdRvcOptIFnukE/36AwT8ZSeliAxMEdwIoNjUMhwxi4cM9qIzoNlEHXZMlW2W/28
6lqIf1R0Tefv0aQgjUk7MsYl0muAPdQu24/cLtGHclEK9EYl4aMZ3ATbzAmxESSOY2xmnVEdwWtC
c9yhRSTfDU8LVaWXCB/Q4ChxgE8kuvRi6EVV8xyACiAKgXPMMiRPrXSeh7zLZKD3hFyfW+vyrcn9
tSc13Iai6Bys7TpXHMfBL9Hzwi9N7OuTHlUEeJDp6SUMEgGJaH+bT3k+aFY7DYimZBRKzqeC85Qe
0sxMwS50Ngp3nWdQDKZcKmyyoI3MDoUeCyGSJJrXmw0Hq91bBpgK+ru0uyuSTnh1yFIIT0delrFq
2BLNzsRm0l1Nq4l/MWHGvCLbsnH4YMQyqtywzO8RnYO+Tnpf5k0Rohm06gPJcsjpxuHPHCRXTM3G
BwOThjEOm25gXdrkumC/0GY+IGbM5AQhMzKMb97iFYhbpyVZ6hCWoShgjFhl1RT06atNLgDkigbI
oy48bY+99ulQ9S6IdOOpJTkUWdu5WoINEJSKyOCQLUg9mqIQku2VkzIvUfGB8qIlXn47zB680AaK
eEqXZsWhUMNqNAIt1OGq9hyQmYWM4mGQXAAqtjrN9t0MDd+qQ0iVl8bl6wiUX0frzvk+0/CUwWao
Akl8gMoSBdVdMYyg4w/IyCicX6FOunVpPFcBjiSoN/XEv5viIRsPhFySioGv2FwtLgf0uAPJRJtc
Jkf89mHNhnpR4frWYX3pygjBEe72OQPiWdC+tibsroA+Sw89Ml4E+AWDCIsGjrsPAVbcX8MQCiDO
CpT0FjYKdoQ/K9kOYxqFE9xqV98C85b6ZqaLj1dIFvQRQDsCqjybZu85zZcX1EL9Z8A53NUBpG8R
KilwPRHEDFCYLMCynOHgiXgNGNGc/w5YkY6lp83k78M+w6XaOXT419Du8NUBIYjUVYDV+W4wXYgH
XEyzfeaijr4u0dj+QCzmaEW7lcHotx/6cDroNWAMiK4vvasuUIPdbQb/KFFAQuktj5YhhKgPUKmL
zE0OQMgtLqvR1J+Pu0RN6SMfAn5liUjBLu7jIYFRLaixz8SsvL/3hCGBX9rNZ2GZdwVsoFaOvulh
XZ1DpWpp4b8NPKUCshIlpS+02eqRtxCwzoANvzq2IjbSurMPJJXta0K35H1ou029coUA827Sek2e
QlzX7ri1PKB3eMsVmqT+lOBSgzxdeO0nbdi+WT1umDA19DdBb6WpVCGIrrC1DDTNomyAZigEQr6P
4EthMcQqfxpsDpZA6xuJsMRfW/Xoem5xoEkJTW0ERY7kthKzltBMyKcUAHzr57E+23id9JGEsw6g
b6XTQT0K5wWYi96k7My7rvPqBAEuZnrU7EEIzdB8hTzJfAjVzTmQcZQKkOCjtUCmN2Ok4BqWUzPK
nYlkn5Z+5uVhHS8bU43H5i3fLyYhy9XceVmIU1tRr/YQstorCIQE34CQz6chQxa35wglYGI4mi45
uc2OP4nIRwdKuIrn20j40EmIqJNAsJEyIv8udI46Pf4keZTcmOEwp+sq6mXKVnNlUK/CWX1RmED4
FiwnOY2uf55cKhjgB52CwAsUHtzPqY8PYl18eZiNRody6S2Kwvo8tADjZeR5+J39kiObhGgChXvV
hvlbjOd/R9ibdlA75RCtjHOZWLh/R9vlzWLMH+EUGRHKHGl2Ddhumpp26TZXE55fzLSBrMKFDMZr
QcVnk/YPIzIl0bAcx2kNy6522EEcn7R7UESib3GGWAXjljOvZrNwbxRGx4gkl75tTbOhjQyu09aI
7jgXU6yu1yBf0pp2MNGsUz5L9mI3HI/HrkWQ0wLpcwENAIRHc/Ir8lMfjXVbkB5nEs9pWego/w6i
b/Aqval3H2wmWfsOvG7N7nHJ4iKIofWK5sRRIlSiAXzmYq0zVLGYQCyrgNcgwKfeYYpjDbhrpBrK
xi0ALpQF0K/oVkBkY1xsB5xao19tBcyGfo9Gb/LaS6i0O9pn6jyxYGCnNnXWRxzDUbaJyRKgyEHH
UFRs6NX2wBGTPHsdgr3Kpal4QjUdVR0oNmvnXRWsMPlLL0JIIg0b4ooNClni6DbMT9XnvuxrMvk6
26fS6uRc2IBBVKTn08+ARSlac50VvOzh8pcecuianzM7dWnppjlo0g5G5G3IVNj0LcK/BimavB6H
dEC9ry26pIxh+/oRUu5nJ6OHBd/QAxRDwJquaYUjaKJXEWCF8SHR4Ypyh5Y+mJYdR+BLuIwBT6+5
BNo55xRpSQh6hVFyO4ZD3j3Ri8h9I7wUfaCLgd3OsGj3YBBpsyN6GwA1KNyWKXRfNbIj2vrhM4Y0
v0O2sZ74bNM3U2DKSh1Ts8/Y1uZllsrp+5YUc1TKRCD8okMaQUwWKBu69Xs2Ayy1Y3ofANOUwA7S
DPSPYcjXEoCAg6uJTb0nDvjdK9HO2eICUDAfQYGPIJUuege/GlQ04hFvo0FLyXBrYxsNoWsynN9P
1vXqxwgo764zM2Iyzx+hyAon2yMTwKGa3iHrw006451YLMYB5qLG/61kEM1l3A/Bq6Ce/kFC7i1l
b1b5ECPYiusFCfjaTCEUeC1kSGD2BzPNl0UohG19rpJmow5Rvr4Em6hlpPyZphsSdJlSlH3SkLbP
XMArhKkLaD8jCW9WdD8wxLVDZ2u6GmZrw0UKT+84Hh8LVKOBV83MoaUQoIqqJtoXr46ixfIokAjc
bmATPhJmUMprgwHWba017iy8EXB04Kj5QdoMoT9lAh0cAVC0q0l1PN3ZQHXHdrLQBwdTaoNYBWBN
zCOSeqxRLy4OKAclCHE6md7ZYW5/GrEsL2j4QZUoR10cpbZ2i5+8Dvc9sqelf44wkPCCkLjlS2+U
MGVJFAt/pMuU305i6FHNCJD+VF4+Gxy1UTg+z4Xf3gcxhBjyeSueXN5yH2UeAzH6gI0A/cUigN6t
LBjvwW9LugbHI+IUSUjysoSWsv2QwfaBxonPyhE1qZvVKrjzedzBYXstZlRqdNyZsUoN+JRrEUtd
bqjUfJAM9ZASQKj8lpJAARQDgPgATQhlG3AApqLi2vnQtwsAdleJQECNfMK0mGnqoqsM2m9dOazM
vFMfOt0VrmmAtkFiB3tAVGliAPYobVegzUsU0Pp47Xb91Pp3Qzv4WWlXYF5VrlfM7xL7dt6PPey6
ypmBHLTaUF7EgsX6jZu2+237YlAVUXOGilI3p0/KUzqCVlukn1H9h2F9YZEPV2oSud7jq8NbQmOG
srhlxb6LEEOgHtGCAS0ZexiHLZyOA5+xqGKYn2kkjJB/wyZ3+tAPHbzkYdHEH+kwQc05oMWqmmSB
WlTlRy5/37oIDLRFtvYBDQP8TuI1zwtJLFbEdKlwIEGeX7U36xuABOTDGTohjUQc92Meou0keQg4
J3fplQwuJBYzF8ljRGkC6oYS6W+1bmHRmG5J1eMaoeyGNej64zJjWY0gK7wgz7jA5yZDs5khSl8P
C4We8paHEyIkPzxS4dqsmaLEoSUt5fRHIdb5HraV+NQZmbPbAatc22q10frDi5VSO7eM/Su6JhAH
5SRhaY1A04N3ALCBKxs6aGtaXODQGPcZ/LO4dLbfdQiCHzMabcN39J4ucLAaUUKX++j/cHRey3Hr
SBh+IlaBmbidrJwsydINy+kwJxAkQDz9frN33to6tjQDNLr/1B5i2n2XetPJs4Wa7pZZQjgn4XY9
ZfW0OsCFoIwucBdBCWsuuu5mGVfWENrEssmn1J4LLnUru8+aqxaB2qo4/A0uq/133LWh+qLbLFBb
GOJ8wJn5L13d1HZP4fa/AOP75KztXIljOxjNB6hs4jFT8U8D7KeozJbFJ8IBLbSOn8WaVjSIVT5O
t7Gjtz0E7Ar+SnoY8kNOjRLHvm0i1BOw/GjKmUeqC0NabvaZNbk8OaeJaIoaoKqzrP12wmi2TQAW
qRn+ZRIyChSu1h8pY1rGaU/4IFcUjM2eC6H/tFnWdajEHb4muRjPv53o9tUp7BYA8V1XT/17X0DY
/Mn4v9O7sRJetVcj+4GPrHPMFqiJogsPjs2SXrXboEHSg3L8hffUtEjejflcsyUQLJ16kqfP8ZZE
/y3TJvKjzvzRh86v0u+MdTfgEmIRMMOw8qckrj1zqUsMI+iimU5RNQmykLc5Wlm6q/QAfMCiY28+
xsZSZK0HVHnCp5zMR44dCAG8dYSgzm09zvrV46L2m9c9h0NTVU9zPICTJiApCCIi1Da3tK8RSWHV
kJPcWkVoiXKe3G7fxlHV70MVbDSwUxa/CV86ls+NG8Mlio7Ge2i7dDKMf7IEVgtF057CxmCX3yLE
RzCgad8AGmb+exP4V86jJWznxm4mT3dDtiY+dVvGet+WknFoocfPdl4KXGokfO8eaD77zT22eleP
i4adtHouDsSVZNt70Che/Kwz2jsiohrrW1WJOtuVroQiW1FTJMc1YY7dU1DTBbtUsYX09CVT77LV
3XBouiC0oAWzD9ur4Orc0Qvm2l0JoK18tqpIiDeaYaOe4xAFYEk9XdPl2YCsmUMfD668Hca1a55U
IkpxXqM2MDdSGaD7bq6F9+xqa8tLlbQyZQC1/UM2D4UmVduTa/0OmNesjD6jGl5DtVVig/2JxuqH
n8eNvMmGFAJmab045hMGcv4sytGfzr3fgddLJ8yPkIEt2ZVs2bim8JZze7CbNNtZ5kMKlld72NAH
b7R/UY0BjbFdPF1P4Pqp+moEeMr9GnrLcvK9vB8O/ZBtdu85xaIdEw0o8zZ+Dl7ZqZ0usK50SZjv
GQ1W8lt5lXqT2zt0d5pFMlkCYlTGK7CEAIQCu+xML/cLyzWyPV2HwYbUBdjkOu1w9WVajeNr0ZVg
9Tyvxh39JsY2MVXyqiwSJtnOzZTpL0ac4iW1BYxIkFYzuy9RMkwgIKRvHXXTrw8Kpt+dOm8qCjIU
aCd+9k0+AGIlZeed+GoRwvUt/C/bEsdCH0YzDhJdReDkCYFaPt3LmlXsO5bCmfpY2YEj1OnQQius
9IrMxF3KJ4E+bvngbo/Ty3qlY0/REoXT+yKrjZVUaVy581IyRR1sLQN3oLSELDy0bbc+KbwDDxPL
2fSnH7h1JHQpmbhpKw/vPp8qEmQLfybPdiwIKJW7nKWQ1VvXwdTs8wiPAZnZkLyAW6XLH7Z+iKCN
0rTB9mjLpL9BMGmj235Ga3sEuK7saVwkhlDQb+uf6E6z5Aik09OZZcnQ3kaBhpWHzBouG56W+m2R
2Zp+iGwsg9ueZ6f8u/Rppu/8De/yrk5FbC+baZJ7f0h1eS5y27l9X24+UaUJgpSH3LYYtZFWEli1
OCeKQ+lljukbcqF690QazvcBOjX5qKWXLV/RGPJqeFFhgltHj0Pqax4ptVf8st3BaVNDSyIcWQiH
an1erCZPs3sEI6k8Lxae8dK2WjZgpgmd3F7P3J0zjPC87MIuiPwTWZb1dpzCOJecNZ0izIjnqLzt
M8PZNOis7HkaRNL/8yfBMgmXh+jd9ChlBzc2D9Z7z6Kmi4/14uX1GbWGbQ5evPrjExW5fR47nydw
8NPRPLf8evLSK9vmHz0LW9dXQcg7PzpPVf7QmJzW1nZr8cf3MGff+01KVU7Aqr07WER2FbTgvsgx
x9Kv/xqbBNMdP0GojoUdIlhU8Pj8pq7ABlBuOAszRdG27dFZ0/onQV3WPzyoHX2lb+D96DUzpImA
1Xl5s7Ao9w9ghOm9HeKbcDv0asuT3QqX194sJdHh0JidCk5eLz1zikVMDvsW1Flxm3iDDs4x69d/
pH1ekeHT8GOfY1sGmHY4Op8k0s32uGA9b2FLeLKHHcgMAC/SFwYNJuQFr1XqjcsBhhxJvrfqhKdD
8lAjUlPBVVIyp/riDYun7rjsCBoy10XN775lFtttweTHRyPXIDlE6xIDGvnBmJCdZvv6LhnS9U5O
NePfpj2ymXTkIssa1JpNT6KLvOrkbQ3CkTAeomgfzDHhqbyQPKli3BgJVE4fPTWwsecBAbLddTQ8
aifWTHsHBHYkXy95gAavAveBzkCohc1GQoEe635K6q9m0OK7j6Z1AnVQuTugv4ByUiZNv2CKI7bW
ZYP/xmxE0NE21REFsJ6n6hHypDNn20P53NR9eL3LWljuft3ZZKeXxPJEqwhp7tQoxW5aJ4RmaMMG
fusVXsAhcHFd3QVxU7vdGF1nK7UE4YZ+pffZRoMLYLt4bqihZruCZsyL4vDaPczMoXiwY3noc+QT
jIBtNt4EiytYPTvO83/dwBbLIqlBvDs4lhc3JOA1cukFXuA8dR9UDuxGEzPoSyghRc9TPtt345W4
/OXQz68A++OTzKYqZ/yZt7eKVA9zrqZeuVPLYO9QFU7hv74OyngH0ENXU/nhFkGdugSSMTE+KiOZ
6f9ib96iS5EsPr88wR8N+NBWEd6Rxt4vyBRdob4bk9d5g3HbL7JW3T7vdcBXW4j1gaCMlQgWuhP/
4m9SEliot411uVaXn6KSwReT2fi4dii9d4uRotmvKI/9i/KX+K8XRPWIejzp1F5scVMc4F9njIVp
PT2QdFzYfVbWVcEpHfR7iiBwuKQbWqHfCvB7QSKYcmxRkXfVLRBFNBF/2a1it9ghQ11WcOaPaMeM
pvsLOHCNmgTIwpzYf+naOpaKstXZO+liRV1hy9l3ZxRl4n7l9jSHXsaG9pXvAgYqDmlc1VwFZ1JA
JRKBPuuCYx+Crh0WlLu8M1G4VZdcDGoAemh0f+6HigBAriv26jTRNXBOVoobF2Ye9vY0bFcyG7L4
TgiJXlGNbCPhLeDRQmlgy+KULHUW7NeAhoMLNvfjUYsAWaJNIHIZr646wiRYLP60gQcTjsH4G+s7
cg54vm4MO/RFwl7mrl4fS1TjPWAcfQSJWDVxGAqg2Rxpi+uLJ6U/PkClyx8SHUB7TKPFQy0/d0m8
X7zWhTc1slR7C4/AbfAc6uoju6ToCEw49ehZayChfVIVE5LDMbXvWcJstAfiZC+1SVq4/GaWqjqq
pItYPORWAdvXLdOrqlmlu4vTrP8ySTwird3WPLkES8bPrOz8GOom+xcPtfeGNCd9XnOF5mCcUf3d
8sOAfdk6aNv9mJgV5fmUEejECLD90ekU9z+tGsW4S/stmHdNUhfxM9RFWJKm13ld0BzmIvKDmxau
jmMHyeyjyEdufFRijt17mYHd7kCfKnKpdUjUaRONS3uaExc/+nw7cj/Eqprur5qaXwDkXbvv3FTN
+7Afite8VnTzHSfrFtqEsx/GzJOnvprnt3KI8WfEG6TiWesCrHebRf4zKXqXnWg/XX7oCP4B/Ji5
4fvU9Y146NNwu4RuLtDcbrqnza402DK/eeP9TFOnmDqbCufMasIo/9bwQpfrJokYwQZHeDvHopvR
+6vGvnlepLf9mgF3fPc6VMwq40QKH2G2nk8EP5UYGKPZXrp869F6JYolFOmIueQU+oGytx0l7ges
TPZHxagcb9psXr4ntBTlYYojbleAzthcKpV2+KTTeVtfhhkj831QbnP5mUamNCc+254yqEPvY52n
NDnWBXV4P7U6trdmKHKVovGIwnuDp2NFlKVCfI5VnModCIJbT2mTy+S0Vs1whWQa+Z2Ofva7XwLL
oivXhz+8Ts0/o8ljs+0ETVUf+yRftv1SuexlHpu6RCfJQHxqk9r3cLEXBE0h5BihafusCfNHhJnV
fNBrRl4ZbUc8vcGtJATtDfhq9qlJyJUX4wimrbdOfC/RWj7Xcxn6uyncgBnbllHtMZBuVIexqCyq
GONNRIz3Ggrk6vqYQC+s+ghMH+AUKbf8hzE59Kkqq6rgSaCQHZmKu7su1RmPWlSAQNNXYcawg2g/
ezHqv/h9GvswNAq8JjXrkh09FQzlTcW38E/HY9N8RwJrCHgUleewLgakIlSKJ1SO7B0/zHFR6mNS
zkXziy+wRKLNdLocLD54InB5jbtDEkbNr5Hn8UkYYb/R4jbxPnMxOqbJX+N572aR/FpsOMUnTeWs
GAqTyXv3m6tVDgqaV7ofcrn9DrEyPDUjmrPfStXWu5lRR4sDur1quqsJF3RvroDY3FdJDaKwC2F6
66PiS6huQJLz+S9tUCROOkssG8ms7ccnz1eKumaduY5QBoYkVir0UTz4eRPe6S2e8wNCwQX+qdBr
9BqPNiLbo6YIXNC+JmzgKKC/b4MxWMuzcrNpTmU0T+0lnosuvV15or0b8GHoUDZCw8ez2VD7B17H
UpyKIIYnLxjJwDuyQr9Ws2RSF3E0fZhyTLbdmGTwvz7aqbdE6so/8Bi2JKcGeNuRWJSQo7rLJoq7
S8bHcfPQlCfQT+sJKbbPT51vyONZxWER2rmQogE1vvbnSXlDdM9xTIuj1czw+8IHBN9NmC2iM3XQ
LfsOE613kcJHzadRh/HxNuOyL4TxvklymN6Y8BYWbijwKQSDavnM+ReIdOvz8m9hozzcFTqsqgeb
bh44DJ6s8j4gEvk3gIb8vQ4pk29jRZy9tgz5ArUJorbm3ECWoTKGMlze8hXf4LEtu5nOM44t19Cl
uTjNld7YOhijAKZEidKgXg+n7dSaOcvvhcjphwOTBeMz61HK6rCo+Srhq5N0zr4jjzGB89lun03U
LfY8OrrXQ5aP0r9fEwfpY3u3hQ95hAbm5KeBo8cogP2ZnBtPASDvYacrxOUSjnSgMa16e+3Dqy0e
vaMa/BE0IIpTQh6h5vgHPeTGfScj7yFj+p1eDbiW6JlnzRUMCZGY3wxe5M2nWQTxeEotc+5J6Sxs
72IMcOKYTWH1Pmkm612CNh9wy1fA7RUXN7pvZV5Oh22To4NFZg0J+qgM04wVqrg0tqyTm1WsdN1e
ZDgUhru6vIRFRRPT1FpIWnAv8IY7LZqGAtUW46fC+AZttIrhy412/aHEtoSv0hZsg4K27H8Gqlsi
XpkNhTd08yw/WC4woh+t0PTugtJ2/EvOTICINa1UsDc23rJTmJGFgVkndcPJbrO9CyLF8INYzZVP
BozKP2bSkm20dJ6p/kSjAzLW2aBb1lFBAHbH2WTuYytl9tzhVlJ0y0GdPgDTFd2t8AZb3OfeJvSJ
pz5yt5FQffFiw96FiuZJVh2qBpqrDRnlYLOXDaHz+g5J7n/NAm7oGEQpZ7jUKF4o0mXKM+sSArKK
fiE6pPfj8geBc816WX201hA81nZPYR5cXTe47wzjH+syjnnr8WbkbVn/gWQXAHsICLgtiSIv7q3N
yIzccxh5XRBZZ196rrsfTQq7g5+m6wBkmV7909zIhJOUlzrYI4fV94NJmV3nIeoeUUFf3dV2Dswu
8Lf4S6XCdc/wn/ROlqzl4pD6c/cNYkUd7GEhUQAt8YB/wgdyX5OafeixqxKcE/1V5iwq32T3aBMg
2dolnSuQnf4KdWjVzTce3oDfrB+KAREBfoviBkdpMpyqBMESPQdye2qY9jmHHtzQQ87GW/9Y0e8i
iMnaFWlkK8LOPBX0i9WNSWu3nLkD6rsemeIPiQu3lanfX/n763L6Z2ObfJdiGqkUvV/v6zVrnofc
ZD99DCHfqVcr5IiFj83QT7M5PvTLgEVU+UPzrczi+XdV7OOWQNBesWyxkPNNY3TMpnIUc/F9qE21
/Ky5RPmO65uy1gMaVR3SpELnvEQeGuBRhoTy130bwoVPNvukqWZ1cII1gaCnvMCYhu4fVaTMN8s3
lC65vTo3tnLHR0+3xRbQeNrjANeCFj1m8+44d775WuYQYLDtOK2XLBojfKPyar2DRqKd33uQRyVO
yK0LMMhl6iVWa/gAVqEX0NVW/+ltluK6icFAAZsw07h/dEv2w0KzLadiHGlGT0WKirbfMUmZQ5CU
LUFvTHc8jFFjF2xfORso5mnog0NeKswWfVR2b4NMyhEZSZeovV7rieR+f/UGtBt5/4KDk8Mmg1Xc
0qbn2UF4U/nGkoPIu3NB56tDbZd8e5wB+uh81SijgwTeL2jAkrnbcSkQeijl60+2ac3Jfknh+nLS
ala4ucx+5tVSmk9nHTC0CpJq2a/qekxN0UT/AGv4HmpMmPlFsNuYzptrzbdkXRjsoQ1jvsloZbFI
hErrkE6RR9yGucIbubs2SlMR4tadJXwmsvpK3G2VxN0edFX0YyqmiRWOWYAoJymKGTSt8LyFnUTL
8gPKt0ef0yrq7gg9kh/SQJk7NsTUVG8+ySdm8+Yp0TnGInCoodvHKGeXY+ZqgfNyvhqlY09A5lZ4
PqMdhGZwBzKyfK+Nv5qdXevtoWPkq3gD89ye+/Uq3IR/Fi9W8KE8rhqu4gZCbR3JCZz7P0joR4b0
OO4f+QB5vpxG4QoBUoXq5MtmgGFYIx+bEeJGnBKDU8+zt4ztoWgH5n1P8kMc40hlv8JwwXQAEIoW
vYuChUa8IH+W5Z0O2zfXoZvQJVwFnsbrGB5F1guMvEgF94Ca8jNJZfK7F/XA/wbP/tStEPcMsZXb
D/BNH0VOw7yPjBswECx58zJjZfN3GdpFkF6guR2ictCVrI1R/o5AzX+ovlNxQk+PcZCvxIYnW+XW
38Vhu3HfC0kaOL3Skj5UTujnovK25zLwe3FAy9RN56ST9r9uwpeyq2MNc5gxoL7DYIzvGJF4pnhZ
m/jiz2jx7xSc5Z+uyfEuuCZc42OZlM0ryaqYHMYpXB7jEYL+KgRYoDvmqXuLrGqDI0Fp6CcLZ2tM
64vBl9cLol2SMU55vP0w73tKcDXKB2qwhxAsjwP0PpDq1fgdIUgiBAevz1z/quq+QLzIiehu/cib
zEHFscQ+UrBy4QXL9ZI9R1OfqVtq1/ofwQPRdM+YtZTnqYv7T8sitBitVz3MP+oxGrxT1bfZYwU6
ydtaCb5YfhEEdqsAGCFNIESEMNYRVB5Dqo7ufJyRE6an1kbm2PXgmB+ui4tnY6H07gE6xWsjslbd
1TIB09bhGFaPJp1jdZf34VWevUi/PLaW3h07UuP+4COGOWLKyVFwjyGUMxRx8ZXNhqAtIOL4vzAF
1d15osVykPHftEBhCBAvyplM7vs2yJ/Il6qW42rl/GI89qffxPDE/s9c5eGPSNfzLxf5ZkKntIzl
LmpHBlakClKnSCe6xit3SyNZRZimqH1ulGiFu8MTM2QvmKy3t7BvkELYelrMAaa80LfzmJaWr7HF
7IfnAx7NtnXmHepRTYgpKxPmx0B0PBYIqfILRMH6roM+/AR4qVkdtOiabPU5yRC4loX6dlkWWuqo
2MQO60f1Szmpv2TfeFxAG2FKsQhR/wZ0SBCIMyjOHpG0XT+N1yyQeAtV8QQHFEb3s2+ZinEW6fsW
CyxGOVlQjhjhm4PcBhvtiqxDOL0CQwy8CQ5ycAkjgXeCgMzkFAm6/BdpjJTPKd4hFH+pKV49MMP1
ySZGks8QMtj0YO4eultsnTnJVF6PnKbDqqr3YhpUeInCEhFaw0SRHjYoPbmfomL+0TfxiotuwSwE
55vmxzViS+XNNA8jiQAl7NaovHk+r12Lo7VclvbgqypJqN55P6HRZ6Ug7Zb4GlcnYKL7cQBurcPu
4oP2Xs1sqjuCS8Qz98e6br/WAVPcEgXlxbQUi1tM8Tkq96rxzE+6nY7kJQiv6rFBOqP/McT15Gi0
OflAOxDSNuVdL7fHES/Bhwl0hytd00vswiAw09sWyQhBn0Nfyo+bxe1HJdOluiHea/3blNiUdkiV
JurDmIZfce9tj43YOIRDNYzNaZ2W8d3WtntLq9YBSJhp+154rP+uCFSSq11qee7LyhsPxHRvARp/
gcI3zWz8FucbIsJYZeFnW47XUsBq6W6P9a5H5YwwFS/CiM5yV02aMB0dIQg7SH7OdLdRiz5i8ibQ
Wqmq+NB52VRvIUoumH/qavs2BbZ8b7rMbogV9fIMNqxGjqLDUrMUIlsv0EHA8HGhu/gkfEy7uxH4
8V+60Wce5tDVj3rL8em6pZzRumCQ+9ESQ5ej1w1Ib2Hb6IbVZqvab+3GrNgNxkO6ytP4S3C91QFB
af+dgr4TQIUjcT1g6SDMoDci3UNOm09C4rYIR2JdPxHZL9m/lwlPnDUt5gOqiPITHRK6+nh0NQmr
xHd8YvRa1YmU4mI65+idCvTiczP9crzj9GCiCd8YNbNy3w2jrP8hUyr4c2Jsf5MQKjPcu7ZbLpNT
iqMBi1RxYKMEJTRcwCeJ/Xzu6azXx8YN0bcKkJruUnYeE56rDOi2J/HyoB9KEEmBBs8/IubyP9kw
dPrc5cr/j9iOKThadj5tlw1Knm2Za3H9CpagQlxPlpZbIPWEi/GJjCP87jQGQ7hPm3EjNr0Le+8x
VW74ABMLrmSf6T+ptP2jpREQe6DZjBZprha1S6Oy+sO1X/wdfjAr7zfyKjDjBbW8BSLG6I8Atmte
IwIBVn7NAQBQLTqjN5SNeUgjxFjUuZH00Gqij9pVTUuVWdt4Tt5X8tjKXx4kfHnuk7W+Ry0VSiBF
Eo04qUgxRjBKewFPmaCny4UwhbhGM7lPgvq68zwSabB3Y2qwBcS9/HsVVD2sEAfi7ObMxHTp06bu
rvDxrypgWSOKhDR8b+JAApdbbGJPg2/m6RWCCntZl11TDbyq8dVjG/a6OS5pH//UdbERNkxL9sQk
2NDAo3P6OfobfpY16F1xWb1q61ltvJGvI9dmBfQfirY/1vYq1QB45yBw/ifcjWJVNPnptPmP/eyK
JxJ76vvFT7Bg76hqqnnrcOzJxyQ1vU9rpmtM33sRCc8Xj2SwMDuchnqK82yPPiWef7uOPXzqAGCL
RnbXZVFq7Ik9r6S+vKDH9yf/OdsWrFVnvwyqDjsPVsCueJUb4QrTXRaiBGY8ZMgKi2OCmT5O8aZg
DK9u2OKXeexrjv3WozlV5fQrGRMnGPsQOR2aah3xpPdJmp+qnLU5/WFQQUAcaZ3RcpP8tIr+v3Eu
JoSYENXGPHiDjOQbInWXHYPBGNotUZGgEA46xdYT+tu/kOiW4dbldBmwCtHY/zBV3o23JeWPKZ6t
E9+S0CYsChD5V6M2lT37662dKZ6DdJOQNVnQSJIpbdUuN40Ht3/uQ8Pe52uKyHjsTdEVv9yWqO5m
G00ZXjQwZ/EgTSCSW9L+KJTB7MruYESd2jfNnWYBcZ8mCeYMwhA+piWo3d2cNXH+gLkIq1XAVIqB
CxrUsO2J26+DHfo7NTAFcbtimlU8JEfgDuW99sXVtWMbONtbj2hNuxOkv3B7HPEE5Be1aHEKLTf+
Wtjzdce4ba7Y3sQeTNP1KOCk7z8T3tsgrV+s73ARS5gBBBf1e7yq5FfgowKhohn56o+uZ5FxAMq5
wSniE2q7mnaGx6bHUCHzeNek+fYc5Rgqn+CkeLi4kdH7HGas3iy444+rt65kHfB1y1svVvKPLafi
d8MH4I4lanABugCcc1xUMv/pSkPPaKIK7DPtII7y0PB3VrkzmOaiwH2NrvDyS9CMnrrA29mPtU/N
qU+SYD7rObfrY28VgSsZQoK3VQLwoZfABHyx+YjhlPAfw1lJG1JPV07goxt4Vu/KFL0PWkmqA3lB
dX6E4VYX1zk9HQc9Da/b9v9HLvTt+xTCvqGcL6EvcdD0yb7k3033pZG+BRyPG8wm0xLZSz405Sd5
IxWjwtLJe5yshJ2YqB2ObeTH6Q6JBdLUKkaBvgOzXYYL5X2kZkUruT+uLF9AuHy1Y1aPyVgQjF1X
tMoPjzMmzDe4ezjpcGq9p60swWpV0eFaz1e5/GdMoplJuUDjsUZIwXwORDyACmJJeyxwh+ZkPgz+
cmMBTu4yp1FKW3azsziV9J7gbgnHDG11MSOaEHCyExeqs/WxDMeZX63ItbsPUkBQfOkqX/dmBo7e
oad3TCEzscPPrQptdc7mrLw6tKZJ3AcrbgI4Aw+wblR2tQfRMWbtGXoFoomtRoCVDjOOkmIlYwEq
rt4VcxAOh6ApzD+kNgx8OSpTwjHLdInOw5wWOEl4pM8DkaLuSCpY/IqTmkCoa37XizAZ3PaS50xL
iPI4Zy0it3edTxEssZznQxoBMqOXE+qF7JcKEIuYBnWfEjD2sQ3G5o8D22Y/M7GpQxMEy/q1hXDd
AOibrGl2Iep3g0SrfVOi4XcHprr40oednrADADweUZmgaA2JFUBiwSDm49JU8ed4HXIOeUwwMD9q
MnY3MnL5uxIpTmeo2vgtHQW2pHgc76KY9dUOWWuBaj7RfzHuo9bBDgLiTjAfo4UD5hVHZnbxRMSM
vHqUYUZ34I0NLnVs2/7Rw99EXAeqYxSDqCQwlI4Oaj3oVPvZdKbN77K29SyK7lYcujohIkD6GX+W
Y0yumYmNe5gY0f8MmAqwp3umfi2dioOjMjmYAnrjJYSZREl8qn04fQ6YnO8G4ecBq06k6l/HqAA1
6UU//9f76/h7CFqQGIChjJEcfGD7vcadSkFdJ/vUAWSZXdXnofyXCA/SKISNPxd+I9nXtPn6jeCI
ZNytZdYxA+kRb12STOGtjRSsydzHZXEzJHPmDhLSaTxmS8AinQyN/Z1/DRc6bkO5PlFR1+YItYT6
zKcOeOfrqrbwceyWzdyh+8ceYUgd8W+mCm+YZIRG9Sfm+fdC0V/uF7jQ/HmYvSpmKnHBQcABtDt0
nGTF7cg58+pL0i2YwKooLX/hD6jR/87S6KeysMnM12MRd9Xzkpz0OKnhiWT3wDyINbdQJNhXquaE
ciHjxJoGS6CP7/dPBeL7i+Sc5TcZgHNzpJNYU6KBJC5H/hwMDylGBu+GGWUNcATroT1O8E4DKRDY
ZoAgqhVtUU4T5e0lS8Wak2oZk7hSFTzgvlKhFxySNs/yW8ob0Z1x6F1lQ6TpkUCzOrM8Y8cnuRwZ
75gRY1I4lH56HwPkh0/F7PWIVvAQV4bXrMSJofY+Vbp7BfFxuDLZNRafjJbFcJFxgzERem0JT44w
zuhuM9BsV9w34NPh3T0wiLpyX7W+/muWKXzuIoKs271cwHQeQP1D4qf6ROTUymLT0x2ymi766esg
g/aNPc+8AEiVCvSnrmpEImNms0ONwAX9SwAhCBJIlkr/UaVr8qelwqD3CDf1I3VrBM1jEtIeEbGl
7cEoROdov6FaT93Y6PymNQgmz+TzqPksDZ0KLyGqDbkXtWpGlM2JJELTqnq5HfoOHzJGsvDB2kIU
Eky69MPfro/UfdCD5f9MkXD5zxrJodgrt+nstR71lN9LTJJgFaPnEYyONNOcJ6y23k8/mteBBb78
bW9tCrp/kZOCvsfrEiC4wxgOrXQI8mJ60Z7ug5sFJCEjdikI3uqgKsh+FwFd9dQYtDze1Qo5+YUW
tx6qmubG4tMuTlRipABa+QyVUmnyBbo0K7+ZJ+18JihzeV6DdJqPlUmWFVWy/h9p59XkqNWF619E
FTncAoqt2GHSDTU9M40QQmSQ+PXnoX3qs7SlI45tu+ypcpd7sdPK632lcMY4cSh7WZOeGeFi5kCR
nmxy9SB1Bc4u2AZxpv7aZ1KYzzI7z2wa0R3iD6Z6zR/olApQoYoiHRBOod3E5BYszaZoVtIFk39L
O0xfxtRcsovnu91ern7YMp42qQCG30dpdM61lQEi3W6a7mk+gJICyCjXIG8HJfBhH8ZfQWdpwwkt
uYb8nOZllq5h/YVUotD0styUTk6HW8eZyTPGgkK8dVUytPxVrzOTqnRdkuNo2n108pNypycbsuSn
01wz6fSRGs2k8d/S04DZtbrR8RFPRrsEZrr7rduNEdGFW+3fH0MrK7eQ1irYhTSOGLKK4VUFONW4
SRSbZqdqSZtwHb2oh2SU0HaHQPqZZLeTwtewO4zrVJnZ08rzOKkBvGXlHh6prdJRJEMHAi+I8Am5
ebSyk8MnwGN3BuA6HIEe4tMKskxmUFR44XiQT6CHYxURQyFIhlIJVhCGEwUIVIllNQcrrJftIT+P
mgLOk4KuqxHxAYSCjA3QRwEn5yQ+5fVYMq3vRybUZnKzU9chEwnBAKjtDWGEojo0kMJwb8mAporY
5UYNhM4uTesl1Y5Rc57ukz9O+A1sroHDvgUX7uUA785mA/hjCzvdtUqtMopUL+3tqXpNvfNpZi0N
aVR5lvIaHZeFr4WTBAwGL4W/cZ0MkY/cOekr+QJKLvmOnQqwAhOnP4mlswoOU2PE9N75t7Fsx3SS
TymU7JTxzhnYYOXuyslZOvBhq6xdXLkVQb4nVzWMK5nX1asOqAzCnFCeADvgYCmNjAGCDwJOssyj
rO8yrmZn7UNtpXGWxgNX/nYfyLfJcn/cPbf0J/f7BalAUTHV2QBXtqSYsw7zMRWz5T5/fnzad4Uo
0DVwvy1TES8VJVntdGBeYanoyZb2vSetft7rL/9CCEEqWX9cM1UkG4+PoVaZetAswa/94pjKH8bW
t/ZOG4DFFtfCs8AHYfrPckgjGrbwXk3JKWXbyABQir4WyrNqvdn5gAjxhiBCkeknMRXFwGlUBJY1
JWscuMTV/ZrW06waFUyPmtPiMK1q//GWiY9dFCRcRXxoo7Jxy9b7bFvFz3HwoTrvRb1+LOXOjl0t
R3hqESwF3aFQ9uuyeFej37az7oZouYZ2TIB4NnbxgdIkO3bQvbJeaxiv84ieb7MY0BtDaxFOP5NO
we4Uafu1Fb0FxirQf+vpALPD0KH0n3DxIsFfO+lOw3a1wcYIVxyKvH8+l//wtYhHLxC67BqNmSoZ
KcAHegclBeLnm25u/9vJ98d2sZSI0QCcL2O/1pg5iaU/Nh3yHNJjIf2WXxrQv1aCZ6kpssrLEVZC
O0AmZbK5Xx/Bh3Spk83lirnbx0LuHopN7d3AKJo0tl2vhEiOFmYoUNa7bG0DI7sHZ1SJfhdtNiDo
xjz0y1ENFIxmkULRNOG1WM1RkXfn+LCOqgV5jahcMFU/AubF77LvZ4N8HWUtoDHHnboOrG8xmN5a
YnsnCjE72i0BPBq4KSJ8uvhBwts6VZ0OKi8ftOvU0QHks8hQqeyGfiFlTNBBn/L1n+/15Q4IbwzS
i8AsSQetG2ei/jwCKpnYlDEHd1rEahcXJjy0zspJl+bhYR0DXZrQpsxgHc1AIL05E5D0HCYt49PY
Ytzh8fo+b6R4Y23NwuppCp3d4o2t7ViRGQU5rJ2jtGZOkk66Dbh6NP+D2Se9xM/WO6Fis0jm5iIB
qYkE+BCzyL37bOs2Jbje2dNNYY/32s6oz/TsrTN/V492EuwpDPIbx6Gl9hbkZqmGYqoMFRiqpQl7
fFbsgGbD6rDOq2eSvS5AaQeiNOV74FpbfQyWFr23B29gg0UWD0uFqwl3xqS9D9mmoBJiOroKMkzn
jQo9k0wgWwICASXzvnk221clfSIluCdjU1sTW30/5YdNfxb0u5xBBsumpBjHRpMMfNWNjRI+SlCG
VRSdT6C9nTc1c5bn02sE7oEDqlhN+kJJx4+34EYp9sLwrTWQdRwVtoxrfZUB/GkkATtghc+kftyi
+PPPBZj8/p4MCgQmMVIiWUlHkZGdNy31O00jhSh9fyzh0825ujus4VKEsAapORk2ofl5gz/kmvZi
p/9mzSs9HrUgdlMFn4H40eTOwDn9P+QSiVmWgQPmCG+DbC+wh8fmvImPqyb7DhKiL/WTes5assFB
ej/VIE0O8bndPEgWyzZacAJCbYILe31gJdMrOSX8biOBI10lTEPwJmlUWeq7gTd5TxJk2ArRJqQY
UIVcS7LzICjaMJc3eqgS3RdesJ8BGU5f1ABn9ZAgcR+d4ynWw4O8qQETWDFTKpGvBDSXh3uYVWfH
9h9fmLvyLJXM/GcwYws2+kxygYj4JG/UMnYPFSAfGwNM/DyZPZZzYxBVs88R6KpqcvVVVTgqI6QV
iTYXmXl3a10Z8aTKX8O88OxSpzCjbppUfnksUb3VHYi08G3IShB0iAotYZS91NuzvLFSIFUPuvRe
Bqb9lnQUeRIAv54MXUvnJQW7uV52ym/SfTkg9NQ7gYktV8meYlZH0hCExnCfPJ0qGtuBbzPmAIe4
dZX9qBhyYRLbqKYNOBRuRdHDk1ppldjGfgac5+47E+W7gZd2byM1Bl9AxOLGq4ZwE+mdSZk5UeWN
0r4cv+/Bs1S8rvGrYpUNXMU7b5rYFnhI8iyoQ0WkXiX9J6Vl5vC8AAyPM2WcmeYo6uaaffIywHRO
jOW0HWBO3Xn0+Oxuj65XI7CY2yhJC8fu+rmlZazC13HqNpYpjQE7AOxDGjfJfEe7Wqn9eCzsk/7w
WmdeSxO2lKl+BcvXdJviF33o1ffut/Iiz53xfhz4+kydNSHghy4t7YvwtX7N5sX48Qd8EtzcfIBK
+E3cahjmJ6XchcuvSyD10Hvabdp5+Kx7tA3rrrQynk2/m2RfVtEmgc3VmZXT/ZIGrAHhN96Gyup1
zTYcx+Bfaq8hLoTHoCDREGx1m7AEq4lxqqedCRnDPvmmJFR9gXgGHK56TxmOZkzMr7Tu27/5AodE
K/da1UgSXH/BSTVofgdmZFOWEo+r+ELedhac/HZvzOK4+8FkNK33ph27NX7tY+H3bhoeD2TbhtID
sgp6qY7Cbl9S799ox/LVnpeW5xyPL0n3YWeT/yTp8xZe7POOentV1ObnnU5dnTF5KvHzpDvMpJah
Jvv45bG8W83ep42ICUh0GphH4VyPGl1OTgwwIyuc12YwBv8ZCIjs2W4GJN1VFKR/GfHFGGP8BVEk
nXedLifopHVupoxq/tqXrzDB7Zlvk4LMzQ/yKE+tIf10d4UXYoV7A7iglsQFYiWrHBfNJKoKTzKz
5WEfvAaBSgv5aBeWS4jARza90yTIpXYeOfEoIztfDBGO9165+IixNmQoLQMsNlO4SSc1bVKgWeUN
AwvRxGlOH/AMtYzHgwnw+GTv3VkiIEN2FBiMDPEmJerRoHmVdesU4OIObOYpfZJZ+2YwsPxY1Gcq
U1zVpSwh29UVpyzXD7G8aY2aES/oZDzqz1NdOr7RTrFqVU3y9jowrHmxpar1lHT6S3LoFnvAq0A7
jfejMqH32QBZ37UcYEOOisb8lrwOQYjeddU2jBRQC6Wi81MyiMBZUJgJlN8725iodDN6uRqMzKal
B1stBxT/TfEEDmYLI2rS2quS/XSExVk5ZcHwWOCUqAZgxlq1quP6q2x0ey85HOF30o7voCDP0lz/
QXFwGdm7+aFIVYaGtSlt2N2Abb8NQPgeDQtAshTaYEdwxnA9yYAHtbyp8CXc1lD3Hq20+oCUO8/V
xkEwbDoYCPfIVV7r26x2INqKJWWTukC6zttJ2o72a9p/9/kYjLvHN+j2kV4LE4LZgrF9SdNCdWMX
jEtk6iKxVh2sajRqy9PHou4vDLYAk7qQJquOoBA0kB+1jPmdDWMgrTne+9aP3QrcLabj307/amGG
5qiqjPPsyMLC6H/uopqMNC+DeBTwxB3QqXQaMHnzeFm3ioUdxIVFkztUvESPDwyhQ2eeEdTVZbGW
1LybVLBZTcJUCwe89LuiTJlL6ICRYqq983lhoyTlnGQ1AdCmoAD+wYRY5IVRe/xlRuavx4u61WEs
qg8HaPJTHdkWjwosasMJkXSkI4OeDeYQ5+YGNE8IzA4DpQGld+CulRjCHNuwHROGR5779bLigx6X
cJWom4zqEQO+dHy8wSg11a3XyvqR0EUQRV8AfQVgdRoz2antBgjZbx82TaImUQjq2qZEKNyV446B
wbyFHcQ+07mOi5P4Rzkx/8VFIYqzdFwZha5NQQpYZgql6Vbd4NTLtMbodBKqR099fnx09170pRjB
2usF0/eQNaub9IASnEvRFhBXusAeS1Fu/VL2rHdhWBH3XqzxZmWXSQHYc5u99udMV6QUv1bgpx6T
aXz4Q8eSqyfwqdPSvX0s+N4buJQr7OI5I/+uWWd1E1LA1RP9yWqnSlaNH0tR1Dt38lKMsIuamWlt
lyjq5pgCY2AHGtSLtLKVBdn/vh8UGo+qmREFFStwvKM5SJPJMrbiaHEGj2Dga3phwgOBpN7RdWwP
ZsEUXqNeHZnxb0Nrc6Z1h1wDkS+QOm5YWNoIyOF69Hjx/XsTxDkWsbmD+eFkRXEBZRQz1kH7a/Y/
NADFyZV54WmrZtzYikGesH7a5eXAG7wV6shM1xu6bZLeI8y4VgJMzjRMrcXWJsqVqXR0u5eDtmnP
yiLeP9vm3DEH5N05YeApdAdXUCOQxa5fC9SC/YluytbZqEo9yoH7KKNtHs/AcAd7rnDzhraT+k3X
FM9ixBflMbDLd+Ja2pNtJjB7zYdf2l/BC23uMDFj7/XzbpvUPw1nzYSqq9MGRU9cDPlDM92dgFtk
y6E2kJIts+DdeWkxJAX6Uw5SWG0mkFH+dox8IOd0b2csm6jE0TTbJOYV7n4KoiOtPEqwiZmwoZdK
LvEf57SkM9Uu7yBTJTHEbPE3cxwNETTfdKv0hgA8cKWPtPGnRHr2ptMqem7DcNvW6pesmGWxV9Vj
EowA4C+t+jRyQGItJBCnnG6SJksj2ijSNIzKgSd3xyjRwIETT3CGy4Inen06DNswE6XE4ZYRSV8z
vsgdWZXiJf2l0ruxpHVXTkMPYB2/zb5b4YD5vc0iXQsXDH12NKoGoIxwGx/tcX5OxgEIC47+A7x3
L6PtTwmGeH7723795tlscPY17JPs6KbwGqKzTFusoYVb8JqYM4xoawM30pmCkDJUp7nz0nvngmdH
a6FuiXUajSbzs3W2wq25BEVSj2bH08pqHfdgxqM0/y7ZAw9tSJ6wNH1/KkDqdcJtVvfFKKBkjosa
dj6G930wQx/rztu0pkbjCb1GJGuIt/Fyr+8NzXyqCejJftudV+H0oM/O4VLffzQcYLx/rXWq7EDi
Z+OzGa4OLSlkTzn92vsAMUmeKk0c6akE/TgAMDXPJC9vJwwG7gAwP+yjoUDj5syvP1UT4hl4FIHm
j+v9Nv2y+86B25v8T/4GNtzsMKcb7S2gSX1ge248LUGkoOVbyGKhLGz327L9rkHiXf95vP03llL4
/YJOBUnOKs2A3683gd/aucdccB79bOrv/1yOrZpkeU3soya6rHZTVMdzd95vq/arXpQrO0MlJeZ5
G4WtNHBON744a7J13guOI3ZZFo7pmBttJcUBa7KS40Q+pQewRnNi4C5Lp+W5bmaMeQ54WbexmkY7
EN4G6gBtTIr++hrLZwJT0OK6Ze1BYzJqJ9zOGVMP0WDb2s3zRBLJVa0PqEnQiG5xYjCXGDWhvCRj
7Z9m0opZ37E8jQas2u3NuBYjGLWzY+2SvQTNdT0/+fGU5lV1KL69vdy9CIeiBl0Vvf90vWdOZCWy
pEfyspqRnfYZW3JL/1e48ebgSy1+/9MbeCVMrAyRr4Qsr2Pb4unOdzx1ocweC7i9dtcChKd66P2j
s/x5Lu1o59kL2gcGzkS91UDXMoTnmssOeEjtTl5aL0yEJIyzMHnzfFqwfV+DdeQFrKz1ow1J71X7
y9kGbjtj+mRsLeqBR3ZjcT9v4f/Oztauz66C7zdP2r28LEcOdQXHc+aRbw2s9zZoEqT0N+jC5WuZ
qylBFeWG+O0IiLqx7eu/XNUllzWwnvuv6u/1CEYPlLOkbvash8mzp70vedZWnUr+kJi7euLiztvC
swKrmOHiIydYjujm8UkIoieOP5vJ0HVUhk5I0EjAYAAf3CAp2DrTetQ/YgZMtvFb9uSs1Jnm5WP1
K4Rfjq8NGK2hlyB4YzDXA5qmIln1dl72pI3C4X0cWp2gO7q8iXMmueRlN3bGyWmqveN+e8cn3VU8
sEk9c+VsQGd1aj8cXN/9a0lGE4eMZla8lutrmR/3emTsDv21rEfB/OCrs9ynj2QM7dOAVrkNLvon
cCFLUCuqGsA+CDPDsj/E8yieWtPAP053U22U+ofRYx12V79cCBP0y9Gwta6fnFrOnqdDFrL/f688
ZmEhgsYoSFrlGq0Ay4abGI0S7n3rn0YecbkffX28jvvPzDQtukdIAlAJuz4h4G8SSTrmMj3k8RSA
llH2FG+yZeDtB/TGoCRBRekS0PM7DUn9AyvdwAfua36cB97QqxqUJKgoBWRjOe/X1I6aWelGI/xB
X18Uk3SgwfWuLrzYPEFHZZDQHMJz1uuok697vbm05gx3/detEzXUsT6ntsGCgEKcnWZ7v3KVDw/8
ruf/eBsEhQT8h6PsNRZUjIFtcEvXWcWe4sEmNbCkoZ0TtFIN0/0xiFlRjVU8MDSCD+hVW3lgQXeV
398HJBZWgkyqNdNhPSe/N77qjCK+N6R57mhxugJx2BWUHLVs4XRo1ac8ymgzQnbeHiHnRfIvnumV
DOFguj3sr7X9eaWBFfLdynXTmTQbsrp39utKjHAsmQPfFYMm/bFA1+vJGD/IJwbO/rb8RqPdxYaZ
glUIQT+Iugja7txlcN+rFpCL+nt0dQTWOMMkB88eEqnd6tQrkYJxgJNL19WahWlrc9vrVck7Ahvv
1r7szz+G9MI9u0c52CG6IedB15iwj0pQhfu0sXq7d5pl37OnE6/I+hn5EPYNLO0229fv5t+yxG7r
FsJRK6s+ZSWrBpjm5xZtVJKOgDRsob4Ea8VLf6vuYS4/Bc+DyrZX24K1uhIv7CzsfAXDkZ/ie7V+
8Gkf/XzN+Rg6Bm9HnDegpPrfeCORZkc6NdlfWoP5+YWvqyqmcgCRj82NXCbLn7KR7p48eN49AI0H
NPzdu0q0Sl8oCURDNwRDX5Wk36syVpZJwpT1rke93xqEYN+6dmuE8zLZqnQoaa/w4rotM9+WZA6t
906A2QfM//uE/m5frFfZ5VEMsKyCOVO9g++sju9MWLffgyl1Vc9eSYvAS99leUDu5wihuM+XcgWD
3Z0MCTAM5JYjaQ2MeOFHvu11i3aFXV2oXyIvAS8bljo/WFc/gaDyy6EC3h0zQeHMMYl7KYXeZENA
fWHv6fUktjYg9PV3r9Fz9NxrWaiVxskCkjYoxnbPx1Xhxv6Qorr7tC7Ei+ZDKg8k3GAdXe4Wxrry
l8VCn1eLaDoeK6sJjLw/oW/7gEnZO04G7vi9V2U4ps6IJ8MN/CmcudGmqnwuOfMtZPHTcrnD5gfT
Xo2orvo0HCd85uRuTvtCoqCyZLM5h1pUKUug9CAnHrWe9dJOepfmOC2984jAkoQNIFVPp1k76QPZ
YNp5DujtvyBSZAJ+PBwfqXdcYVpd/rcNhmAp9lLEcHHHNjhTY21vqe5v63k3hvgFZwtu+uN7+Qv+
+UnmQWJBQJ8TWAycxB1P/+oTBP3WBtEeKDQ+4eQffIgI/HQZbNRZ5+2nxyVs1J70OuRQ3AtlrmQK
SodwrTQlSLE5hixz46n2GWgzNO/TrtK+ONOBNfbb+ODsxU4Dq9CMVrMLZflDe9rhl5+4ZJnn+IOC
hs5TUCkVBPHJQWZhGs8pXZWe5AEB6wGL0voQaM8G1jXwigwhECiAYQm6fl3tqI/rA5yMZN6wvGQT
oC/CfxWEXp2cEBEQZ1lFsu9PjsfSh6GnRelZz8fp2ac3fciLHrwoguvZk8HoUsDl3C0aP1nBYfR5
eq0PCtE8GzIIQ9spKKVT1UPEW6iIGkPUzBhTg3bNr3xQqkbqLJgGKAFpa+BiZ57F5YEYnFzX4Kne
NQoXSkHQVHYIjkFhcqow8H7mhcCX8pp1r6x0X1oqXrnp9YDjS4PJPK23tQ9eiui6mlAUOkn/Mu1t
MM9XqMIRlJqr8Gvl0ybNrq9J861peZs60Mi6zfzwxSz8zoOgvnGtee0fVocVTK3/Mgd4efdMQVPB
jW47RsNlSEdfylFJjnMzMbayO2QW73q3dA07ism8B261cMmZso/3ddwqS3PZ/bI+NQbsxCMIQaaD
idx7zt6lLOGGF1LdmiXwJ59pQOXlNG4nzazxe/1/nIabyrUmh1VvFvc8aDBj3McqpL/St+f991KF
Kw9UeA2tAeLrObCXHoljjN5+qKF1aJHCjd6bWhAdj2wo6Nks7biOtr1ahLNg/a8ioYsNFU0qul4B
YR5ZVN3Jqzavgd/01pPjU1393wV7tFkyskCLLM1lwq08aAcSTGflr9e6X9jLzie7OuLwZg3vwR7v
Ro+P7K7XhstogsegA2FpCmeWtFaYHGFwXMKS+HHy1S9aNXvNfWWSL6TzCLylabZMx7tlSqApTYwh
n/XeYaKdgIawVCD5xA2uz+AgJZCnLR1ehs0Npe/VAyXLx0sfik7uGe5LWcLm5rUtHyozVJfnCRH7
0vFOz5V7nP9/xEH9OxMfwqUkwSUBDvBU6ntWZa3Bhv/ZvFrTPQbVXlQfxc/jKh/rFAEC7/z8+DBv
2zb6obyL3RSCH/QMGLkNK4QFdJuuGnxS4ynwiw9rHnraH9mtQBoZkHn3BOmj67ui4O8UlXwQBEpc
GLWKnZPcZp3OwxGnOGFOWn76NwrGuZAlnKAChEyUdxW3ZdoXQ6M/5YyG9gEn9p7FvBQiHF5jGIUS
A0X4+eZ71YlbPzFw8B5v3JAY4ayMomx7+pd+32Jy780c8HeXLu6BB37X/lwup/dTLgJiSO9VCtaN
SmG3WZdb7SkcpWSqmon+NRqYlx9akuBBVmqrWh1s3Z81ZDi0Sx9iZG770AkNrkmwqRE2zqYcr2JT
e38/HPVq+eQFrrLMvz4+pnv5cWas/r7fgk2NIU9JlZBFFT7DNqtotKO8sJvivP3HCyFo4vTYgbTU
X27Q+Rd9TqrX+yxqSA32p3CjnC4WJNjPNFVKs6ePxEr3Ni2e6j/Pqz5IBUbRB0jf79KJ8/u/7aIl
xKZaEyhVuUNoX3KVScwkXjc/+4yIDuijzzEwYXlAtcgaqWobFgCxZ9pKADw+6GeVMmG7iqc0Myw0
/1dFF0DrMxv+842HNspfXkJ/ux3a2jsO0JVs4QhLIDUTBiPU5dO3bKOO4qfOBYLbazwEGx64taNk
fJgM7W2vKR6tWDjQysq1TD2x4m5B2RekXJL3tV8uks1pZeJkaq8Dh3knx3a5TDHTU4JspxoHlmm5
S8UPn7LxerYZZaty8zb9PbCnd3TKlSxB5e87+p/1PYurRzqZrIgs7d6tp8bA47vnB13JEbS+czpF
IPGypm9ghX+XPYm2gG42+0Ojr/v9uzoGZxMmP67rUKuafuf0lM8mH9Oi019s8yyjuFKdU85m6vUq
yYu3+BBPBg7sjo1WFbqXdKYVmHbT+2+4sAERfT+Kdi77J/9X2SVeZk/Vqq/SDzZX3F/P37IEIwCg
twbAci/L+0zB7lxAr3vPrk89UZP1HWkwyLp3IelV7RulHfr9ZGF9dXQu6lop1OXeLBmBHEnydyv5
MK1B0Il7glSZ1li6JrUeVu16I+ukjhNlr6tLfdIQyVPFJLk2e6Y7dqSOyTX6MiZ84PDuKZVLmcLi
jFiH8OWATGUdbJPn+stxJo80/xV+JK8YHb8cVslrtdJG7fSx4HsHeSlXOEhCkVQyU+QCMwo/w7g0
/jwWcM9dZS7o790UzDgEMaGlx0iQAGPskZAtP8ie5AAmlnR0bFZlMymy9/oozTLjq537BXy/Q/3n
9/TL5TcI5h0ETeVYMWGwlL1gHj+9x6NwJC97+wR6J2q09SljwLFJt8nQy7/XS3O1fsFcNGoNg1yj
qUvYYUfxqplpC4WR5sZt3IMLevDZN8faqPBQd68DWz90qQSboSuZyhBBb6nel+8g07qvz5PJhsLA
afLSukNVqHvVkcuVfmrfCwWUpFwkqGQIvTxz0vnvubv+cfBnYKJgHCE642iJp59a9/d/3eTPT7sQ
vavApFbObDLcTdRpJbebrV8nmz4L8hO6JJK326G0wcCd+kzUX4jUC9U6UT7t1W2LyP0YZFGy7UMR
xC2gE0CkoG30GACMGmki0qFVSBG0UEZ/fyCO2C+a8Xq8jtw/f4pRMYKZ6WfofQzcm94Mir7GpUjB
TGoVCOhRyG5Sq6W9Ip3npHmqefFsTjNvsKJ1VwVdLFBQt/CfVfUuZ4G7HRnp8fI1/Hwa6jf5lzGX
/Mx/vLohcf3PL85N1SUrSiLEGXHqdvJKT/cDEj6t+aP9E5Sq0+zhmwj+723UPX0UjVKP8+pfwGFa
eB/QDg3IvPvUmWJ1YFfTGS4QNJxEigXcAFNdHr+FCYwWfvaVtttcG8EX/Hj/7t77C0mCPovrtHW0
HEkaVDSdZxrkPCJs4q/6dzRkiu9a4gtZggKTzaIoQAXGOoH7vnhuwWseiGYH9k0MWcoy7HRGOtUl
XJoM+5xjF5Qgxw3B9BxSUgMbJwJ3GlF4MKyd1cezUeKWS6ggsrOrhd55Cj/m40O6F9CiNmzTcQDm
VG4Gm7UDwMSpsdeWyT4YN7sFE0VOcxwHXQoH3G8nWtly5WtZMh6Qey9MuZQrXH2zbI9OYiO3zKmL
m8B3h17OVPvY5m9S1msoZQau/r2Sj0pfrMx4GRN0IPldv2gDKp1MiXfasj2PkmmLpdHxmspfkFnr
QB8sne9DIrVeSVy8cOYDQT+z+nlMjY59/O1rkTulsna50h3f9jNzG//8pn+so2fryZwli8grnsL9
pBp9kBrx5slLNDZmK6b61lTF+e9j1R9KyYipks/PcYiFmR5mcPEGUgiizXN1zpP0TQf6L5/BZwRG
Ofx3ybemUeQvVQQfoa8BCk1so0bHl7pL5C9AayffUs05hN7jSyC82r++xuYcmO7F6xIt43nHzwCd
T9/qateN5TI9wrud/Cor2XhpCnloPLZXbcJZgEALbomukcBhsPj6LJyTBatzaaVvzNDqMztS1HEm
54pvSfDUaDkkdofioA9FW4Li6BcJzjTxAT1uOsDTQsiqnpVYyeoqfVMPPgzzxX5km36RTrXngraE
iXJ+1v18WZhPmjK1qFgXpIOHXBDRN/jrI8jo6wBXWhrILddL1867s2pkdfomTU1lqUK/qrv5Igd+
7uyy67RyzUp9dIQuph4DgJj9smaPj/rezTOAzAI7AqwzlI3gKui7ULV2Rp6+veNU517yI32F/nsc
vQ/IuXOnkNNDZ+owmcoiglV2VLVO3rHSgMo4Cy2713wH8Ta3KY8h+0TRwL6lGEBbQrVbhF7XjYwv
MTAbufFPh7k+t53eG4Xx9R7o5WbRcBEeQv3I2RfjKp2/zV8kf64vdi4ljd9fBnIj4nTkX9IsYDlk
TTbBJ+t10YXDUjS76BQa5/QtdrvIjZfFUwHPw9EzVnBk1q51HGeSO6RThTLKX0JRJwAdA7rMgOi1
UBDnJaWG6vCtlbPWl/Kz5aq1ok8zCNFcKT2eXauB8uiws19bJwwmXSMPFR3UOw+bx8VhOzqjWDdY
4o2S7wNePt8QBPLXUxRKv48nzdH8I9xyTIYXKeja+qFtXyHSo4jlpHZprYLYcCBiDJo49mOGEaEB
Ox3CzsvPdb1fMMpTxr58jtWvx0zTv8IFyQSwvCtbJoKtSMm8xEqVRdgeZMd11Hb3JchU40txLBu6
qyxJf9OaYzY0Nil29fTbzWQbBICgzzEYKjY3Ya0hXnZ6Pkw6ucwR3FVWAwxM7ELq4Un5u/qdz5Hm
quammzaH0EXxzPf2Wz42A89WPOChXFOuhpyIO1aO8XC+h5FcBq1ESGwVZr+i3inhW087YtHpFKu0
eZnW5ARf0jykB7+FeOpwGnXa6vF7//RXr5U6E2oGaNy0uQFk+6n5Li59Xoe6HUOg++Z/+3EeHWfU
SKuZ5P5I3R9shLsuGX7JvZTCjT1r3F+u6734H9utN2dsyV8sUIMUCw7ud8+bbvlrenZfXo7eS+bB
Gk0vxnw+916mA4/mVkfxYDS6AOjK49tFuwcOXpJrThC8Kvl3eLLcsprFu83uNGB6bp/FtRjB3dkF
qWHXQOq+klgYhYdVCWgCkCnMKD5pcFU/PghxbIybeS1N0D5hmmN4YqSFrX/2spnl0mrwkS2Wy+UY
3P3Zn19nxz3NT5676D7izVDt+M7LuJYvKCKlqYoWhJ7g1TcndLcux++Qv7uhO9M3m6/yOHNNHCoI
XjxQzgf8mP5Xi3fw8jwFJ89WY9uKe9FQtOnZhxKvY9giH+/v7RO7Xl5/2Bf3HBKPMEGtBK+7w1te
525UDbwkMRj96wANrQcQITgET+JaggSDU9tpqfSaTIPNn8lp3sxXQPj9pn73ZPjngfty6xaxHgPP
GHE9Cr2wZ3Juho1W1NIrYEHuqZr1NFNnCBPz98r82hoD0dvdE0I39WbKAvhfvV5boBZ6J50bpBn0
WZeTxPqi0QD7+Iju+DiODKgRSpDHLePWXks5d1Q87aMkvaajeJRM7IXtzj9C+hyHIsR7CoR90ens
ZWifyOJakEm7klWeAun1FCbjUzbfl5pblsu8+ucuMyu6ECTsm1bqKTSYCIKd3k3PFI11Gc5My43k
XweoyQc28J7GuhQnaKyyrPUyKBzp9Qm+PHrx1S39cW7Zur8Ub3QceXPzaftY5L1nhUsK1Aj+EpBK
wk4WWq4dOp0FHpxmZMIPZgBA8FjEnbuHA6gQCDJNg1MqiMgOZQVjaBK+HcziaxEVCxg6a3cXJaPH
csQEcv+AFf7p6V1ovwC45fpWOAX1Ii2Wore0DqEI/xVarqaOshOjSM64Njdy6kX0o6cfFZACi2Tv
Q7jlmbqXFJODM3Rz7lzRfqYQR8Um+L2ZuyaGy/MoVPdvTjUxD1NF3rbBZG8MaMU7WoRqGRQZHCFh
1mfEf6EVbWvf7puuDN+OZToHHmUdGPE35xi9a/nZzZNmrKjygCr5BPQStP2VTOGSnvTTbqfZafi2
HK9BVGeknD9O5Fln7mTm4mB482mwOhDHvwx4+J/zKI9ECypaKQyzrFpEf/sme1/M0ZfWg89varj+
eDxzRnzCO0nR0J1UMBy6DKr6JmM6XjXZtm45fcp8/2P6+NLdebFXm9Ff/osDsCTNgak9D9+iyJma
HQTShrzIT4qfFJVXlurA5t8Vh2LtI0mog0zhLe2VzA7UJAzfYkhz1VFUGyAvTePqKUuTAWV0z6Gg
iqjoGgOpGvB4wtLUJi6rk26Hb/U8t70yZEM192i7DBGuq83RNwKvDOBex6kImfgLXD14BaT0Z5sX
bvo9KAe+R8xefT7vy+8RnjdsrIAoS2r4xjyw8m25pwA+hh3tY09viBcMeANCDvJGmOBuwKBqxA1c
5W9lN8mfm4WsPP00ziPdWJ7/KbzQX7JIQTKpA94E6DPXd0g6VXKSx4fd21PiLjtXUUbn37+fvhwm
tfe7nWpDIIT3PFVFuZDXK5WLO7sPdkYj04381u5nTfUEsF38tGvGFoy6shsFU3IiUQdi+cE/7DRf
05+aaK3I3xJnplZP9KuQjpXm1nEEAzIs7Ys4sAa02mfQLL7zyy8UMlX/h7T37HHeCLpEfxEB5vC1
mZQ1koaTvhATnmHOmb9+D2dxr6UWV8S+C9uw4bGn2N3VVdUVzhn8eHTZNvQdTMaCys7CRCnwQAlC
6h9vox+4D36aY63Nf8/Ho3XeMejj1S8n422/XV3Er+AYGKm+cs0fxehIR1ZLXVDzV+O/HaT7NFNB
yUfRj3yHl7YhT+rXCgSfmBaW9VDZAIE42wyAsuXLNW/Ep0HeF88VR/rP+syk+qCccv/psRWadX1X
GyZRdgH5oCDoKhypBFB7951jOFPSVoKbG12tOVJmZcAGFZBvY0sgM2+q3AB/qvavVPegHwe9/GJa
fSauAPA9EEORl+BFgKrf6higWvoCcIW+w+rqRjQre3zlnwKdfeuMxHBdjNuxCzd2zhVeS6Tc0pDy
WlL7me8o5Uou9KHCbHA6fIyB7i/lbee3G6xiAmgLJkg66gY1yGq30oDtLkRLwJB9YoiX8uBjqk0z
u0NMUkPxjxVrKKE9ghaYxJh2el448mkH7+6IJE9sX6A4Qxh8u8PNxCwNqkcceW2PcokuD2ETep8d
ygg8ctppuE7UyOZdBWzglS65C45vLthHLRJwdQDmEuCKKKsltTIoiFPIH2yJFL8gIA8JmIE5XY+s
Bb9Pt0b8WUhsNvJbgJQHBByl3u0I/tMiHXwHE5WWV72AETpxfaNlT3ywDeWJz1gPwNrIvxc58RiD
VXRJeVnY8Lk49vojKJUec22CIxt9p1Eujapr6opDT3pP1MwYTpF/GobK4LIA8F3WsOaR1pBLfsEH
/pXn6UNHFx+ICeAuANpFfUOUj1w81viGPCBWEhtcTd4xQnhID47jJFZkoDmd/MLknf4ni5+y50DJ
BWkjPSncV5Jae6wMi6cnpgIgIQbjDHZrmp+S/pN9SQvp8lkfhSDn/5dHnXhQKWLRS5DXbNCyWD6n
T5FZ75RVtpcN/7NcCYdxw9gHYPuDG2njk+YLE0P60pHP3TGUiYFBgje6BAjU2ztWemXDJ3EVgKnz
Anrj4KSUJii8eG+jaIck2nk/zEZY4kuajXKvpVLeL/AloMO1kOoLuvX2sfe/G7vSK2JNfvAN2Yh0
PegK+jfkwHySiUyGAP2UB+cA9iZSEucyvG6bBc2bs64qppiB+g/Fu0OQ08BfqyWK6ztBbvv1c9ls
U/5dwchfn5GlXZ8sNa3kk1FBPlPhQC9ABZ4gGMzHWGCR0uzMgHibYR8QFTykB54oYANb8J0zITXG
ZJGJgSGfoBWp3e6FUBBAERw6bb1hBL0WjMgc/Cd1/Hl8habfQ61KACybiA2EV0Ssd6tLvNioai0x
sRM1uYH+SuBqErFZB/tSWAW8R9DXaTyWOP1GWiKKiiKGZzDyjmfKrcSAa2U/6rUYd/ZYbwZrccBi
5qCEawGUNSqrcHDTBgKyw7hNDf5fvgWaPGIfdFJqz90XY/1PFoRMN6IKtDTTMIZFCndYi5AnDqSt
XiXlkI6bMP18LGWmnILEtCzIsHOYHL/jJeKSpOSrIkwcjMJlJakNhYTP9a7dAX5yh/flSM4tyc2n
FDgaaWrWLxzS5JcF/zoTQN18BHUJ/FxMvbbBR4Ak2xQxP5J5X4/XOaMeqBGiX4pFnCbgtt2qR8c3
CtdVReRwPZzYuA6AAdkVJ29BC2cWAgMqwm8DeBIUFZTel6kb50OGhZRt8qKwNbobyjI3H69lLhq5
kUItBtgzoi+C5dmJtWPbboSdG8Q6+Ehibj9kb8JoVz0455bikvviH+pRV2uj/ENTgjx2zP0EUW6k
XKTxtxpPYXFIvWeuwttgHXYLfnHGiCDaE2FEAOoHoFIqw1pmAZpToihxOok0dUTC6Dz072Vt9Txa
pfzT0tv0TkdgECEIMKxIGiOKpw6vVXgwqclZ6gRDCEzQOEfZ2AYxTKDHEb+gKHeGmJJFHaGolknP
hVHqcJVihKAi81krQdNrAFqXhv1+rDB3WglhCCintCSAd7C4W+XPUmWolKBJHbDDaF771ZbVz2MJ
NPwHBmYnG4XGB3RGI9dPlyrzCWmE49rUeUFjhY+aUPv2xgEcS7K8J367ZZaU8S4+Rac3rhdaLEDA
Bf5M6qyEHNQUgK3PUf6GwcKgKwMQJo/8kzHnOgLgAIHh4xXeP4MpidSJoQ4v9xEj5M4277dfQMS3
W/Q//gutloDeST815GelR99GtnTbZ05vSoDBqQFHjRXpMDgL3CAKvaBwEOkbH9oW4CmuRTze+Kxt
LTQW22bvrh0WimYKYGLDkUoIvG+1xQsyWXX7rnBEO0Ox2/QtsA+MEcn/9QsJvrs4i5JEvWLDREPK
TYGkJviJZePSsOQyDAs3bWk50/ZeJYCkkOHTdhKSEHHQU3Ela8RRXWPh0bAkhnZhMhPxpcsVTmFO
rZYhkrKaGfmEe5eeg8B6rIz33R/TzgEdG0UGdPMB6fR2UUi1S6D7lAuov/yhfljJh1YdmjVQH9HC
HS8y2N/FPhAnot7PYsxTBGY7tTi59qs6F8vSqWPE4tvgs8isSjRe5ZRgmEpOFqc67pMOk8SJqBY9
fGjgkynVYF0xr4DkWzqorg1kxMsHLCWgEDkqyOCgrVp8xlBVZiiu3saXmjnH/8aliPI+B0t9A6U5
bQDuqQqcSQ76x5sJKtnIE1L7OlAJNpteWtDTOYt2vWJqj3NFad1C60untIBavV0CYpyz0Dc7SllM
tvJVIZOr0imCNe41MfaWWhC2eu8jYyU8Kc+LrG1TyH0TklP7RykpxoEiPvOa0km1vSTb7RvDQ3vC
5FS4G636RiC2lBZbVBsqRgmVXIpqAWojZHuOMcaE+NWraKKjNfzOMWaAIWXAjid8oYOeCYj2TKQL
72iVkRavzF20hMVPM0kTZxyyghLlc+suQgcik1QO550TQOKoKVG4zejqNYDiutNoLtXYaZK8yQVj
mB9PFDDG4O7/5ZWuDB1i+KEJIrdy+vItQjucE79KSM8l644n4UElyj7dgiZq3KiWgKTJY4s0nSV1
1qDFgT0C4ZYIRG7qrrBsK4SxplVO3ryFjd4acntJcqKKC3JmXAbIn6ZWAgURDdrabw0fmv0SlcuS
2gnD8yisFMcr91Ckjvj9Aj6BMF0Iekl4TaJGoaFSAZbHW1HIDxTgQxNqhzUb5CO+0GekWN4mcJ73
YYmZ0s8Nj0wE8DQAr2R7x1TXzfOl/LfFFCHmhZZGsubiD/ByIC8D7iuARNA9FGMxaJLbybUTN7oP
vkMrKcx0F2yV/hcnuwJEnz1q26heS+OK90mH3DNjiAf1N34rI/Pxad+n5qBr1x9DXW1vDMK2K9Ua
TrX9wegUgM7Q5koAnYswDNl/AmL2De+bCumAwbVdSmNM2kQfjcRDBxBogveDpY6Gq3K5ZfKhcUoZ
PDeuJox6koPCd2GVM25PRqcjXsVTpyECvFsNKLtEcBvgSznlWBJwovAvcbmeqOtIlZghgApXPsBq
FOKNptjZBZqpKzBeh6T9VLtXX92G4rZp9Mx/f/xdfxng2+VzaGjGhPP0xMTfKVeBx3zYKAnfOyVH
5LMLBly7LU3hG8AuK/CTjZ7ti2TI9a7YjbzRZSYnHOMQbOQrJTW6aItm8MYeOCOvflwDBLqiBiZC
0x1/In7UH38rf7+Ht99K7WESR1nEeWzvVGQPrUSC4QMZ9KmKPg1IB+Zzus0Pkn6JdUQSPwvC74Oy
W+GUmiLjFqhZMfZ4sn7E+n4wkb+LAHL/NSUSn/ca+XgNyPunZHO6ox9ePxfk33diT0RTExY9HkfT
84tKSjGa2KdqIfUI04CrHpnjKkH7YVQaKSDUPUMiHaaKXX1B7L3hupVK3Y5E0GpVlLTeqfvDICE+
iytwB64SbqkzSbi/h7eSqCiNB/eeGFRYn5UQ62h8DHpvNeZojMBdbQxT3yFj+wUQOpLYGFjFjGxJ
dHarw1qTpZzt3+ucvhTXez1965X709KklwvO7Z3kJd0JryKAk8fVOYYoH/ao0GsonPejhcQ4IYUO
HIAFz0QP18D/3m4GdStHDm1HXIMP8Iofrt6mPqnFXdSIhE/fozCfGj8BgkwWVHzufmH8GYYQvecA
UqWSJEzgAQCRY7Bswn1b/uXpY8181+vQkkn++Sko6IZ1j+5BILHNemTC4Vv4gHuPjGWDGhLpSLh9
WKTbfZe8QONH1RsciB9isscU4nO08cj5n/hjn9fxxU5HHbOWX+LhZ/UL8NGlArVwH3vgCzS0XeHV
OtFXUSfPMHEoukkyOC/bt+M+2H6BceRwRNkmIOd8a9v2wbwMZLP5rNYHZxObPkHT72n18ngjpuO9
07+rr6COn4trPnP5GPsAzLfyVakiMK0HC8c9d+FwnAJefhgxQV/47WajDJ8rZZUPTjCabqWYMaeZ
j5cxd5zXEqgrXVZuJvtlMThVApAtKSaCgIsb2R6nGFKE5+awyAs7d37XIqnz44awB6psNji58bLf
o1iQke1wenvbf/j68bnYP8PFGymnn3uyHsnaXXvkWdiuE90mxDSdjCOODxA/tK8+rS4h2ZjpYRMS
5zfVf4zHmzNnWYWJj0pEWeM+QygyU7EywWXrkol+9BSOHznmOBN14Zhn5aDFGm8HtMuCEer2mEN3
HMNkulM5cuFT6lNFcMXKaCaofx+vaE5rpyIzRmjQ9ASKu1tJuSvk7aBFg4P/qCOShIlzme9Iiwzo
/5OgO+CQDnsXT5dUS95dfluzjsC9PRYxu2v/reWOrbYrKpBzhgOId4F16+0SPAy46NXLl9odFzaN
bjBuG8nT4E0HpxHBCJ6kuIcpCBiLyF8/XtHcdb86HY26jFKdDcygQJAL+OBWQ807q/8H5wLGP4S4
MJ3oZqb8R6PyYsbG5eC0UWNwMRopvYMULqRradDcP994LYVyEp0C1s0ihRSkinbJ9Dh52x9Z82g9
5auWnPvt+QyknNZ8/xR58skSA/MZj7fyr15G2+frT6BMJ/oIWhfUnJOVedtmRNFgZvaWdTzDVdnj
4Uk4pWT3CQqMywo9BbG+YDrmjhLpdzD6YS4QtX7qSg88Jgf/9L/p0SSepUSNPh6vcE4rryVMlv0q
AKryUPbCHgusItTvfUP2XnJuqVvt/3CS/62DNhhSwitVDClBuErIyz6bKvXH9VlCRtw5d0/fIukQ
e7QYawekhD7tJWYwFuzjwlL/QrGrpSpdiLlfFR9RT/ZR+yc5sWf93+8minh4+2GAEgP01L3g2r5o
FG/AvagDu0olyy3UdaEt9YvPvKRRLER/C/B5kNbAYMntqcVRKAoN347o/QDSL3SyX3+1ubGO9sQE
4ZOnlxvlM9dXS8NlM9nNG8F0dQ30VakMksPREUjp2/JnEG2rD/YJ8KsuBuXElfaUfT3e0rnQAkEi
OEbhPlHToxSU5cqwFrJqdBI09AypKaIpIGzOeCd/ROFC9mbaNvq2Q4408UEjMtQoWekAXpOq40dH
HVLSxJeGy41cIOwbE540Id8kxdLMzuxj71okdZJhnWZZUgkjHnvbAajGaJ3RvdUH4HoszyFJo6fo
e1jqn5l9dSDrBvROkEZirHq6KldXoePTKFRbdXTGyNJiq+hZ0keZkQivAUM6dtc0JqZV149Pcqb+
wCFk+E/q5IqvpHpgSE+1wh2dFrD2MklbEw21iqi3zS+na8kTOEEzcAO/ufzqseTZc70STJnRMm4L
ls8hmNeegg0Htobonc3efcEuN8kS0MRcYHq9SkqJMsUF5Xg6CfNOHUiwpX95Zsf9aam3hEZL/nOP
U5cbCyugIIak/HyEwVovEaTR2e8rfWshi7RqnwuHMW1MMeqBxRoOp38Plvl5SmAimlVu/4Zmsz0t
OKnZBQONVcQMMy7q30vr6li5whWCTtNGB5l6QbXqleDrYL1dqqzMHuKVGHpfq6wRtQFi0nzfHoeC
dDAEKdAZVO2lBmXDY5WZTUHJALpFZxACaqAB3Cpr1XAgcs191uHIes2YZ898Pn59SBgaPX6t1+c1
qSvLYxZ7dO89voLGLpTMkKNDGZVmjCqaJm2ammkdduQdRgKxurBk5YR7RzjJwFgpUBUQKLKU4mSl
5xdlE3YOIhp4YlnXvrgtPDFJj+t/6er7FTTO6CXbVDW5rByX+KvPzaojJ8XwXhd2+T76vv0UapfR
YZArsRd1zotAhKOEz+EsPODQQpTYEzUXu7Zf3zEjd6iOl1Ox1LN538eEq3i9E5QdVBkgnQ4RxKvO
2/CL2X/9yBFrEo74Tt59v4pHoPkdDrU+EP8DWDs/j9c/f9r/nQRlEcdIrOSoxknkw2tSHwtloVY+
o8W3C6QsX911seKJWGBuAJHaerNEfZwmkWqPPJkpyjy7jb5a/ajmIhnBpES3vvRWMnVd1YbtlDKL
OwSWFakTFi9SQ/OMRIv0OAaEe7XSYtvnjqX0FKfbJF+cNl76AMqzjrXKjl2EvRXIW3T4QDHGN56F
1XpNRMM2WWuTby6wiEtR5kxsdrNwOgZU/LGPuEnutkVoZqVGbD3/O4evgADf6L65Yp5WGJZ9rEcz
yf1bodRTKWGUMOEzCO10qSGA2vrYf7WX5+j0nG3Wa1syX2Mkr1OA57wjOCQNN5XgO7KIiDXjlG4/
hHowDVKXZsGfbSnM6Tp35sdH/ayRdkrQ7GX9OTTOdrolyW73nknmATacXKYRFMCcLnj9pdv9F49c
OSZea4osS6H8zOrlDXgXBWIrWbfWQK4FePj5n2LuTAVT/gD2cTYnzTgt3O7FD5iu/9UHNH07JImP
U5ngzxIyRXfwH9iEgADKzs5XT4yiv5rmBjsQ70++vfCCvvfMt4dBmbdhUKWkZSDfx6id223V3OEA
beKmelgsvCP/EPke3Pe/2fGrtYaq1vTaZEoLM0FJby+axzV4K55MbnPQeTgSY0npF7eXMm5CledN
k0MkuhIkizPW/sUj7RQX4F15RrvTbpcYMNwbTPS//pyEH/m8NNc/k0a+3WLKzCmRy4BkdLrtADXY
To0K6FZgN+UOBz3B+fbbSFf0p9dXgPEDQsIUBmKCGS0F+lhO0K6No1+tFo6dhjRGZHj7UZTpi9Kk
8Mp2+ihwsxyRa4RvR/rzbH8TGL7gCTYfaMY/wvqxFfp7NjzQgT8dudKBUfOZJJrkAvpsnxCj3u0t
BXOnrnE+9+cdYU5QBXTZ4V26cNUWNP3PKF9JdoGs40YsJAtFsUa+yhrybBvUnh5Go5W1vPl4pTNt
Ezc7TLe7lWWV+UkOeaXxVnzuhR3iQWJ3Fkp0T1jixbOMhUOdebPdiqSjNs3nmSiGyNxw964tWcHG
XYlHdzss2c2F+PBPva42M07+Pw82zS3t9+1uzMjxmALi1CPuzn5Cyi2VCRBkL1CjRcz+paOkjFat
AW1Om26UnNh1ZbuYuE9APjeumWgxjzLdzkcKS8VfkermealB1mAbYUDe4KIKYqH8hIWuz0+K/q1e
3jPYMcP5PQHeYLugtsLsBygAJAJ1x8RnSB2qOsRVGKaIkkRAgDdIbRa6dY72Z/U56HRQ7qyj09q3
6q1wRtUiw9UJLD09Tc5qpY5Tz95iI+dMywj07OqTKKdVeIFa1iE+aTiJEYBQ9jDlZK2M6B91rW9y
QIruouMtsLAVs8d+JZY6dozJJUUi4CgAT2XIeq6+J0Guu4WdcPrjy/vXRXV36leiqFPPFEmLWw1+
Awivp/Z7ehyzCP55/SvFRCSOHn9x2+cSWrDGrT4ceAPF3wwVQEysWuXL7lVAGy8LsKCW/CtrcubX
r431Hh6kjQmQIOOEMQFgFO/kYWmTpr1/9OWUx+Njn+9FMemcxuUPTcQ6DCcs1ednauKTAqCbFy1M
7FQjvY1aCjctAk2dwiZkpJQpYkE2ysXtV8zxgI40THWYmGFZpSiebb2vVbE4SnWvCyrLs5qsCMih
TsObt18wFnzVKjUKlg0bG2FdrxuXKXXWTQ68qpCUVWLjsUpw05puN/ZGIl1oKtKW60I/HRyD4Un0
LwzB/ytuT4wBZVwQdW9db0VR2zsApyoafSyu01lbOm63qr7dAwsLMYtvFAu36v59DWGo/MLCTPkv
usOOa7O6bHusy/X1oCCY/TQWbtNM9+QkQkYdCKcFGEMq5x1UmHwbRhRiATUxDaB/fHgrjOiP5HU4
qg056KcxtR7v4YyNQuc8QMSABY5ZO4we3iqIhppdH9beiD0ElyIaxr6O53ElG5WFPt9sTXQnNDvy
Gy7ywc54YXTTixiMAEzQBE5K3UA3wouCaaTBCZvN0Jm5IgOa6FDVaOlKPKLU3wAvIGm+lFS89xO3
YqefX7nklud9PiggFplTE7+dQZC5Cz2dWQjh7nEFpFtB1NULi1JpfUxuOy9IsqXGEfmQaPsMnDzM
/GnbSv+q7GMA+jMO2caJjfa43pn8FoRrzkBq28ksedXam01rg8blUuv4c5NZFxbtjgPmUJcaWebU
GxBHSJdNE7cA4rjdFrkOxziX/NHhhku6LQpHC6yo8xdUfOahgU25EjOZ5avd58Sq0MoO6sZvmlMh
YorjOya2aR6mQtXvJTb1VW2tLqvPyIjtx6o+ZwqRD4QpFlWUe1RK0/kiT/JESEfHcz291o6ugH60
cMsICcYh1QVhMw+HiRJV4zk8IQCSKFGvd80NUYXMUBdId8w2B0geVIDB4+Gs6F+o0b2qOEXQ8O2R
PSntpV6oSbVoG3wtnDpM3q3KsomR4PXilfySywh2FGR5+d8KZqssEIDUiyAMc3b/WiZ1sq3ma62X
YMHcrgcKUr5SFD1g9GZbCmRANfS1UE6PD3TOgmAASQaBGbo08BShAh2uS+NWiLnWUV5h8itSZVYh
GqK2bx03WcOnP5Y3s6s34qhgpynBR+T1bOuIm9DATBwwN7lEZ6onz7fdegFhYkZbb4RNP7+6KGI8
SnVcYW2irjDWkBpF+VYca2+hTje7h4gMpk5elGwxmHwrR2trGbjodef0bBw/yVK0V7usIL47SGZT
lMy6CxOOiCmgXBtfsyVxWCJf4ibNoLQVFwUE5MBXmzpqKTeODlUQ6wpa6wS9wYa2lE9IlswmeeXP
2VfxJXQk+Xp8kvJM5HAjklp1Eshc3roQKbJ2Xr43Xwz3JQZ6HmzZlHCFEUQk4NZ+/87imHtDyvdF
esqBY5vavbaP3ZdkONZop5SAefsv0sDumG5UECEO+8w9i/i/tdiUEZXg8KTT8IExfrm3/NFIMh0Q
3IFqx6ndgBv7Mm4EVCXrnxCouZuU1Yv61Y+/Zek77c5yowvdWqoqPXF3cm72yjrYFGELvI9aB7Cr
PCwxcsw4AWwLjBWGmjDbR2N2t32DGkmJkomYb8dLxemM1YjHaJhGqjJ/0/QAcjYFNQfeaYoR7Nd+
qRdtxjnffABlRJB4GGIhDZD26AxxIMnv4P+iRJ20diMvaP7MfAEwBkB/OA2HIOj605GrGyawec3X
cEYOX1gSyUFMm4OuygqPrVVaqR2vt6qv+9a4TRzXGmOkFQXdtRI8YS/Kxx8XMDAhmAW/MRcD3nwV
ZWTivGfAmYGvArzlm+SSPdpmp/ZZxnxjANRXBdvGt/XcWbClM+YG+DKsKgOuXJJBZXhrBhI5lwEn
HPdOOspQUVZPQemcIqVcYGwvfHt8/WYuvMApmIZFUW4CC6BCMBRg1Tjrit5RaiZ4afE6JaLcuwva
PFM+UAVOBV4dAC+BqEHPqkha5vOuijZ9BRQdJSdaMdjAe98AbFHeklJxRpRXUaV3EeEmRiCgKaLT
407RxeEil5uqAo5byaxyH/371uMduMf/BM6ZAuZPdP3BgaHJ5Xa/Q9XjhmhUeifEFFRvlclOlHJy
Kvx/POAEUawEojDe0pXhMnpR2B5LHn/AzNP09gOoEKFNwgAGGa3jyQvQrqyPznwzvK+InH5XqKys
gOtaeDr/3rIkGbb4N0s5uJmbDhSAqWF6Ih/FzPftBvBFi8dWiedUid51ZIvczgChoHUcCXuUj90u
eKrW4Wa1sOoZF34jldK8uhuBbcSjcWlbWzE6Jkh0KIgA7pbnc2L/q8mus3bfio621m696feOvvAB
c6/jmw+g7hn2AuGpOL2O4Qc4C/A2rdF/8h5atC7G48XO7TAK3yJAAzBOD1DM2x0eMpaRvYFFBIr5
MwmFiv4lHZ/HZDVoa0VdumwzHlXArB3QHcB0Ap2mLLeMUCGtem50/EQX3prPCG0USL49Edn4fn09
tCbGYwEj+O9SRljp0rYuSZ9+fmXLFZ8p1E6B9LrYA48SdlPA4A8BqzoZBL1AKANszGil+Dr/7BeH
JSrfmX4coBShh1qeLtVEeHArP44iOcrrAa1VilXsfY6o3i8aAbY+XrKxu/Ok49iuPBCxseb/9SHf
CKYXXnYKsIt6vKfCFc9tPJnw6k4RW5Lxup8tvN5mwgNM0oBcA02pmEzXKN+kFXnDqCWeFbWwa79E
7bfsnzVlYUXSjCsS+SktoCoSIEPod1qBFyJXa/AOAnkZQGQnvYU/8m+/4yyg3euSVZCP0WoNFkwm
qt19cuAmstHaMOr5J7x0sWvN3TvGHDamvduZn8OaM0UfbKivo75732x+l5gnZ66ZKCoA4+cB7gBT
RhlSJW3ZLsz4wYnzE6AbtcLQIkza1L3OI2h+fNozZSFQiVwJo/SsxFArqwQQtt0f5c/YANy6Q5Rz
vfq2bRNT0QBTZIC5zr92iwZ7xnTeiKY0rdWEBi2Y3ODwdoGwKCBf1vbnZV9hiix+0ezNJ7OWFizY
nLW8kUkpXFflqVtLkJmQ4kUhb+F6zx3yl3DBfMw91kV0YIOmBpBJaFSi5MRiXTFji23NkABLjUyX
8eYApDS7xgO2QvzlWrWpviVGcWTWytOP9AzYi+dFluzZLb76DMontm7oDn6HzwBgPAdM20ONzeU3
45spHhmn/cKsZY/hPeCfri8c5gmlBfWatId6iKEFHX/IGLEA3AB1xKJbZdgF3Lwh+1eFh0o9P1bf
v2baewF4XPCYzr7vQB3DEcXUvuodtHN8gHPPGHfii7pB776MdoIYnFWeXZrRuigNxXYuKI1oxu9E
EgCgMeapxQBjrScW2PnI0i2eX/p/X0b5ZTyBCzbp694JFLbaRp6kHiQ1vjxe/5z9/Htb/e/l//V2
X3mputNqgctLCHH5d4Zplac6y34rj+8sTC6l+8fSZpeEkTe0uwOK/S6/6g0YXmgKbLYf+pdCxby9
sOT0l0RMtvFqQYJUSW3oNr3z0gx6AhIIHOsxt/76gnbJGiOIsqC/by6oUz9e2+yNla4WR58X3zMj
9yf5jd/srYlGMbPPgY3g3SgM8x2kYWT1q61jVFaWsmvTNbjT4v9k0ylzORXUtmja3mlladWxL6z2
xcrjghuc1ZUrIVT0xtZMD4wiKKSX/atdQ+lfucAK/cR4vJGzYjB2MsGLYIqQhgPuK4D4tELfO3nu
6Wr95QlWm18qPL8fy5l78CBm+E8QpSrJGAFLhR96R+UqM0kxsS25JYEGZSTF8LaP5uEIfHJcyP8K
oaLnADBvW5SoXEm0CqVfe7z4ovXJggbPxRrXX0WpkSChIV5jcZQjCpnPYcvDuvBB+eb7RXQaWvGr
ZFRhoZNwXiaKHhghxNimNF2qq0uTgBnElRgMRVd5fer4wCyK0zC+SCm/ZbWlhPtMVzyKO5g04PEA
xnQonYfuUwaP/gJpWbdCr0xgyCVJNTSMkypal+OPWGOybxO/1gByAVpH/yuDHVwAdvxCOnPWlU+4
GFP5DC6WvjSS1GrgrUETcPGbeG8uJxqxYGbtPhQ+FdEKe3DogFRn1N4W9G7K6tOXdcIwm2pqqojy
3e1u+z7fgtXWY9HrweoZssR75pCT5Ml99RdSKHOpVBABIG0mg+EALQhUFJEOfeulfDI6BvfKAdPk
y25Q605J9dosmL+ZQAEOFDw8qBFKCJMpSUIkj6WbopQRrmswJBoVGuBAWhufFx8207Wktg8MXwDs
A+AEkrN0d442FlHacR0LJ0L406ie+woDYsOXsikjW+OsQNT7397uch25lPoQPPvBgubMWFuYDcTV
U4IacyvUWkW+KKMIXtmJpbgzxjYZCF9grip326Vxv7lMNPDukZLCGUo8erpvlYWVisZHzwz7F5/g
nYE+ko/qLSeb3H6slve8BhBxLYkKtaoGMG4Cm7CIbFvgEGBWmUz/1IBr1VvJNhi0dCSDCfKRQUs2
6BSQbAwzN8+D8fv4S+YSjjdfQu1vECupXEv4EiRhpo/Yo0vffkLbemXsNiHGD5YyP3PKe710KsrN
a6+oU+F/C5zgLg3QT+MhM62vNT1d10FgtRDY3mM6U9tNeZ8QMZbgNThY9Ad8fWkHe+MZOtDOFl9J
02uPvi/Xi6McStApTdMXk6DWMsZtbolrPTHa/RLcGcDNZyRxgIgGKh2KNyiA3epqE1ViHeV4jGtg
Etpr/ejKZlWjSGMBgptTSVzUvK8Xoyv2VswrzFfRi+7bkPUtY7Nq2svEmxI2JPIlTdYzwZcAddzK
TPavF/w6em5SMGxidkkVPcJ6GErRQUgepWdF9io0A5YF8oNBnOXxTq2VQDblXNQyM0tQVfmJ4shl
LbA8MioKH2oW6KoosYNRii2bHns/kSYqQCAJmNOod2qlDTrMCQ+KY8bUQNYiEC8ahsDoOy+U193Y
aSchaWPhmClZH2/FIeO9fekHJWPIPuMKBCziOWuPGeqbWwCe8OExSWupfFMypc2e2jAotXXBdDlj
eznYD/SqFVtOb8YuFi2tjwVum+XDUG74RHan2h7vynueYwsMjXWuwFlpXHnPiEv8/pIMQVztfUny
Fb3UcDyklAqAImdlECL7ookA5tdkMaif+jrEME3dM5lwGGK3bnVxzAeMTA0JWCkDl4mAkMXHbGNK
Li/4K65U+wBwawUbOZkYt+m3JCWYMAEfuRgEX3i3DgB8i9yM8Q+o24n5SU46TVwpPcgjTgpsF2Y9
h1JgCF/zRWbGlRIP2PqyD0Zd7ZIs+UiBJCebARJ51Xet8l75LVZN4gFVbqyYdNVkotZtPOZ/kfZl
u5Hj2pZfJEAjRb1SQ0y2HLbDU74IaadT8zzr63vJt7tOBEMdwqlbicoqwIC3SG5u7nEtQYtegTQV
RHaA6fTklMeRHJesqjHhCtaNNCJu1+la+CIV1Md4KWqzALcw4qFAHbbqDBTLfL/VwTBek0x68vO+
nawE/182rNRa/F0YWfYSG1Jc2H3hd/6hrpCw/Jv4Upj0+7pLtMAV2pZoH/g1BdqWUr3vfjVK0zSg
lcyMUzIl48gGkIzKdtmmSW55JUDDbTnNDXyREemD21QC2KvbMZLJxs+TMLprZSMAf5+serF2h8Sp
EB68yhOzeyFBonqDl53ilwL54aBMaiuwtOvywR7DPAM1fe7VIK+tq1yLTVpiTh+wdHU2VicfrKNK
BEYjo8+ei6LQp7tML0GKk8hDIpiqgLHFrZLFMoifdWySxAokEXtw/uaNv2tytcuAKJ9lkt0KlZIe
YD8ybF7QN5q8jxFpSBhJbWI6MAwxGwLr6j4td2naS+URyCCJjrb7sRzHrRcKtfis0QGtbJNBKvrL
73U9+pzyqtA2/iiQGgVJEnZ25yXGaMpy2AWORPxYwVEpg+pOBOhlJKzaci8FIwGYTCG34iapqyQD
klIpGV9ClmojTELra9YEHsZvA6nXwAG7rB88BFURCK5UZVJsJyksvS3QcMgdKZTFomKdKCST5WNI
jP7ts0ywAaM0vQ2A3PLBRtYP37cft4VpaQrYTiQtMV4vw55wybmkDNN8aDBBiARsyzzPpnt04CbP
yV23nd6FclO/0h2xpENKTXJfg+dlMwyWjqKvv6H1vgHyQ2G/Bg5SLdHjmhe35FuBsQJDx4Afp5LG
PUp+PqD9LuzEF68kldl3Jao+UgzcGGwhkwcP/LQTIDnDQSjt2/vCPcFwpoDrqILaANEHENZ4cLwa
vUlqG8XKPbKVNGGiamUaC/+Mp+hliNbe3jlSPXsS/0cYXDgcBJ4roONdPlR5WNOkBa3nffsXUHzb
biu4iju8xqfYQYPXv1jYP7KATHYpq+/aSeuNDKTTGkPRXToRPCUn/09u0c/bkrgojluVwldXBB88
JHoPSZSaWucATvFvUeLCO7fF8J7LlRz5ckWxWhE5nuUITLwPf9Fopr4ADmZnxsdxW73Un/qu1xl5
uS13UUPONpK7OHUlenRSUuW+S80ozOxS+U5B9okR/OBOiGCh3v538jjPO0B7SOElWCYw0JEXEAtH
r1h8jJ6qvXD834maHauz+FsMjaQcIuij8Bw/ASnJ9oCtfhpFtoYcvLaHnGftCZ0o+U3+syb6Kr0B
ODgMMbkh+aakrCg+Z0ugJkD7B7j0DxUdit2c4gf9FCeALzbuh4ZiUkNkSVLYcvGQoFVVKP+Efrmm
mJynO0s0UIxQMd8/B7s/Af/ZNsZlVFA0xXr3WgAy36qxS4/uMgmIg2NrZbh3aImJq44JUQxS4GML
ppRRUNcAmebDujQul1/BXY9CiFo/n1LvXpe/x3iTZ5j8XInV1kRwV0GQAWcjwH+7b1XZiZIdPKRe
XZt+WhSClBCgtEUNW8vpimQYI1qDO+++9mvWFcemvGuNlcjrWh/R3oV/EMqrGIjmjaOqjQIIXabA
pfFee5ceCsUWoz+18ZBgBqWuVlJr8429PJlLaVwCc8xBoYbGm8D1Fd8w2zSTmFCrlXn7MvPhK9SQ
ouJMAPkPiHpkl64UP0ijQg8jt5myXZo/hyoKrmaeMDhEVlS8woFmYKawjYlV065X0NqmFwzY5Q9R
V9gR6WxvXMNkmw/rcumX38QtvZQLoYkRuriRauzL7FnpjZ2fPHbZmvbzdeef1YPDE3ABwKFGLw2n
Nkk7w7FhNNelYWOV+luRgXwZA3F+YBmPIgtcOWTDt6GtmFDer5rlgtoVxX6A3qFXnacAU6YQnJN5
m7gtsC+R+rdRhMysyPE3vi1Zgl1b1EKLFKs2KWqhaD/dEPAFNc6L9Ieu5If4Pq6rb+FMwGREDRA4
usRNZNYFR/h3YYMRXaVjWXvopE8pzszsj6JtIqqbFBj/Y8OEZIu2Oll4b8Dd/itMLdoeBMHuS6ZF
b0n2nAaWFEXMf6hKKyofRo0lv5RqF8PxF9+MVS7W67syp3t+WGxBNX7V+B9N8Yg0F0ncMsn/AF8X
jtHwfPuiXBuYSxGcTgYF4EuaRE9cHx2OebcbiIV497aMJXW8WAd3FKre+QC7hBCMY4BHaGqYGNlD
tlXuJ9vQzLZhcmGDtP622LWlcQZa6UJtlEdIBUVgLB7q0JbllZw9n76elQwkQTPyL8rvSLdwZkbs
fV/z6jp3hap0av0oVc9q3Jo9Wj2z0Uq0nQFM4r6ON0G7Ivra0byUzB2c1w+tMuVN7qb0+ZeSVzZN
zFl9+zW+Lz5/fbVG7vRqQyZZgSyZW8SOLlk+tcsI/QSsp5vmfmR9sOJCLK4MzKKUYuhlNiWXjlih
pGlkoALqpuqH0CA41BH2FB+I7lkorzlICzYZ8BT/EcZZSnFQ01BKCyyu7cwoelDa33q+qYCEdlsZ
eVyn/9lFHT20oEJCNYA3yXpUTlXc4ryCvjRraUeCPZx2HQ33QnQvec8DOaIFKpgv4YolXD5AinhS
BnUpCs1cQGlMWSvlQpm73rSrAsECQY3Iqhyzny+6eKy8uyFaeQj48tK8WvQKAKUZxVg4hHznBFA2
i54GpHDD35OTHT8Fsz+qIMezKey+fDDbbfKir3NyXLu7l2Jn1TpzPsU6pEjr6IU7tr/V77RDs5OX
wL+wawEjtlvS296XHG1Uet8/jLHx0lFzGD50sE4T37594Hwp+moLuF1vBh+pOKIUrrAVTcWJnPhF
Bkr1cAD/RGI2EVhKJhPQL3YFgIaejUingqfSzt/UVdbaaw/vclvmn59tyzQWaPgrcBrRbgIGK/oq
JJaa2RYjlu/GfXkXbf9i1lA4Ulva3d6FxQNBPXPGxMaEuMhtQiSXVNSzrHDzIjdHDdHp6Jvx4ETy
VvZBk4hh/X8hkMycbRjRR3mKE9iPjR8gKi/cWnsHVL0p9veR51vITNY5mnfW+mUXzAfSSIh1wCuO
7Cg/FV/qk+CNrVy46Ri4sZdtBK9kOWLj1ljzaOenhPMeNRUGcS5CIUdzNbKJspAUVmE5A614VrxB
coa9+A/ySnvIkg93Lof3nH2iBNIUQU7nJKfmNAE3X2LRg2CXVgcya8GGM3ePvJ7lOYP5e2T+c2DT
bYrWePAfPhu7Nb6KBScI32OAd1NTqI5ugEvlFUkWwXilpVsVkZnnkdnXK1u7JAGBD6h8YCKVK641
uWijQVOy0q3DVDoMOg3sSEfB5LZm/tRE+QNEd+TMcjZzI/FsLUZedFJVNqVb7OS5hufEW9FWbe0w
sDvfJNvJTp4K86Wfe5wSc20Sf3mR/5HOPXS5IaCQLreQTusKnRaFdJSDcFyxegt5qZkZ7z9iuNNS
tT6t2gqLlPfZSXgPtwjvRBC0A8pdvaNOCH7Wj5X4dXFlMmrBuO64Fj9o6GfWrco60GOiPOLGEzCY
0gPqDStGhS8A/9hyQBb+I4JzSTRfK2kTD6VrbOV99AVoNO+DWJVd30m2dyDg/VwbRVp8Qc9Fcuc1
1ZIa5jVWFey0L+UdG/oaWdVndgh3qCoZ++iJOoE9cxzeVtMlbwHpX3RFIP9L4KpwJxj6UVgHBu6/
luVMqU0kizxLBKfVJvPvJUQJNCpXLuD/RyaQmzXMgFKJd/m0DCw4MdLPbgOybdl2jglASvdrwFHL
e0rgpWN9hoH590tTkgyYclfGvgTsOtnE28QRbHhCATjk7xQQhrQH5c+Mgf83WqM7X4qANJjt/yf5
ZwPOdRQgaKk0QbL2MFgVoIm0J9QrHybzt2G1B33lDGd1vLA0KnACwZELpht4YMj/Xa5TK/K2qAFR
42LaJjcrPWi3BFTRdoVIzLqtLjz+GfhRL2VxD27gSUaU+XHppsMpjf58j78CMD9bQnMYDZ9R9aFO
fbN49ABu0jCteYh+4b/jZzXsuxd/V49O4str6rS2fu6c+6r1pZLim4jyDlhfSd8F0rMQfJRTYIoB
i3ddvImAtYcpzXEz9aYurdj667jwYleQvLs8AcVQBl1W8AVN/9fbet7fFBxn5cOk9FY9OeCFzqdX
qVwDiZ/P9eLc56yLhtuLPNM8Ycydu1KITdiRtnVR1bUL8thJe1nPzGTIWeP/uX3wV3sMvjEdz7IM
IwGGAx5GMdSVtiwJqdwyTd6L2HeyAowSbft6W8xs5rglYTIbcBlgx0Uw+PPenF2cbNB6LQG1uFuP
vp0rzyHGQPv8vh/XhhiW1nMuiLO3cY2tTVsIQpX/FOWFSVPjflLzlW1bWA/exzk5NqNFGJQL23W1
LlC8D7Gewi1AB0qDF71wcmMNzmBBFaAI8DPg5CJ9zFtxKVSBYNyPlTu+qgm6hqpjqdqt4dw+nYVN
u5DCXf6C9B3N1alydTEz6+gY2hNyxrdlXN8lDToNgFCkE0XQjfOsQkDKKcDrGtWuRAQM0nalAvRM
qeosxDVWHmnEjGsvNosuLk1D9ks21EJsd02crqx2aU8JLhgmUOa/CGdWxLSr+kJTSlfUO5Zo6kYM
v2I1Mz0dhOvGWhL32rJi3XgygBSE8SH0nXGqEmVRLyfUr9yp+Jj8r7yU0RlgKTIKbZhxUfp8KxTH
JA9ehsIxfvWNv2kAxia5gbjVZDSVtCbRW7RPAsTowRgw6H/7XHg8OuQy5u9DehJYvCgy8aocV3GX
iT0t3bYytk2WmeQrUGZiil/SPqrN+FToLFC2grhP4tChyq4Y7utA31DPHtX7CtyqyevtT1KvjQUa
9JAqBZQE4J6ofGl123aKm4Hq8HHH8q00QrOJ1RVnc0HjdXQMzLUSxQDXGKcDmE8KhqwvG7eQJksO
9wNGq2KyYiQWFA3TxxRwFKAnmu/w5TrCttbLKa4bN4/30vS3NAwrigxTDiamK8lKdnbBIl0I4+5w
kvsSyUjVuFpFTbl9CIqvrvgOya/bZzP/Gs6Q40zwLCkq6jt4oS7XhArL0FVB3rqk+RTQh0INDLP4
oGqT72XxRUMp5ra863ALwQBQPZBGVFCRgEJcClR6v1BU0rduQDdKE6H+4KeWVr83jcwUw613WQL4
C3v8yk/iId7lJ4z9G/EemuqSQ61ub3/Otd6oSL7B8QRviISutll1z96xJE1GIVHD1k2zY0O+aXoX
6fnKjVySgfQi2JYwjYdaHqf+gZonApBMWrdCN1YI6rsceabuv807YwlzvgOHOM/H8yONRSaSOmqL
1p2cBvEB4PiAfgiEz7Vw+VpfLuXMiz3bMAxwa+hkhBw6Insm2jTaROmmm8C5snKlr63GLAl3GmEr
2lB+FOlMUqD0aoFiUeu2CkGzsjQ8yEBYXTmbheUglS2JcJeB+QXM68vl1KXvT+jF79zMcmITqWam
rqR5Z32+vGCgrziTwJ1+S0ojQvth56LFBSB3IHHbUedxLV/OD4jD6oP1eJ7PF+WZeo83gKFu5FWr
RJ2bqOl9fyI9PPhmZ1QY/gtf0uBxaot3cUh3Y+3tE9BpAklxUJ2aqCY45P1TgMY+TNQn93lmKuVz
HuZ3ZEocTAgJ3tPtK7dwrvhSHQ6qDBadq4FROrYSgpOycz1aC7sm6UK7q8fv20L4AZb/ux//kcId
bFFVQ1WMdeem033rg8jYTAK8z+rv4Kimg6k9+D3mPY38OIjZa/GXBE402b6crNiXhcX+cBKBFANd
AtIPfPGZEnc58Qqa1aOLpkZmdC1A8W8vlIdNmBcKCbCp8CgB0MX3a3WZ0otF2o1ISGByXHmPn6JT
+zrcNUcAkWyIlQCYMzzSwAomu97J7A+xb3/BfOM5BddEOM0AVYcbiPGcyyskBHEfC7U8ujUYG0ga
mFJ+SOrGui3l+jnEMjHoqGIIB0/vj1d2tpEkydN8GrzRlbJhSwDDoAH5Icve5LWE3HWLAjYUwwTy
3NYBOmV1PtIzSX2TEbGpq8kdzckadsqhePaB5zug0T2zxwNmdo+++TfaTM+3V7i0j+dy55+fyQ1T
UM6LQjm579ZxLfKetZ0/o/PfPe/u2e9W5aiR0QM+uZhU2Hx2hwZocZr5GDurGIrKiiTORxorXQDA
ASSN5me6iaz8nu7UXbadNvV7bf2ut+NGcIiLrDTYHCvLs/OVG7dwIeCWY2QV1QZMUsHAXK51opOe
lX0uu8PYxyY6c5knvEViyNRvTbRBLILipal7AJ5+yuXXqnbyKnAwNvMQekBnR5KyINO2y+9AUy+v
MZVdPzfowZqZ91CdQJj5E1OdnUMVAMpI9iU07qKx1swnzFVNMgm2yVAA4kRNiSMQsUUZXiGb29q1
LBk+MiZzAHDG5yB0miNDi+SlW6HHpEfvRUZTJg4bf5fX7yE4nW+Lu7Z7aHBRKCw8HB68RpyXR3Ux
EqYoUt2wIveaUDiAjlnxeBY8SeBWiEinwSFHdlvhVE0a9RQ1RUN1m8AujpGHqu1uooxu0u/ETe8K
VxZYLLP+rkotRXUa0PFJR8xAWZLZrWYSr+3T5cdwWhd5YNSMPaq646OIMX9ykAAmBS8sNMNhV7db
CgLi0/QKArSx2cqO0e5ub/h1EhW0SGirQhUK03oinOtLtc9p2Y9AaVDdUhXQ8Gkq0iO65fXspYhk
Rtp9EtzL7T6me01i+kRNmjiR9hm1T/3n7S+5rlT9fAmeXjCjIF3NZ40FrdRLMmEmUf+iiaUALah5
iv0HwQyPWviQAt1D2KTlfXmQ98FedaNH8lDtk6fpW/Jsmclvkr5F65WxVaiJFutp5SG59scwMKZR
FMENPMoA07zcp7iq5byI8HVj89UCULIxHlPl718VjMylgLD87fZuXNcosBvn8ribIACLrScp5A3d
Rt/3d64B4P2X3+7zn5WFKfNDe2nkIQkIPdhzMJxedXn5aTLTG8WaqzyAPpeCfOI4TI7/hCEVzcEg
abLpKeuHJ/T3VTnzD+UrJgLl++5j+qV394IzqbbcOJP+qJFtJgxmAaLm0hE2obpGUXH91F1+Kecy
NHHVdDpJNTTJdIyUYFmf9pq61uxw/ehBCrIhaO2GmbiaJpADafD1utdcbzTjamKGiijiKcQcyBBU
TA2YqjaYgomdNY/ouqlkPnP4uEDMkuYp3vmRPDPzBsakx1ToNDcsv7SDMNNxWlltdYCuHLdN+DCi
KbwVn6ZwZcmL+3oml7MB2uhJrVY3GizfaxWeMpx48a/Ojsp4V3U6O51cwqBqemGM80lz27BxJz3e
drTZKNqwEv3NxvtKmc/EcP47ioUBMYZBc7VE22h9Qkx9LL4qJGUTo0vtMGmLlSdr4YWcHyrkzHF2
GKLl/C8pLT3ww4qamxQfcQUMfaeOtSdMf7NeCLfBINi3LcPSCsF3hGGrGeUUhMCXSpKTWFcmn2hu
P2RM9d80ud9E3nOGgaehSlcWN588v51zwy1ScHCeQbt6KSwNMVUGAFTNBXIjYcIEHKA8y/QVE7SQ
G0VT6w98NsqFiO64JzloBQ2DiLLqEsB1ZRS4yPFTmryqWoipFZtAUQbbAOWa3QNJXwfa02ecOaUx
j0XT0DGUjwjNVg1QHNvUXk0oLDoMhEp07l6bp2m4TdDacGrlmKhuFiX7pqQMNMiWgPPFgEZAZIZ5
QVMDgpvnebk5/QYdACbGZhh2RTn5xrbQ3gzwZD+DFLtr75JwLTW2cHvhF+o6UBfQHI1vvDyjqALv
IRo/CaDGn5XqKZJ3yX85nY1gEePnGioPyPbNXcicjvfZkGLsTSKuOj30/vOEjsGenm7r9YKqXcjg
dtnwgcIXNipxi6n/GqTmS8jrlatz3c4AA4vhvhkmXYe3w/dsVOPUKD2FswPsRaYppgx+4areehZQ
On97FprIW+0pPIJF1xrFl9pnt5e4eHXPxHNLHFSkNmEY4MYPKZBAA+Bhh1FZWrUfgldcI+giMUZl
ZdEL+0rQow/COx1tRuggv1QPsWj0Xh/xvHtyXW+QCoyAuQkOw5Wlzd/OWwrAB8BDQryNAQTO8OoF
RlfiXoFXfUIsZNsqezLMuyefOb8M5nxtQnYvmuCUdnRXsEzbvtu/2d/s993vl+f2AJzrPwEQ8p+B
5vWx3T5ut++nv4/PwCy0Dpbvvh/2nnl4XGsuWzqO80/mLk5B+66pR9zrZmrMIXrRx0Ovl04nPUho
bLm9P4v+3Lkw7m33Un+q6aiqroJhhKLaozVU1l/UzJE+hdJRVTt9Ufb0LioOHkDgbwtfsBAze90/
ZzOryJlfMXNt11GGs1GSDxVp3r6yMKl7WwaPdTDbiAshnI3wPbEomkFX3QMgBgZnRgoCeBsgoGSA
rOozl5Qd2wOjFth9fMwu7+s7JBJAd26tJROWXHUKLAmkgZHfUvhbHqutoiQxXmR//JUP2272aHzW
TA9hfRA1p8rSlf1dumKoHgFTC+8kXEdO98uGlsI8F+6Wnsg0DJsFK9WWnyiMv11IZ8N2SYjFEK1d
niB6LzI0vCXEdcCtaO5OE/smlsq+dFs3vz3r+xiapUWYHaHf5Xmr75L315SBrePpz9rI4NI9P/8S
zobRcVDlqZvXqh1G11N6xKq/0DKyok4/h3RrxZxLgBn0YMx0rDhl4x7Yoe8GOAs+a2aw6u790znt
qPX9w69jGebxq38HQRQrGFLxQORzfs8QYrHzeMhB3/nammuQdUsXCmCbEohPAGSNlPTlcUxlQLOw
aDEfD1SCdtx3yjZPuxWtWtzpMyHcDghaU4HCqCbuAFtB0YsKuAegZ+j579s3d1F7z+RwD0StI6/e
NFhM6w8g/tJrjNSU8bjiSS5vmT6PMGnzbMX8FWc2SKxoZkzdQFyAGCGkuuvGrQQMg9tLWfLFDRwJ
OtR1ZJBU+VIIwA86P8gy4o4UzaWvmN4oXvQBM7VI46zxLC8ez5kszqDLIjCrqiglrm8cpi8xsoqy
MqV6LbxYMmYAi/0pzuP1/uGfONs3qWv7igQl3CIAiUfKrq5FcwxKaxge4XYOKLsaxtPtXVx4F3FO
SATgGTfQqcFpNwUitF8kCnENbRwPVApKuwmlzVRgdh75NKCNhCsSF1QQRLXg5lZFTLih8/ry3IxR
BRmIAKOiVABVipAL6+rT7UUtHNeFCC6fooe5nIkt7IkUq0xBA7SKBNPkpOkaX82CouuYzEC4JM7/
GpyiJ1PoN7EEQWX5Bz00QQnA6WFl6nJNxvzzM6WYGlH39QoymvgX1tLqW2lYaRxf3C+kfVUNKSEN
ztulCIOMXdKMUO8hARxJN40nQpAMUQUAjMUYeLl9OksqB3wihDEayGkQZF1Kk/0sBWV5T1xBzgO7
C3LgZU80Zl4dYMgsDYNNmweft2X+cK9zT8xF4MSlJNrCC1opReA0AJz6XgdO9Gu0ea2sHrSTJUg8
SvPBZyC93Dwdjx9Haj2xEXx1dxL46syeyUAe7AHpdPujFjfiLJjjNiIV0H6ZJDCTpdGcmnCgZkxb
0EKgZAUyZ9ZphboikcjY26ttOAvuuJNuFLFqkcnHSMV+3L/WNmJqs8GOIJrGn5hV72BcavfvYLB3
4NqdvnNTmLcL4KgMwwu5+fS9e4JS7AgGgkITbC8gcPSAZ4P/nWE+ATKDl/mtM0E2JLKtZj3+m00D
uMacFNHQjMLraler4zDmOiJgzVcd2U8ABJPm78VIdnIrpw8EM1PW7XNauh7ImYJOCY1/gC/iNg3e
Zyz1eqK7mv4yJjv49Tk4sOQ8/u+fTYz76zNfOeb6ARt+eTHSsR37Sgp1PM4YYRAzJbeSDtX3vqZr
8FlLqvcfUSiWXopKMq0qNU1AkF9Xz5HavaqD/KaHUsMAMK6ZAdhZndubyPME/eQVUN6W5g6vn5zn
pUg/oZAZprr73oCCt0KY8Ip0jpWYEaIHTHuZyUPNgITjNBa1e/NdtsE2TaotigG3v2TJoMJlAHM5
sr7Xg02ZppVDola6awh7gTyK4reBF/22jMX9RVsKwQg3/BOefEHQY23s/Fx3y2CKTNTAjmBoR8JB
Q05ZOU7R5ra4xSWBNwc175ntiUesRuPSJIdeo7sAcmIa5tFy+ruZXm4LkRfvASo2CsUgDBoIOXul
j4EqhGOruxV4coL+0DcY8NxK49+hOYoJ66hjAHonEI8lQYZO3QBrK/EO2VSzbBsKT0MXM9Q52CD4
bPT6ez8omAearPYorrUeX08lIImFFl24bABvRNcB96n90FR11Yy66wUpWsUVJ2gOPcIXfyc3liaZ
BOMZZi0b/+IcdByCOs96od447+DZW131CgVqh6K7Ug9OZ11vHgVgK208JPJWKps/OEe8JT8XNWvg
hSjMCQgRRLVm5wz4o6FYPgIhH0E4RpTQRfaU7QYQKxt43x7wuA0sNn1AqU+YXUzY0d98+za7C7EL
LDDMYP/42JrGv/BddLR9oKMTvUcin0tEAj3TEiCIuOFETnjaT6TSS9MbZHHlvv04DVfbARcWRCfo
HgXp3uV2BKA6AwibARuNlyrZxUBelJzRrtkDylhbyXoI2XfHvhJ2l+8KRoFLiJwuRoBg6xgWfvum
/HjNt76GixekMiuCwsfXJGRkamsZQOn7I/Qbrdl42YGkbhTUpkKQiTIwnwOqIrTfg9Ck3o25rfYy
gFsHByBL4C1CW7ZwMJQd+patghzGeqtEBxohSIzNBmBWCmA/gn06AEkyfqhbpxYAtIuYziSUiW4I
njA1ra2egD7B32nFaJJubbHY2Vtr5XxgIQLG9jTosAodhg2BfYvRzdvbuWR3UCpGvXqOVJDZujzb
Oo4L3HGfuvpwbCag7YUnqgC7rF15opbyEJgTA0z63DyEBgzuTqFo4YdBhmOrcG9y9j7jd+rwjVCT
Y3iVAIthYPaPmFCmJ1BA2N9flH19qYz8cBQ0til+ze7PyKj9GFuIr5kVmWsFlIW4F+wq4KWY+W+I
Qrj4qSvlRleCiLqK/1scf2dDzVL/d5n9NrTSVmm68lpeg3HAlJ7L47ySqBxKpSkgT6efon/vKU4J
Crq6d/UAr3ZRMrE0056piWUcwqg3jcHxsl0Ap5CMj40cA4dmMBPJVkYFCgiadXTdIxeYPtellUgf
o2ROYO9LBVaUT0n3Srvn2GPaFG9jYW2yYukFQwcnRV8NJtxR7Z3f0TOjSdukE/KuoQBRQR9cJTtt
Oj2riEKa5DlSHmTvHlw9fvTVpH815RT1u/FrAnqPhlcq+hDD0RwKJik1q2SA9vc1k+Q/zUf6PKwx
Ziy+X/MBz9MmaF7he06Hts/9Ukupm+zo8OH5yPWhKrZTtx1401V3WCkKL2WsZ7y6f+Tx5lOPiRGU
kNcBjXHK0zfNeBPbwCQPWm76xmNB8aQAxWEKbRI/KhJAvKeV2ISnDf9xEM+/gTeaARAV5rEJd/Ae
xMD0smegi7MQFDOSZRgbjKnI6iNcLVPRnSkFluJg6+JvMayeqgCUTh6TVseLZ93mbRsKzMBwQrUG
HdPce96IgViFMXS/h6K6SokETP5VFCYh+8TfltGKoVuYl5kbAlDrRZgBBkSZu2sl2DGE3C+oC3RC
pba1o4YmOdcfPkqzSWs2Aagk3902rksVz3OZfLEeSe7CI36ObUerNrCGnMActoINlCF2pOwtg0ED
bpsFbksXE+NWulLEv56vhH05WzOfDhhJWQf1LF8bnKYmh64Y0CLagSjPIvUmGGuzqR+AxZlmB1W2
6nxtgnU26tdn/M+e/7TMnNmEdvCjRushvzSKvSK8U8XUxZ2oYNAzCFZ0fFGf4KKDHQzlOST3L+1P
pAbaSL0K13qUGGCuTKO2ErjOkX4QyFFWSjNeq9Usm5Izmdz7nCiFUinoMHYVxVY3vQ6qamwuKtZo
0WCkeSteJO/vbZ1aCkfQJIA4FtBHGODglkm1qFQE2lM31ESryd5FtA3l8em2kMVzQ6oUcKhgg0M3
xuVejlUrqXlFdTeKUjOUt16fWLpnN2ptCmucmj8h/pWSQEcAyowEGcLzS2EEzB4UdTXqYkzdinbR
TgQjOi4k85mKIo3PTgYchgBwVSiCTZbAPlGE2pK7Y37XWx9zM5fH0t3dS8/+JADgDpAcASoiCNNf
/tzelUUNQ9CJDAk25iqwDwQi11kPQ64FmUs9aPAYH+LWQrjkxOPwK65KoES/3xa65JKgIIh2aPSt
onWE85tEKW9RjoZQWissi+E23aWb1gBGXA7nSVqJQxe160wadxZlU8VRqUGhCUxiIX+q8p8RYeXt
JS25CuiSQqETnHlo9v4xW2dmYTTSOJOFAKZfeE3bmiXks6t3bX/y/fek2SYNa9GBKIZ4je6jzE2l
7aDpQCnJ0bTyGRn344xo0AIvayzsSineGr/ZVOGmoJui397+1sUrPvfzAWdMQmKMZ831pakpC6Gj
ruTbgWbn+SZ9aitTQzIgQDuz9FSvvVRLJ34ukXsY9VT1oyiYb3iI+NqfhA8/i+3cazCX9VXF/XuP
1/n2KtdEckrWenkbJSNEjnFsTyp88eY0JA85Jov9pLdVQVuZrlsTOP/8TANSLG+qu2EWuPf2aR3e
xd6f0n8CNLqVhd329vKWLu5MFAgbg+fhqmamtbJSV8i6uCn4OoTqINFtLzCCzkOA3tL3VljxNRbz
cZianpHP5kG7H5fwbHl91Weo46O3TEazBt0DIxmBcnFUHKD9sV+qXTKyn7PjEjvFADzq2Kk2Jx3h
qp0lK0c7awtnXSnSSgaWjZlUgKxc7rTkA5JclpDThSLbuv8pF/W20SnL4WLf3uWFR+NCEnemiVAk
wMeApMT71YgVm+MXibZWEiOjJawc6eKyVLCVYuJuxvXnXii/C3xw+wa6izIInInIUWWwlZDclMS1
fO5Py83VFv4MpaATAsW12WienWZcdJNflqE+90GE0Q7N+5O+I/nXZHXCRzzYcVBY8Qvwz5vPUboL
69EEdgMaM9qdMpxGspHjtdrYklUCq+D/Ie08dxvHmq19RQSYw19SwbItyXa7g/sP0ZE5Z179eejv
O+8r0YSImYOZnsZ0Ay7uVLt21aq1AGGR/+EFM0cJFZFVpkJCwjfpUJwdP5fSi2puff17LiQHI3tS
vOyLonz9Fwt8YVSezQP1AL1PMdpGENX2f0AbbursT0NvB5W0ld00LeCHSeduoPTH5Ue299qYKCh6
GsBjfxKDRHbiGNSfEBdrPB2L2+jCyux0NGMQi+2Yk0ST7oeEmhAVnJbO9Q5F62GtdL/0BIHLhfLD
JEIJOnMWu3UKBH7cYqSuvtXi5ueIlrULUU74aL54X+IVrMvi0Jg6zgiPTzjMrydwlIowTsOKVHz4
ZtY4cfVnVX2VhTV4xdJC6QQnQDim/uUPsaIRxAoyM8apN1+D8WTWK1HXkluZULHvoSG667NxlEbr
1nQ0GCf4k22teOshbrDSLwVCG5324/YOn1zUfNPRGzNNF+0zH9rYC6ULw5DWNLo4t6Nc2pn8KR6p
mzxXpJzXPPNSSgwQ43+s6bNCETWMWAbzbJzSyjwo2VHMYIMK31CRl9IfPkRYrlNqeDY/fghjf5OX
Erw8430fl1tkye0x+tpXqKZXB9P/YvSJ7Vpnt3v2M+QKHAGG+p7EdPAQoU0gHqbW3bG6hyviAD+5
2XJwX2jrhdHDTgW6PdJHiKebwRaSF8MLbHnY3J7ZhSv4aqyzPCN0zW4AYYVxqmT/pav3pi44wNjp
fnqgTac71NJamWhpXyJQSW8m6Ub8yGx2OysuUX5iLRMjdMJUPJpCfrg9qKUjZnKv8hLjoS3OK1GW
2zQD1JLGKcpU1W5j2XIMheZ9MSG5knuesXLpKZOD+LA/LYql7zIN5hyXY4h+lDS1a5yO3zR7A+oC
UOCXKSv/7fvxZ7j5iTa1/Y3/ejZlZGfKxav8s9djp/18e+gLbZr0uNDnxLuEYjFc3Nfuxfc7OsRl
PkXtt0pjJ8Ym0R8i/05vDuJ4aPvI6U51BTv3vQjsavQJ4XcliJHBrtcoN5Y8BD6OpwSpZZkw7/pT
IlUZ/Q6VmJNXDbbev6nuCzQkdtQ9leEae+77uOZLYOEe6PQhvrPmZZfIMoaMrUWagaoBucPizvf3
o3E3MLiw92l45DKMNhEV/9buR/5Qtr3wVeteVxZgijpufchsASwzUDzJLMyTUNzpdXCH7IXOwIeX
DBpaa0++Iw3/uopT8r76A+vJsFZSX8oucZf9dypml2ch9WgBDUyFH3/PjF1VNYc2gNhO2yEJ0nbP
U5PK+CePIzvJDv0aln5pJah9UfKmNCUCmZ1czkVY1qgCSjhFZZ5c6xvPQy9xNy2thmZaHrUhcUw1
sq3wIakd/0mxUhTQ7oZxQ//MRlr7lAVXY8ExYFAjJhSjcHD9Ja0nJUHeSbxnR6hI0vt4Te9hKXLA
Aj8ZMgQLBuDZYvuekuV6hcxqbe4bdF7vhPpZ0o4Tn0zxnOuqXVQPwRoDxMIOuzI6W9+uCarCTVXz
ZKWvmvVzKnTVym5lGy+4NGvKMUFkZU3EOdPcXqwi2f42NzOBwyuGQG8TmOfVRC1AJ2SfU1yd0/p9
uOuB0lLz7cM7aBrLoxg25rNuCLot5da/SFri2AClsqAGHBizd0wlF2ki1axmLRylYu8+CdpDTGY8
ebk99IVgg/QaQD2DzAJ0RrPpreoiVIuI6Y3ItYi8IeTooanuqAR4RIb+msNYWs1Lc7NhDVI2uFWp
kEgKjrX8Iw+OGnTc/7chzY6kJUR5Mw4MKWxIqmfIAe2kUkGBcGs8hv8idqfBnGWSlIlnaS4/aMp1
HDVqZp0S2okj6VVpKBAK3xp5bUMs9RNeWZqm9mKPqtBbZVGawo4j519jOlsGxEFLdV+5O6OrHjLL
NoofVcOzcFOvQXEX3RzKQwZlNbJCNA5dG5cypbKaoLBO8l4d91H0FCMe4DaOIp8jyaKyd9Cal9q6
z5VXAUbf8LNCo/Wa+NLkX2aXzXuWgHSwLEImOltYdVCVoNIq69TS019D6DFqlMlLz6nMlczQwmUO
0AAIo0YEDqPvzFKayUEdjoJFm0260bzHIWnsOjxIwbPZfbm9W5dOxH9NfWAjTFFC6K3Wc0+JeF+5
EBTQMg4w4LaRhUAJvyYTKNCvSW/4HFSXuUE4CCGbJ4g/FdomjR2t+SZVPC6Co9cdYpAIwaFLvhsC
kJ1ia8GL2OzBv9XCnbECGfm4iqRLJCI2fuMimSdNYoB2datzYuJcfMuk4hsgF9RojG4XK9XaA34h
R0GHN/2/JE4n6V555t/EQqINrZNYSUlzYJfKyylO0gj3zSB3hngn2mq+vT3bH5cUmzSQ8BpFMlh+
x2henNQuIoWOkKB7qokyvXrXIOrYrcCDlgd2YWR23Ve1PIiB6bunKv4bhi/WLk1tCDN1FIJ/CYq4
Sce1N/bHqwItBVRtYI6gFmDOp5JG+kF0qUycfIW+RPctC/RT6an71v8dp4/gUv75LE6rBv0TcMIP
FCytmvuQPoTWSaRPcxjvi4NYhGu1ySkqv3YpjOnCyMypVgosCKXiWydVa7aS8pih0mBYNDTJ+zR8
7q2vuvt7EPKVM78QSWGW+0JHdJh05bz2kHIfV9HIGejSUyaH9y6ibmhi2OWhmWBCxq7z233pBZvV
xsyFrslr07NQx0qy2jKF0jqVVAf76PNzjxLhXb9BEcoN9+nG/G3VEAe0OyPbCtrae2G6Jz7M95SS
pt7OuOd+yFARAYj9ab6ltLHT7k8IoumoyHfpyG02kjh1FM/7XI3qym5aIEYg44VgH30kAC6seQZH
1/K6DFIuD+RjXl4hKALr/MtwdFRvBKen0IfI3dazv482/0s6fF++bIYHC13b1BnuAG7vbm/vpdN0
+T2z8xsWiYL0NN+jf9Y66D89R9a3LYlUSX5TV/lwpvzUfN5RggaqR1M7zne2z70A+Jlu1hwmE52F
AGBLoO0L8VvnWruy9BEc3bkqzkoyndLlCYmipnI0+pFXk1Y5yLqKzW+x3BkxeSjoLqu9sUZb8PH5
Muk9QolMtymiFOJ0bVw4TVNSIk/3R+uEhu2TL/iIkpbeSrD78VrHhoL3hasfaLA52/uZFNdVN3AZ
WFBLVzB9hP1LlbV2wZNxleh4cYFJBkz1Hnr8jFnIRMN/ZqJAw0GrFCeSDrwIPQC1ppnZlZzaIV3K
inAWo30g9LYg946p77N8pBEo2lamYavmq4dc6u1dt3D50kulWNAi0eIIjPV6ltW49FUjcLkOgblp
Dy5JOgnli6peOW5rdmbXbiOX1ViIBFBCox6rIL2j+e1e5ekWrjDrrRmaPSiC0od+tsTQ0G81y66T
ve87axCWxb15MWuzcDCQsiS3Ku5avY1+mH4EdAZ9ltsrs3ihXyyNNksgqTxZIMlnJKPruKDs1L3H
vvn8ywg3XvM0GLvb9hZoGjgMJk0I/EZIOIflaEYoxtKQuKfIFj6JAB/9134zYR5eoUCvbdU29joM
YY/G/amFqOa29aWTCGPdRHKgwo7yjlm6OO2x2qsT/M09GZpvp8R+9EIq6VexAqvcrjQ/LYVjl7Zm
npaucElok5RwrNsb6vcieS60FRNLZ51wjyrH5MDUOXA+qNzYparinhCbNqACDiW76R9c5SAp9/ra
yk27be7LaVbBElUcZHZnu1EvUhgixgq0ViI+Epw4dK5sBF/4o5NUL035Ue5+ld3Ki2jF6Jwitg7q
INeH3D01QwpqmRSr9VCKvPxgx67HmL5eA4y57K8FnYt2ET4k1wydOf1A1w7L5UhkUVm64HLU+xpp
7sQeB8eVNtW9tva+XNwoF7Zml2SjpnkSikysl/7No1dT/V0I/ybgpFb8n/HMHHDiVp6ghoxH04H1
3suHcov2Uj98D6Mj5JOZp614/IW8Ac++C4szV6woNbSgMhZ1tz+39VElHS2aHpWZo5e95KRqodjV
pce+S3al7N/dPugL+dnJPAxg8IBP0JXZbs0SPR+HBPMmVS1b0rdD8jOXfijes5V/kpI7q1ZsUbHj
6D4alE36L278C+vvTvfCz4zjhCjJaxeQj2QXYHe03rgzuk2CBrC+cuct3RKw7fMvFAzEWbOtGpZq
Gkkezz7KZCgY+PvbM7l4EujsniRcdAj1ZvfDgCPQGg03FhDNOUZdbfpAM5ysdfdtu+2/1ZmDzNOK
0YXED8s3/WhaPJiSecBQdYVl5onE7glqJ4NLlJKGcNcjDY9olFp8q81d7juB9z2gs2wXZk5RfG2k
VcnQxbm9+IzZJhapV0d6x2dEjYKGk93on8Z8622HnbbvNzDdueBYoPormBVhZQ8tOXcDtQ6SFao5
RXLXLqgyA6/PApz7EN7V0RvaVkB37Twu7UpyMm2Nf2LxxLyrEBlTLEzO79pe6Buwy4ssNDAQp9eT
z616KCxHdXUnSx/rOnBEWHpLMdrmlDhEiDWbf3GdTa3bMu2XkC7PEcNpPoSiMOLsaZp0pHBn5Xta
U9xiI8uPZr5ysyx53UtjszjZlNum06TJ2Ph56uAqj8iE/RsneGlEvp5TMx4HLxFw7YQbblluIvl7
rEDGLX0N3MSROu8ugXXJbrpxl6ebtI/XztG0aPNLm83DfIrIssC9ef0BbqNUsZ8Y7ikkdxmrDmCe
DT0QIKBIuCUPdbtr4p9mfkwDZIyCnSF8+efe48L+/P6GS5ROyVh3EcPcxhWPzT5+KZxB3OVa+0nk
8R+s9WIstBxM4DMgluwhaJjmAeYghqHQyhbnptP3SXTS5F9j+bV0H8Qs3rtqh+syNsjtSfXPwgu3
UHMedWs1c72UcSDGJXSAcIEMwOzClWuxzuG8FnCbNFgMn/zmYBaQjkE66NVQS/atbdAFXyjhKcuk
T7dnfaHlYaoJQPOC2CL0NfrsTpDNrqjw6cIpfJzUFvsdXNqkW1gA9DBO0d48BFsh2crdLnWKu7V3
y9KbwiTUIIENyp937+xs+U1XlZGsCtO21+No4we7RH1pt9HZooFu68pPK+NdyKdhEHJZugEthPdm
vrJ3jSSOYlk4VYbo1IWwBS7TDCjSV7bp7o38r2h1jrJ6uhYW+crs7BUoJZKas3rCKYs/9dKT3EBq
bJigLG24G3bQWBK3VpvSX2OOX55gQHCU/CXYNebJbMkPfGXMG+58GHWlwKZPKhm3tQko264fGhXW
1TUWv2nDzjwJEkKIrgB1ouw9fzoFHLXeLDE5CHCXo43lo+vhaQ9wKhxur+bCxWcSs0HjAJm8Dlv7
tc+qs6bTQ4FLt83Mg0mWwgweksS8M/XAkZSvBkyitw0uHpeJ8AXGDXD4yrzqmYd9VQyqjJsWKINQ
WIJUjb6fXj8EZkIb2TN66w5iDVspg93NgMIZjJxKBoeoehPK31Lvk+x9VtYigKUYGhLPiVAXwPhE
vXU9E76nBbKShsKpjVGqErZayq/HUMFx8eaTUrsamr1X7eWk2xbZP4eWIOByYX22DprkeU3V+MLJ
cMfEriqgStpJz+2i1aD/WoN1Lq46DBIk48C7wc9/PdYgLmWEY3KsIQXqh2zrpLkblIAwA+B/nKOL
JK3m4RfiOzrDIA6gsjAlzGZPr7RuhIb1FOjbQ0FPlptNerbqXeaeUze36T6Aypa8mQ+DavYgF+c0
ecj6lStyceD6RI6p01eBotX1wJWoixshSIVTr+/Not4ZRbAxKBlzmkvlN2JdK7t9IfCBiANZS6g4
EelRZyFBpcP/3ZPxQbtZFzdWTgEnEKR00xrZGi3Iop+SmFxF5EImQTGLKetedL3Iq7BFrsJhL98J
vtgfWqBcGzPOjp5Fz34UZ9p9l/mD4wPRWxnt4uxS6+DpAtKAAtn17AqDHw+NLwonl51rxWQNfEpW
Dw08KGH95sdfV1zJ0k2ENQmlIbpbKXte2xutbujdhNWskgc3jDbVX1V3tFo7o/hgaJHN81tcqzZO
t9vcNV/anK1oBClSo0jYTEpbH3M73zbAr+KfrnN7cEtziVQ0fogAnBWdja0r27YWNEs4lbr7lhbZ
Lo8hgoTQJ/5OI4haeysl2yV7FMOBiPD25LKbPT2zSJKbJGLtGsMJ62AvnKu91MiOWLz2yd3tsS15
gktbs30SBYHoZtM+6frRDhrQ+2vudOkCvbQwO+dFWhtpnQ/C6Ytfy1vdqQJhKwA8vT2Oaa3newGw
BLcFCU4ydbMTp5d6LSUWoZde6MfevPP6V9M95AX881LBBbL1n28bXBwWKLSJ/50C2zts8yLVoalZ
WE2ghVM6IkklWE7tIgSjiHtxTf5nyXFRUKeNgzSHggLa9dEqGimX04QgL9e+dPpjanzz1xoMF2/c
Sxuzo1TE7MaSxO3Jhb/a3VZfRvPOiBymMLWNTaD8sf6YayW5lXEZs23em3Xsji02Lflv3Pw1rXPe
vt1epEVHfDGuuRvUFYFEis72VvBBYvwgQYCsnET3jnxx+cf7OpZrfKFLB4pOVEDI4Mlo1ZyF5FbR
1UFjit7ZiDtxMyraYI9pusaIsVRXJv4FH6+RMEArdnaDJ4Ere2WeA87ZFLbvUGGEdMvY5tu3zzns
jeLdmsWl/X5pcPr7i/1eVG7uSgqQliK14GfettbPtpRgd7dWDtbi0OB7AWNM1h1M0GwGzdyvTTPQ
KdVazSaiYysYfxT3dFCkHYD8/D4qj761G7lkBokMvPuoh2/J+LKyc5Yul8uvmJ06LfOtUfANIFjJ
nwaahvv6W2l95vkBfr63oUMX0Q3Z9NmpDxxXfuRLhOZxjNaYC5amfaL2Q+VHlwEozg5mLMIr3sm9
e4JFyM4jYKDhsRgtu43qFQ+6lAgjCfUfU/NrR/dGM4nNEYgL+qImVGTgEu5TPbyjO/TcWS3pqJco
hUnclI6a+lI2KxibpZODQMTE9TPpNs0fs1WYV1qa8v6pxOMg+DA0rHiDhSXlYE4oswljxgV7vYVb
3cgMc0y9c2VBNxZ4OATuvOi7X/Ckq1aDwIWls3jGgU+HA57AfmYuzqXKa5TYPyd/1Xt6mM9wT9wn
2+jYv9CY4X7yoGENabjd3d650464ugmROJ10NgAOiVBlzSsA3hCHStEa/hk6+F7ZTKgDtUIPxNaC
x9zYFd1KtLJi790FXzqGYUy7OsOeFKRIWX735dgWhrNVfUEBcVOm92X4dHuEH9ZxEnElucf4LA3a
kdnRbKTayzpX9c5tFW+LVL0ru30cPReW+tkVNrdtfVjEyRa4oUlA+r3T4HrPJEX+/22BwgIqsy+g
HasNYb+KGVkzNHPoZp80XhiZ3rlxn4pOgb0RpeJEtou1Pv9FQzy32JATDnlOh2ySoSp5MXjnvlU2
If1GpvoUjtYhk3/enrqPDmWaO46Ayv2EzJ82HfiLnRGHIoSyne+fIWgqO2Qnw2FDkmOjJtl9rwQP
cQy2jRZ/2oLYI2L2fXWsS3vz8gtmkzo112dNH/ln8Be9Gx2E9r7SEQNUk01UoT0YJxvJ+3N72Evz
O6lOSjwxqV7MC0eGklexYiX+WeRxCVmD2kEe5R5Wa5vLdgwo4wHscRamv7+Y3baigVvrc/+sxnei
92fiM4ETwv/HhLYsIs/z/5iZebGwoO1WrzHTesM2D1DTi2BGiyqnKqA3WducHwO2ydwENwaqQCp7
3lmYF2hC8wrDXD04Ej7sLQw62/VPntlutc+D8C0KpZUz/hEfOBlFRY+3A0/YDwjSdBiKOh7w1LCF
7YW77jl89A9+dVL2+lppbfJNc+9s6iYp+kkYhAz59aoVed32vtT5cOjSpPLocRCObvBZkPf+2ka0
pjfPB1vT3oA6ZILkzpbOEzSzHerWPz98+27Y1fZ8luyzZf/e7c6HHX1k593Zftm+ICxgv7yEm92f
V4gOHcLJzeuf7dPr96fT1z9QEtqPENXcn5y30/ZpdE7+9vff5y/W4flhcO4Mu7HvYXV9u/v0/Bvu
9Gfn07OzvV9ZoCWHP+VR/ncgM4cfZzQRGtNAvJP6VNvlnWqPawmTaeJvTdbkSi6OU6SMgdJmPTa8
kNhHb3QCPW8tKHgPoj6a4WombgcgPm8HhiJRLyPoSM+SFtp69qNVA9uPQN8Nv1CHHtXAkZN+3+Zb
8nJFd1ePpQODqCNGr6X+kiLA0wkZfVbKBszX/rbjmpzhrU+bbU1aYMBbCSWO6x7ppB8rUIzF+YW7
k+eyimecp/t0oY+DUBr9cwRhXxTDFLASsS8ZoAUWUdkpwOPGvl7ApovUtsssTlas4doLXJU/lMXm
9iQteN1J8pM3F6I7xKizR6ueRcDbXZOg7sV+0hx5JQhf2h9XP3+ej3ED8nn19PPpYB39BPJ6aWvU
ZwoGtnH3JzdeTWmjB1+EJIbA2u7VTT7YUX4Qpb9+HBM1/AuoKBWzyyHL1xPb1o1WmAMT27aJejZz
TToobrfSub7k+KlBUIlgfPANWDMrfpu2AUUururIp3kIisA7xGND5RmB7Mjm1bXWmf8RojyN68Li
LGXUGYoRSy4Wx1/Ake1Xc/P68/wUOZFTOd8E+ml55tn1/dfHt23vbH+bzr39407pV07dR2Kc2WfM
jh2kKHXkK65/VqJH0USBASq9kUTmVG8qYh1s+FEdwk1sNLbRmA+S4u97BBqkB8H8XUuZow0/c/nN
9167HsK9fRtuGg0GLD9w8BJ4oJXge+ECu5q12TELk65rPV1ggxZwD4qbEChhA/OHFX/N4oJ+9Gx7
+8QtOP8rg7M4J0q8SkxU5ocS35NvuZtKfLBcfyNkK1twIVjEEHrkVJxg2ZiTxSldJQd+EyEVJ74V
LZDMdKNI0LRVm0RBCk1708Zvt4f2sWY/rT37fVJbmVqfZt5E1cs0LLM4OCvlN8nEs0s1eti+vJcF
iMJd6wDr19YS+oMefFYFwWnqp1EGGNStUR4tOE/avCQavaaiEMCj6zNeBaVYZR5j7w3Jh0ZygDIy
yf8xW8w03Asrs71Tp+KQ1gg2ndvwu7oPtX3jf6nTLZTZt+d1aSWhpcAafSxQ4MzihaDhTVI3Q3iu
R7q8Tpl377YpxJntzzTxbYt+U4d3z22bS+fi0uYsfnB1NxASAZsW8SNNr1t16zXHzNccpAb+uSkQ
tjQfIwhIK/R0Yi5CFb0YAl6IWXiWaqedNMe3IDUL9cmtj8JqWmjRTWoyeQwa36mL6rOBtW0rQXpQ
Yy0RtwISjm041Qa7VyHfu550DFq0V1HS1Z8Ff1eAsSjpjLKC1z5kyrvuVLR/OkH5lfxUH6vKKfsf
KPwWwdeGQmNP8BNWB1+/M+DQqQ+h/D1U16h8lvwHIEHmi6ibp8PMfwT62IxCWITnYKz3FMIAsunJ
YyJBAblWwV86RdDzSGw52C1BHl0vjFsHUSxYcXiWg98kmMO1NP3SvtYp2YIQfE+TzX5+VQSDZkUs
hUVgKrTjIRyPRfyIoo4NJrGrEVao/7H2JKeIdBLN9tSnCXhm93JoVDCFIVp0TnVahpTWDsN7EqMr
p2dx5i6szO5ilRcRNaGOmdNDy05q8zeZ+jWxv8XpuzAyc3JMWqpLVhOexexvnxw1ayOlX0Tzztcj
28zewrXu66VYEerjdzgHsP/399nFOZU6ZSCcY+okb+NHj7EY2oYKi1K6RvW6tMUvDc0GVvdahdAk
hmTjk6hVW8ng/j8HRrVL1c1t37NoijIUcdOUQp1jFekS7gNhrDhNdbmR2xerodArOFb5JRT+3Da1
9CyHxQzwnjJpipP+vj5OIrwbKHbyVpI97SkZ0juzFO1J4caNhm3kjhtFg9jYMYXPQbCG415YO2wb
vNGICXB8s6tKjdUuFmRst8pLnt+lCA3g0tcUwhdm88rKzDfpXi9YZPL9c2NKmZ2DPNXDRwXB6n7U
XyL1sDKh00fPXniQ4oDqp5ZNc9pcemuQAzUmsx6cm1AWH9woLjZibEByn6fN1hPjeKt13bjvpQKO
2txwH4wqCI++brg7WqtSypxZ9mXoeHnWRhOs7KyF04n0D8l/fPT0vpo5GkTLJJdQmPDL8vYVRBek
1X/XamL3Ca3giruRqvo7cuo/bk/K0py80z5xeU8w8vkSCOiZqz2Xadfnr1GUfEohl1OUtSh26X0D
EfrEXjdBu5R5mlyTK68OjSg+Q/Qz7KHWL+xmDFHS9E4CIAK59gj4Mhstn4bIM19Tvl0YJmJ+nKH/
R9s1vwVbRVaSImnjcwnXfdQ7+tuIYPXtqfxYRdYnxcD/GpndT9FoGEJtNfG5G+xigOZdFWyoPAs7
/JFt4CHb+dvbFhfODwbpsKXXEg6geTYlFNPAdemHOZelGW3ZLOKxMiULyFzqfzOkqnjy1GSNDmhu
lPQk6MOJwRrwCZfjzC35uugmAbQX505uwfHuDe+kAUIrdGMfKitZkw859MkY7SuQP9FMP0FLr32g
Ivj6WCsY88S3vIFSWhJsOUfRHnYb82wZm1Z6a5BdSkTbNSQn0leKcvN9M9nXUP7QIXdXYW2dDbbX
XatPSzc+K25sk83ugYlE2r8xMrGvsIxwps/BGwnFDysCMX4utcrWta99WdvCqozo4lAurMxuSW9E
zkKMguQ8UL/pmL9s4u6AD/v2nvzwqJumjF9Az6fHB8t3vWS92lVhV0vxOYqkXWUioeenn2lwUt07
6d6Q9qKWHqTE3KlCjVJIBXseUtRrR3H+HHn/CBgUwRVObKRzNLgklULbmEwpCEZzU7sbGLuc2gH9
bgv3n37//pucO5Adt4e+dDImJQXC04lyYl5BpqzqJWbMZslq/wXWOhKd7E93J8XbTFxD/CwejUk9
h3czyXuus+t5NiLZF5VyGuKIUke+aQmvSPpNRfKYpEQV9YfA6u2CN8mIxELu/02gD/4XI5Z5Nk/M
JUC1Zt+AGItblGjinEXuEMfsuFY9wqPtYNB77OaVa8dZH9zdNvqhS4jFRU2Dhx9ZfTqL50USmCBG
tzOxqsHGIrjfs/FO7rO3WHasDm4PyPS7DeygivVT1JKNPdSoZlDiVrSVjMmH9Z7K6ICfJqFDkzfW
9PcXAa7YZG7sg1V91kRP3JUItCApsBmH0SM/pcGpmSXV/vbYp0N6GcJAv0ZEBniVy5pMzXub7YVJ
QfOFPlKs4DmrB39T+bIErF4eV+6Vj3trMgONH9elAuvHHMWjlhMfl4oZeFvq7k+dF44ySLu0DnZ6
DktB97WoH/yghWjzFBSnOq5XXOKHRPD7QC++YO54AbRpXW0Gz3oMUU28EYaHNnrU1PyNYljTSjbV
xbhPkBv61dPTQFvvfZPDdabbtXwU3Du6a5S1b5peYVeT/5514KIlPDMAZ892ez5C2540rHeXSNkh
yMJuH8WSdK+49GcXXqnYY1hJYFqlGiY+TT9GeVZv6iqQdyJyn0+qb06tunXd3Y+1NNpW5MaOkKP0
KHJ3b/Kk/uJr6k+hQRy+sIJw6/vkwm5voHlgP/HT8P2UF/EZmjxfWRROi3jQ4/rYSG6zTVVR37Rc
QPuwDxFjQBj1cNveh8P6bhA8GF6YTiT2zfUh0UbfF4S6qI8+1as0eTHrF5ngqC1f2rK3jfZ72UkH
Ie327tfq0PkPjfYT7zX6xsq99J4Wuly96UOgAYGLQ6KUhuu4/hDPalOzy6r6iGDGwZPu6+4rqj/I
WRe+43nBVi1QZnEfrBbBaQHVkvbJ87fuU9z89LR2l3vHVNXvsvKN1kOfP/Bo42mr8/BFF6R9t8Yd
+qFf/v1rEbTkY3ioQCV0/bV9QMqujvv6SEbnvs9sq1FhYTbsIUZjsX71ogbB2D86PSdkh++VdNxW
tbZB0SLRD11+n5QTX/vJrzQnhaBWsz5pQz/Ro66gX94fvPNZpVngHZ9FXD9XlhHLsoY8Nm6OsZHk
o112Wv6cSpPSrDz6DRAqTwzUTVzqsWU3nuE/yEMcuHbRo1QuBhS6TTpmYS1USzl4LXJQ1LbeqOZ9
WLh9um2SUjqFUUOLZ+GGKaAowUx+jaEHej33mvBXUWidB+V2mR973hPf/agUyd3KZdhv1LQ2x12q
RAoAgTFZ42Kbx1N4SCjy2dnwrVKvn8OpusiNWte08lMUWRBpxYlu61/cWNN3t0/Q/JZ5tyNPrW20
OCkgzK93QkjeBMmkrDgNVbBNShoiuF+0Ltip8aui/cPyxrTtVHJ4RDD0GdEXem1MVQOotDQyqRXs
rrkbbLT2byp9r/0BgpRHc63748PYJnPww6j0ndJr/H4PXVxn0jg0umdgDgiaW3D8NjubDXx7Auex
IJc0QRJIKdaLB+icNE+Xeqi6/Uw4eoF7TGKXI1XeG9r4EAlHNap5D7rS19smP3hZTFIllYioobpA
/Ot6Gv3RU0qq1MJRD++pXx+6+tjz7A3Uz7ftzMOBaWgsyDQyA/TGXCBQary2jTgOp8ixzRWH+XEM
5LjocyPG5KYgK3E9hqa3ILYfeN0JY2nHZnlXFvdISG3bfFgJ6BZO0pWlWdE3ybu0rGLdO43m6MjC
KNpCV/8WanNlc3/YbcQ0lyOa+dS4KlqP6hd21OaR4HmTp96D5iW0N4e/4nKtJDKFA1euEa9NYDwR
GBKxwsB1PYFDrkaGlzOB+SMR2rF3N/DFaJ9577TSio/4uMWvTc18RKtkSuM3mPJj9757UYqt2xyj
5DtRKyHRyuZeMzYLgwQp40zzuDqNaXBvokuCVoCdJxqN4uDbqtGGmPX2Nl9YuMuZnGddda8ZIZjD
opp8CiKqPqa7GaF0oKHY9/7etrWw7a9szTZjqzeCGuWWdxIBmwSdo7aPKa+nQV95LC5s+is7s83Y
B5XRqjF2xuwNxAPM4PJOylf2xYeUFJfHlZWZI+KB0MMTgZVO+Bro5tfWTb6krvwgv8bPhboRvOBF
Tunr08YGVceVXvuP3una+PT3F959zHJLKSWXXWl8tro/Q/IP31/vg5vAzLQrEo7Pb0Y9c90uGQXv
FFvQUfSSFnxqdLlzPKnMd22RZ6ei6dcy40vrBlECSA0gpHCxztximwjj0AW1f+pisbND0Pr3iTGk
xBnimqklB0JKaIpYyQpRwbueP10vA146lX+q1SIUtvBtEKJnVQKWmRfiU1wlXglnZpH1+2Ismq0r
eu0aL+LCcZiegIhS08ynQidw/Q1JjGvxhiA6eV0XfFMCQp24cbut1NeCM+RltVLc/ZAoZlGRHLaA
JNLJRD1lNujMiK2xt+ro1Lco9MkufJaka9F89MpuG43RPnRdp9GDkwyR3O2jv2wboCCdK0QKIKmu
B1tUg6qNmhSd4GyOv4RWJu4HpUAozlIipwfRDv+FJGwLS/hWS123KYrMW7kLF5wrbxMyrFQCUHqZ
1xtrIw9loVeiU2a1RbLrx1H7VLUl2CbT8rNi5+uqGDtKWqTBxg0if60rack+1yQaK3wG3aKz9a4N
NxX0dAxP4qAg7xYW8V5rqvazKHs01pB0eBB9od4beiKvtQ4tbDUaeqhTT88ISMJmJ6sYxUGKmiaB
Q/9/ODuz3biRpVs/EQHOwy3JGiS5KMuy7LZvCLfdzXme+fT/Rx3gQMUiiugNNHb3hgFnZTIyMoYV
a0nBcwEr3clqa9/NC/PY15V6uv+1N3a6VFC4XPA1QKq+MrTEEkpVqaucIeAGqnYXEYzUVR7NgaGv
Yjhosbjjrm4qo5g2s6ForPKNljHR5Rd98Id5L5r1EM6FJ7emawSdPaT6gx9F50S+ZMHsQJc0CKbd
SbqTScKzSg+9yZSnzth7Fja2jrwIU1OLDAzJ3+qkkyZsQ1WvSq+iclYakCWExclKzMeyHjsnjrsv
shAd7h/3TTuT3b+zc8Bqs1DXr6uj8VLyaOSu8urCPPfBL6F6qbLvhv9sIVcMEkKL23M0vQbyHmn/
hscG529Qx5f52rC7Xh+7ORWM00t55Ulq/m9rBIdYG5iYjdOdx3bjuTOpcjDujKwwmIHFvj983iDq
fIGRasphQVa8SEKenwJIMHfiho1YaNEht5aLwlDkOuQvALr7hhXVXqk4kDCfzUk6VXFw6Zu3QdwD
CW6YLB9rUdrm9VlevdWe+KaCNVgI0iHF3jW2wGT849SRMrXP2ik76OVPf/6UI6qaGT9ja+/L3e6V
5AkeBLpMi9WsJyhEcSgmXYlLL+0Zow5+ikpAHfIB3+lakWLfN9Dbz3e92Mr5d0khTEmZlF7eIiRT
g/Lf4x66Ge1jJmmhQ+WBgYeXL7haQqijNjN6M/FQmzsWj9ITVEv/aOfGKUBdAj7vbcS3q72G3a1f
XValJaEyREequHZ0pj6gTcyqkpgeRlikEua+4sb/lBnly/0zvL1q10utws0OuchFPySBP6+JI9c0
viTpHqBpb41VVCnUsVDDKpoyD5kzVt+XUQqtf2a6etG23+7vZ8MAr45u9cHo5gxZKVqJlwWVPRcP
VYoBmk+iUjizuUODtbfW6qpRctfyyOAziS+FftTGb+3fyNg6abY3U7mRFFx/peWXfHBUGuiKMs5Y
ieHGYnZGKF2slBrjpISvYVi7pfCaxZ8G+tgBKLVB2osxNnfKAwTKFLyloqy+oNX6XUgDAoMccicP
6u9xMxzFKbTTgBy5eLv/DW+jaKo/OH7sjmycOdHr3bbGNOujmKReWqGseenKk5q4rXYWkovfvKji
n/vLbZ7ux/VW6bGRysWUaawH06ktHnL3+cvv0p4PGaRLO0stueh1heFqa+rqHZfnJrXqhDmyNjiI
xVMW/ju2CKVODjzXjEcz1dnaFiXicux3lt76hNTUgMYtH5ABt+tDTerJVGYFEH49Cm5kB6pnmpQI
89/J3vj/ptP8uNTqXoRJZah1wVLj/H1mKEBC51buj36BPPy5SKaTYrjBPEBqXELOUzmRf9Sb0W7Q
Qb5/3DeiiIv7/vhLVvcm9NW50/QCz/NQecOhd2F5bN3h0H3Jn0Fp/Qguw+f2ALU46oBJaTv56ADk
v/8jNq35w8GvrBmFnypAGzf11OAv3o/5L0jeYJzqvma/xXwnf99ba2XJfkplezDL1DOCUx6WzJOA
aDlWlZ39gWZW6/cITW57RcsBL5NBgD0YD1sTiC3sKr5kdKk3C8f52DCCIPydARfM5rM0fxG6P8pj
P18iHQXdzJ3rw9Qd9b2q3UYSiEci9QIPpS013FUBqEGifYp1TjiroK45jU/ZX8yhZvQs/syjHeyV
wLfXwz1JKB0hlbiuFdeCkGRGm2YoVNSKZJMbj4GdxyhJOEHcS0tdxqhaOmVd8W9G5wNtK1EEyFvV
RvU/PHcMnxA2LhnozUxlE49jK1YYuKY2RzE7y9zpKX3KiucxHXcMeesZ/7jW6jJVYkzlH2/n0TAK
mrdU+CxYO82p2zSHL4lKEsAEog4+6cpJKXrZdQ2e2EoGF1VvsnU3NGFLg5xt/GHGe/WarfXgS+X8
YOGDyXIVaOmtqM55X6WeP1+CRcXzH11/CPqnSf85WOf7fmDzmUHxw4BdXQGdvs7hojAyi0kUWKz5
NsV2hko2DGZxP8JsLdkiyLNAd4RKO8jz72mvsre1U3gWFfp+UHpTRb4+2UKp8yjsk8wTRPjPs/Ai
BMfMQJ2ySxzBPKBRfX+3W+stjTZgD4QN2hrOUweKEo3SyBx1JD5qwhPwHsf3vwSqa+RQz3QQ99xf
cMv1QUC03AOOFgmS6w2qaS9WXaZmPOKlHtut//LPFPLf34Lma6DswWi2tmcu2hzYDvnjeip2NLoZ
yhQrw+/5dgBnjx7A9JE7WkRRIH8tQv/z/e3dwCv4dpQLUXWHppJpzPUcn5EGQKQaIffmGYgF9byu
ULypelO6p1b52lvDS2r6l0GxS005MLbiyJ8CGuIADMu5Z/ZZc+fotxA9dt/v/7B31NIqpGGkgxEk
QLALjcPqzlpBOfuBnxaemccPUa891W31t2KVfzTwz/BKDhicxji72oinSpCdmkQ0tIOQ8FVSi6Nf
645Yz5+F+ERJeOe3bQQ9NCsVCMX4ddDPrCIRRa8HRR+FwjP0f0Z/ep7l2DaRqChmNxC+5DCy1C/6
nLhdH9qjf1bNzhEo1gr9w+yj+UG5+P4PWtZbnxXiSjQZNcCYnNe1kcZZrfrCEGSeb/qOpjIdqxr5
JRpi2S2D1/trbe79w1ord133uaj7s7rEAq7QnegbOhUH36RuZuxRW+/ta3X5siBKTap/PA1KeFCY
BZZfBbE95sNOtrr19GL+zLyBEKTmuJ7tiem3m4WFG6sHFHgStQRMUaAkCbVOIjpdIrphqhxnpu2M
bG/Uf+P9Y20ERcFIUl1fF9YhUJjirI8yL+hqp4iMh2Sq36xdYrAbKNdy002RJi71GwsarZWrlpJe
MBq/yTwFLHvdjAcxGj51wWtn/J0Gltvq9qyr7uBH56AZfqnqW7qrLrjc2bWdQh4nLvBvJpONVbJQ
dbUyz36eebkoRU43hq0ztcn/4LLpsy4k0uB7dCAp17ehjxpAli0bDWf9jyhVr83UIoX5dULYN5rE
ixbIP5RcO96/F1u2yivISwgMUL2hoJXLXlOrtMqYsssdowWkg7BSwKxQE0w7TnvLYjBUaBqWIWHa
MdcblHOFLzS0C6pHlGyzswS4lS35IPmTtOPqNpd6fxrQoKZmtI6BmUrRGQZdlsoPY6AQBjbNp4hK
wf+00PLZkCWGXXa1J9LXqo2MIfMiRYUh+S0awCQnOz2lrd0wrANQk8F7KDBXabLC1F5WWEQPAlyj
h96Q/wx1Idp6q+/BtrYsnY6rDC4I7DOo9etP5GdFKZY+YUMtDFSIXopo3DmwjcBEW64yA/giGmhr
OWSt701rrIrcq+e+8B+zsW0lx6fBcSqFqfUfQkEhQRb8yYpdgS7biddJzA73jX7jQCk/U85H4Gpp
lK2uGuzVUx22fQ4064tqUsrsbAu54/uLbIUCEEDS2pUA7VnUi64PMyvS0NRpsXlR5n63Dr39D+TZ
zmfv7fuBmX/7W2dDIbHzpG4VvD8uui6pWKWZqXHGoklTu/Dgoz0yoos0Fc2hjh9ayxl7OMgOvnou
k2919ChAVHx/3xvBIFQsMqknsGJZXB9uX6RMMClJ7gFl049GFPqHmhEdyJ6ZwDKV8ljrSLbNSrlX
bd96KgARMby5DAIBr15dxiwaCznkfzyeq/JXJbbDg16MqoMewvAQteZiUVJ8KqdoZDy60p3Botse
SXH2wmSh4KRK3uy4163DoBcJszua5uCoFvf7oVQ5otaYliiKeJWQmE91YUmHhmDoUS4r8TGorOBQ
D+Xkamoofrn/GbZsnGEhZVEsohcrL3/+YWUxnHrYp/PSE7T56Jf9OY+dqRJP91fZCKtoFS24JA6c
lHHlmkQrnMd2Lgqv8w9V9Uvuz98H7d/dGujWMkwIgLTD0VJZWX1ZschGXseaYywTvmIaEy+O4sMw
K89FP2sulYe9YfcNR0XjiNBmyWlwFavbO2fhmOVJUaKDpDxKOePTEHqlxqVQJFdLz/1JRMvn/mFu
Xd6Pa67Ri3mptBAM0ddsh1czuETiz9780qXiQ0YpLlWeVcSjG/nzDCI1y7/WQXEq94rrGy/A0i9b
5oXgTecJuDYbS/KFmnnhkmRqdoTxZ1PsBa0yf8MqmkIcBCIBGrjEG+s3RgR2kuTVQPM2OUvxQQSO
X5IpHvr+25B+k6bODtKvaXLY0wDdiHTAjBMLUKrC96+nJ/tJH31fIWXsUrk5ZGr7S0EexUmMSLSz
0izd+x9zy35gs1lGzSgvE/VcH6QoJEWXTVNBYNXNla1HYmkHcPW+SD1Nn956qBIdPaM+rhBCFsSd
WGvD7xCpEtcBgIchfD13VlDNNuJIoPNogQpvQge9pCQ91sp5EPLFFe/MFmyYDRPMxEFMkqAzusY+
KP6U9EpZ03zsvktda8d7ilobG6KkKi3T+Ux1AJa6Ps44BbDRg8jyYkWtz8EEsXqhjdPnRkkTzypk
kEWCHMBEHhg7fa0NR7qUpxBANGk/3gwADMo4NGY9lx4UeRSprPZT303neP4f+rf4GqYvwXSAy1pP
NgCj76RhSsBJz6MTBrodKIf7JrlVcwNGAKSTPtLSkl69RpBoZIVsAWEIcuHRxMn0c+tUhmv6tR30
xZfQaGDrMXp3qEzbb9Njm+0J1G8ZikxKhwK4BDpnPa876WqANDZgBj+J6J19bbp/7m9yb4FVot83
5szsVVp5Tf40it/Hwt/z0ouprRwYoOgFAsM5EuSsMlKtFEIl8/lQeXrMEZ59gNRGdYvmLB8Z15Iq
29xrmmw8f6h9kgEw+EJte81EkIdVFkdTUHnZQlIdihcDlnb1UCgQ2O4ELFvHx7zUMp2FoZB1XN+z
bC5FsyyayiuMWjoUzSw6QRrtNGa29kNsIoEkUMnp10agi4lcNKVaeWpZO90suyICFXoT2xBTvcD3
uJNzbHh+8nag06psAAlbI8HhrhzNqS9qxJ/peAXjo9GpJwUPbYc7G9vyFZwdidNSW77pvVBJFslq
ktpLYrM6qFb1PCRdcc6jHSPfOsBFZWyB6iwzQcsb+yG4mxEHGJtOrQnu0uMghJ5UnphZpLdfftkl
MN8wCdSOSGFAIIEmkFY3Si/rMIn1tEESr/g2W6OTx9VOp2NrCaIscDpwKVEgXwVbSTZMA41BsFVN
D02J4ceHvkv3+hsbdmAS1rALqklEHiv3Z/n4v1RiEkWuzafeiG1hhppJz9w+Ot13QhsrEawCkWHO
7r3Dcf19BJqsqcLwnAcViqtGf9rimwgt4S6J6O25MbyzKIAwW0Ntao0gloWszNUeoLA+i+bzqJnD
z6Cipnl/N7ehDKvQ0wSEQyUOv3C9GzGS40EKCGXysP+kDnkOcwiakkrQWg9+DPPBOJol6sCNcDDb
yTrcX/32LHG1xKSAeHEYAJevV2eYvCx4MQuvGUqkY9JYe1F9I3X9YhwfESgMd3a7AfRbfDs1VeAd
lDHXgeIoQ4oeqmXpKUMAZHYWWulTI8amnUqC8Wls8vh5bggFzDoDyqs3vv6X3pdIN+UMjx3vb/72
ovNx8fj8IgyJz3C9+UjPhlD3yeIiafoGb+InRfyBRlPXVI5h7LnljQSa1WAogliY1gVh8vVqbZOE
A3o2y0iYXGRu05TVDzyMNthqn8ovY1FQ0BbyCuqdXIjUv6C3UuVPA3PToTMkNcyWSi9UqITNRrnz
6m5ZwTKpDOwTF07N+fqnNVafGVEllh5kP1Pw0sYvdeTUw06st3XciJ6BNQPDTDa7Ou64DrS4z3xi
vabRz1NQ+CfNj6RDmsSaK/jRK0xU8s6amzujHsoVBp5urpO+fhLzWI0JJ9o6PIqCkC0qiY9GFZdO
pTe/7tvTbRi9FF9p0xN/Eagrqy8sZa1W5DKLNcVkL00QC2JGJGInP7G7xDpQ5t55fLecB+E6rClk
Xjje1YcrCJ+JAXC6TfIqiz9L6RAaj0oAM2Oj/on1PR9/+wKzwQ/Lrb7g0DWWCOMV+Ja4/YxE0nnU
fwAl2pMy2zIUyKYWSluTyYJ1LVuNg7IycvId/vg0pMGxGafL2JMfyCnQ83jH+jeX471fKI6ZAFzX
1LpRiLpywvrNRDpFIVjr2er+mRXzb3H6HcInct9KNl0g6RZeADgLtfJViLsQDdaqKpVe/SlJ/u1c
+VibbvK76VCzcqS3t/vLbX0zOrlLb4VOLhOp13c7STqh6Ru1BODJRHUDehxCDWvaI+/dumgQr0Gl
xSvGp1vZfhj4lWV0E6kHipJ5I5bupAU/xll9FVT92/0tbUCBmCpmUp0xAEZPGH+53pPUGH4oJDKL
UYdFDescDsVxlB2GAyPFmTVSvPIoT98M61VMVCTKCN6GZ9G4TNHx/k/Zsh28CrPYi7DkTbE7b8dC
SSuz8qrpIOteEz019VcjOGvizkKbz8fHlVZWk2ipX/ihUVH5tXXD6Q6Fnf7WIpu554cCFnBkMxt3
3mNP2+iCctTQWFDrJC9DPeH6qKN2TkrCh8qbUYCVKPrC5PiQ1sOD6Gt2akk0QMe3uEzf5nKvKrEB
7ls4xwkml64d1Y+Vu6kzOOnSeK68HlQfyQVTLXV1aesfmaHaRXxJpS+a/Etksrz1n5ICctdM+Iyy
107esfGNl4ku4jMK3wQLq58hR2lFj4iTz5jzk46ZIw/cVMXdCY02LipOHPjAwiS4AC+uTxr9jTkN
faHyOtnwWlCCkfyETuvX+wa7fK/r/Bon92GVlTuYimqWI0bDvDhNH3XdgSnUpvZyaPMdg93cDmUI
Dow+NgHP9XaGoIg0Lapqz+y7g2imMHDID60y/rm/n81lDF3UmRWHm3WddghdUI3+zH5SQbEYZ5VB
sFdpewqpLew47o3HdskD/v9Si518yAsFEX1aaGBrL+wxgOSixYETxsJr1EJOW1mxnVTwJvl7Tb3t
HdKdNKCAoka2OsioN/xa0eLaswhS03P0299D0W7aBCBDOiiQgIJ2uN6Y5heE3VW4JLyxzVjFoSD6
VWPrkBQ7V2lrJfq4aMWRweM0l71+OMKuapppiuvaC4BTRKnuKskjg8LHqv3nvlls+S3ECsgvmIZB
nmQd0loNEtxjMNSeVEjdS1JM9VEqp/nvXJPbU10WiMtI6lMfGfNxFuXHNir2lBO23MaC2XxHNYAJ
Ws7iw15juFVr5gBrD2I7V8/QVx6/BsIxEtRj1f0Pl+3jWivT1IXM77K257Kdev0f89no/75/nlsf
jn4XkntkqczgrZ53oYDx0E/m2suTtyBF4eUngExferu/yuJ81s7p/ZFhtJEAes2aEaRaOTSKVHuw
0RblSVF+3P/7NwJ05keBaclwzcAovfLkutUIepsQpEAdlz2H7PNHJhSPYsz/q8zIPKRtKtqopv73
eW5alLRHwBcwZ8berm0h6Bth1Aemv9LuUFo/tPDFbHaaElve6eMSq6tV92mXh5pIfJDS9cjhtBLp
xubTF9VqD6L4ORUPcnW6f55bJr6U4sjlDIr46+JV11Bx588qjxvUa73bqz8ry577zlHrYGfMf/NG
w79NEEu6AxxkdZ/EPoik3tRrry7lX0IkSsfeMAOnVrXKTXhUj5LC9H+RBbnbBKDcunSwfv33/aJ1
DICDPJnG8+onWFkfwIREZbBtHsvI+kQC8xpE0UkKpOdW3ynbLR9sfRmYTKTeiT4QprO6cjHNkrqP
ohZR3xRhLA0aq9SXdt60rXv9cZGV6w+aHLSsHLZei+j6EJ9m67Mw2OX8P/h9BOdpfdJdAqGyWkaA
Cif0u5KA3RrFiyxlTjYZj01sqW5YKLF7/zNtbcoCLqsv2jwI3K+8od/mjHog3+xhBhX0HfDVt1I9
uKlWnX29bXeW2/hQdD2Xvtw73mVd1Rdjg1526jde3bbYnm5WDq2gBNhcuKe4tZUF0KS3mBHGKFDc
Xmc+ip9YYd21nhGWJdMW/+YxaO4oUBV3GmfLaxlnOpqzoJ7TTlSOjZzlz0No5McwC03Ar2W/82U3
Nk+jARKYhWMGKPTK7VSROTXGGDe8csDOAtNW+s7VlR1Hs3X5adAwHb1UVshEVoUOSx6rLqzDztNP
VvXom4eoemqNhsbaQ1EUR9mIuPkP/9mMWBNuavJ0Mq8182ZjGDHMSmnnwThm0mP20uLXfzcd6ooi
aSxijqRZK4eS+9mIm2n695Cy076UkmLHnej89418XGV1H5o0qJR6rntvmO1y+ta1biF9HuiU319m
wxQ04scFT0pWzle6fuTkMfbTNo8GTy/+DOFjKDlK+/v+Ehs3+51GF8p9EHvm2ifCF1KI9BYGL5sv
cfRWgqX2E/lgQdF8fyF18Ugr70s5HPQNpfklIVtF3c0kjtCuN4O3cJU9RqLyZwrLT3X1neI45IrK
kDEWybQNperULbJzJ8WOro5nJX4t48+q9aMPnE5Glehv/LY2vGQIxZdukcPDCTDad7Lkr1r1ytgV
xUOEDGp70vs3PdKdwKJq8pfyWdUuQ5geTHF+aqev93e3dYzAA2k3IRKIuMZqc1EGu8TsS4NnRLGb
Wy4SNnajvUV6tGPfW7WupfqK58drEQqsIq5pSstUN7qB9CylxD8gB/rUV8qXICo+t+W/8L9cRsU4
FqZim1Gy4zUWg7v5hmTSUFVS/IXc+9ogx1kcxyRRBm86BfHDoGsnCrCxPtj17nz4bWSJjB9XWIP8
g17oOhKK+nQcxRi+N70HYsNT0z7FbhT+rqR/S+Hf+19PvdkW3AzoNSxfj6b1OkpWEGWfaRuRwmuj
PeL+xz2it9ubjHQu0CyTqigV2LV91HOlB022FLLTWnapv9mDiuKppP5XfUzMj4k+FKlgfwSZsX6p
42bWiRtjSiup3tpi2IBcNk9iBJdikjlzKnrDc5+kO6HkxgFSUNKWfgezhISU13bhj0bazBP5rqRW
F9gHf0pWvuM/NgwfJMiiqKosp3hDlTKKjaknEdFqB0uLm86S4RRG9qy3YepaFaSziJvVblLT5JJD
s3HHOXN82Ch2LuDWVt+xuIzN8Hpaq5velWlpFiJVGITTD4mQH1T/7/vWuPwN15eMli8zdNTPsX0A
hNeHSc/F78OG6lhZlnYWKRmtjp4aWe1fSlVq3cBU//Vl4KBitfOs3V5vsgB6asvGqIusdXmEXtMo
ERq1FwXpWaMmo4eXYMG9JcEnRX29v81blwlsDzoUeErplFKLud6mrAKmZrS29yZwkQ+lgniEbIax
G7bt9GAohbjz4TY2x3GCjgQeSdSjrQI91BUKKesL1ivaM3Cz76UPp46AGJGtTv2jmqjH+xu89WBs
8MOCK0upkykLSrnqvdwyzjIzXmHlGgCzZiw08eUT02en+yuujpQ4AfgcuTC5OJQXNwmOpAbKMJpN
caliCe5SfcwftCE1HVWK56e01fZ63Suv9r4eRWTmaSQiB+ZArj8hypKm5otFeTGYCFTpu0b0Birj
5/1drXFg78tAjsms51ItBiZ4vYyhNmZKz5Fl4oIj5OY8wqYLQXxcls5sDMrvdkqTL/0A9aM0TcaT
L6mjK+fD8DhFfraTRa7saPk14IwAZKJPRMC0ripbJa3OSJabi6BOzVGao7fciL/qGmQtVpCpD4IP
c9b9E9g4Z55bAAU00zjndbEjz5oAvUiluShYMMPKQgidbjhAlDWHOya0HgN43x4vIAVmNAd4R1aH
rRaZArOzjLhTKCXGEQkgH9hux8CrlUQC+UGkM0ukNXX9PSyS3jwIEnoedqEIwW8ftda/uqYXXpJu
qk076+YagllUsBXI0tOiPtRQazHVnediaDORXO6UbNZ9rPdfj9yWsgjI8t7ehLMD74ZRmc2lltJy
sJMgrs6BMWduURgIGDb9INDaCPJj0+nFKRFG8RdoyVa2w64SjkIVwywnCt1jHKEorfpQXPelX+98
znXu9f4rlxbMQjpGsWf9PZNkDqcwN5qLAQ8IRBlx/dIIAbiyMZ2dwEyro9B0qaPpoUWHSEcdEF3G
nQ/9fms+PDP8iCW/phTyPnVLVnZ9q4rJhyyTOtpl9hNUHjPZ1wJXHudloNg3RlK0Imq+cb/97hiC
U+yONbDS1s6nMfh76H0FbNrQVkRmUl89m9mkObWmxY+QuOQBrRZzKklfR6iDzTDU87+jaexbJ4fD
nhSjD5Sv0NQSaomKP8+HdOz8BiquUfz6X6+OBOQIijuF4ueCbL7eZR3Nk54MU3spZKk45HUjMcZM
xtFr1m6FfAm91yfKu0J8jAemcbI60a5a8ltRZC2Yy10/SGVEEJoY8UDLN90i8P230ShAXwrhdK6V
josgzz+Qb453DGxZaP1D8BYQviyk49BWXW86KOqoFDTsqzBGC5Wd6Kuvp8k5HyKqRDFys3Hz3x7X
d2Oils1s7KKmjJTy9YpGo2p1os7tRZ9L2LMNwq52VhECgHD4gJ0NJ1B07cP9b7sKlP7fokAkSQ50
mCPWJYyoDxAKjaX2gphn/ULHMYIGKS9co+qmA9Fgc+qkUD2F0xQ6/qzn/8vyhNvc42WedQ2qEKFc
yrqOz62XCDerWjb8QJ9BQmVD/ZNkTfagq0LjJH0tO5R194Aq617usns6McRqvIgLkH2VCGoinXLT
F/qLLjbRa6o3qCipInSw5qifIggLD8oYTYexKzonIHo/Nm0lOIQ5XxQwQ05byRXZ8xB8N/p2r7G3
Cn3efxtJPgBW0H4ypd1rcxC7kakuaSgvQUDRwmwZAOlVwyE7keyKmt+LSQ/uc5layk4Ee/tS8kZS
S2YMl5G5G5Zw2lBlT1exvvToAY52HTTMiVqC3oknX+Xi75jAbcDFKBG8jdTQqIfzKa73ORtdOMSM
oFwKsBMvqcq4mKo3k2NqJYMhSalF3++b/PIXrm42Exp4xndFDvg6rxeMgjiM58iqL4Icz0dhMTzK
5nuNts1tLXUnyjSUfNfD0vR7BhBsQXPpRl/PnFbqlTpxqHiVwufIT2ciPcFXhnkni9xYlj46bOgL
URXsM6vT1KMZ+OCyOXn6KWkg2MCNZwK8P0G7k2Jt2CdhlLZYJ0jFG11lo5SsmmyyuVToyrWp5hh6
e9DRve2AepVGcWryPfaAjSiWoIQKA/0b5tsonlx/unKo86Tvuv6CZ7K+B1r6fdTT4lCmmeaGGhpz
1qikTk/YaidInzmU0uipRqqGcmXv79HcbxgSEirMN5NK46/Xg5djXJR+A8vzhUlg9Us4BvMx7Zu9
Qv6Gh6aqCO0lIsuAK9dD4iW9iSqK5P6SqNlzZ/nHxBDdSYDNaH4oaijIDOXroIY7EfqGHVE1YsgZ
cCinvXbMozTnuTHU/aUOut4OwfJIbfZTbMJzpZ7v38eNcJmpioXnDCkp3to1Z2JWkIU3vtZfRKmN
XhVf6PRzJsS95cStHz/rcZd/SXyztOxQwU+7YtkAOW3rKvujBGpyHMTCsBOeseegjMbP1M1/VEkj
nYlxm4c6EaTPvYKq6/1fvXVAyHpSjUXPZ5lsuDbFAGhZN5bBcGkZqBk0qwew0v9Sxqp0yjo93V9s
465R/Fw0NYjJl3Le9WKlPihZnS/v1Fj3zlTPhp2m6Z82kH+Gfes2JXhOtd2L+7ZWhVKKSVZGUDQy
/utV407vjK6Mhkuta69N9mmufvfpKfGJQ9qDhhDG/U1uGDo+aym5vQ8LrpNCc4hLYWyL4dL0+nkM
DKhIv+VQnpbJwVLyU/7HR6Tu/pLrztXyyNLjeH/v6N9S9rveojkxLJSI6XAxZhOunGwyH/pURyoF
HtpTq4r9CZ7X4hxEU+JmmvkXcWZ7kKh12pkVnrTJ3Bsh3zCr5RHEzS3/3ADvJaQlgjhrhgtqUfET
fKrtaaJWfZJxDA9COu8N/2ytBwEseBDuH2/iYgMf8CBzN0pCxzN/kdTZLQDY29y8X4FS/EUs2v73
OwMwkmiGktyCWVsZVNZarY6C4njpgvhHRQnHmv8ttekt0KsdhPU7cdXqkaf2BpyV/hUZ/5qwMeYR
ikUr6i6TLk9f4d9865r4h1j1pSvG8/wUyKnlhrVifGXEpXDSoamf0QFLDoYYRShOR1qc2VOZ/6N3
+lQx7mCVrw0bO/pUcO0w9mU7LpLxBNuKfByoOuzc+Pee6fUGeOPo7y1DCWQh6/ihKQTDrJtkuMSq
EUNWIHTpA6mD+RoEyjHp+/gcZG39kkZmcA4NuI8lGcD6oOdkulFmHMtQGaHH1BW3pZFyqqvYOnaW
1p6LPp+QXJNa5Ox03xZT80uYxYIbWh15DkNwToYXcpMyfYz6HuBq3+5RaGx8HWTL6b6YRF9ANdbw
35FRMKvO2uFSJcjAgUmKXuO+Cb5GtOsOw9DXmR02yhtTyZPTzspwzI1pPMhTHbt9N8yHbgJZOjZ9
+wg7tf9o4qCcmt7YydIC/ZRPmm/nYoSGnVKJh7gr1B1Dvn35+f0LJ/bCz4HPWkLoD7emFuWk8zVt
uPhz6TP5KpSwOqFCet873d5NViGA5NHHLUIyf72KyTi6mOT4ArUVWjdPpPlTIBfDMTXE3jXGTt7Z
1a2/pxwPNmapERLOrEeLJL1RmnkOx4ue9bKTmMbwCcKr2VZDpT8YSRG6bWsWqAhoe7SNWyvDTkUV
BQQ60LRVXJf0cCr7JV6oGUv/FMnBWzxD8Tr0GozRojx9alvlVDbjXj379smh4aIss8XUbmRmxa9P
WM86XTCHer707YkIzIVRaHzR9OZREk5T6TR7rGlL0WB1qVkPapP3QqRmLn/+wW4MmkpTHkfzZSiH
kxxFtiKh8he8VJLqzPkeM8jm7uiAoFJEiMIrd73a1C0HrnXzBWKIzq2tCgiIJSjcdM2ypcnwBLCX
7lQtVSddn3esacN6KaQzw7Rk15QRV3sdqc2AY+RsB/k4jQ9xeOnrn+b/tAhZFlPiEFKtEYBtqaRF
PsGwWUvtz0bK3Cj9Oej/hCii3b+LG1+O3VhQlsE9DyRiFSgw82ZIg9jMFyaFwvpZjD2texOTyYFR
7P5KG0nOAhFlM5z+Au2Vrz9bOPqCLqbWdAlqchcFqPIhCt04cRqKEKrTfm/b1K5lMJWau7P0cs9W
9rkohYMmx2qWEcPrpX2/6Fs5mOcLndbeoUzXDg5vkHnEWrQnawwrW9AiinNamLmTAbdSWPXRTuqx
7lISlBEBguunPQCDyg3/V6p29dgY/IpcdpXv/lcqH65uy65pO4Cb729567t+XGsVWQdNF5qVylpd
NLtqas9UdaRHLQ0d3pidL7vh5UiTKRNR2+Q+rCkhZ2mUx7FQxQt1l080AMyBuE7j3wokge1fclnv
RNS3lRzqKvi2BR3Oka5xWdTexyKpJukSaemDQNbwFa3qyC5zYQ/neXuMrISCC7quIDj4dNeG83+c
neeO21rSrq+IAHP4S1KUOkjdttvxD+HQZs6ZV38e9uBgtyhBhL+Zwd4GBnCJK9aqeoNehmXTDL50
bJC+lT+Y1Z9evxdbullTsDGK1z6Kw5qaIVkdrZxVxirXSm1YaSQf8UZsH/LaBMliCorXla3w/fbi
uLzmMXP531VIm+HCyrmtpNoItEk5xn1e7uj2dM44m1sfdHlQAlGjtg4SZdn0a0LJaOR5Jg6ifOx6
9ZOMrYVYW3akzU6dbhmILNNwvr8JxZECxYtXFkji82niZaHrU2TIRwTYnhXRlcRHPEy8YBL3aDTs
a6o2EOU3SlKXE7agHXnaUVQEkGuuriEko4bEansFyXsfCVSaGQJWgD26mRsr48prjkiLei4XAanw
GlqT13OQxhmfV+qtdNT69kffwgPscr30siJ4llScYCsB3afewJgokarZ5vgJ7Xmunqqo/UdtNQ4y
mhjAb+hxktlQCTwfbkp9/aD4onIsk9yus1fF/3J7gV4pYL+1SZYcmiG+cCgxtaA250ZSMD8U49iW
OqVBEMVHZVydOL/ERq6/RFU05C7vDN41ilangJAB37VOEwnduBu6dhScUNaK0EnFEMkoq2uzjY10
pVuHFC7vmcUWCqbPmmJhVWNYxqOuHI2yUe00SY19l9T9QxFYlTvBAXG0mVWvKD4moZX5qxO6aWMZ
Xtlm6JOxBGkvLS2d1RE1aInRDXWnHmPzp9ItSlyH3Mq8zJc3Tt0rmwwpJXxQ2dToDqzLWZOP+1Tc
NSq6/RPQlh7X1dQQdLsu02KviWW8K6sx9YS0Dff9qGyqgV+eWrwWKMsiYbPkXWuBrkAo41rqR/UI
1+lBLSI7FuPnqW0Ooxg9BAnaB8qdGv2MpIg+AordmoSP73OPndrtxXll3wM7Iy0jnYEltAanGL42
dlQe1CPHNeQSKbMxgXmAg/5yO861iV1svpbHwwL1XOVLFhKadSyX2tFCMNtq5v2EacjQB2jab0S6
+kXvIq2OTzmqzSIwC+2Y1DVguq9RFt034s/bn3N5lfKehKtNB4YeDJnt+aFRlyVN5HbUjiiaY2Y6
jIODEednNHqQI+ggx01SV/8fpgr1FxDTGrjiC5CsmvsN94ipHceB8u4wGUA/zFT1yrbashy6Mlv0
Xug08rCFv7luuaWhojf8Qz0GZfmsW+DpQvFRq/9UaHHfHsjLdEtdcgS0RSjPL1zj84Gcyii0Ctx2
jxjc3gvGfalEbiiiQi/9UurXXPZuh7tS1CAeRSfkI+mTEvo8HpC7vuzaSTtm2ix2bk/mILPkpWkv
dfNYO2MVWg8B4r3fzCxH+LylKbk3hBzW/6RWiAkN0qSdKsmKRLvXMUl1Uk1ZzHNhEiLgpbXhH1XO
QiD8RjoUthDM4uNkGKVuK7ER/br9NVdeIXwNGTifRA5O8Xn1Nb6k4xsua0ccmuQqsg1/slMh2Zfw
p03RiSVMV8SnDnz9NIw2X74xe1deActZTb2Q6PxhXSxUFbKvpbBzNILYUQv/45BCj2u+KmF8ar8a
4n3WDXbbemkob2H4rl1XVESZR3JmTvB183+sEgB3iEod5fFnNGsOuMEfSfOMkC+tQgjrCrBqeSxh
ru9vD/uVu4NXFQVgsOrk02s0WJYstAWt0o9+D9TGH4N+F2atcMh7C0MJWSx2Zm1K2LSUI3rrdLt2
t+NfOeF0SqakhgsGG2jL+axXqB6TX/Xkoiggu8FYpK4GgNipIqXZeHm9fcsqGeVuQEkSdQp4aOsC
gR/OmjKFZGvxHO9QvHVj63sV+U8JkE1fcaawgeqJ41zQe3r9EqiLLPlhyg+ldiqD13TaW2FkS8iU
NxRREF6lmOIZLfIWyt3tQbm2HJYqBnVKYNSIPS1H9ruyjW9QPVL0VDmq0ne/ityqsf7QiXRN+XGp
OXRl79WjcmiSLS3RK1ispcP4xlXGQoChWkWeC8GMSZzIaIODrAR73z8wa9/McnT8FFjYo1ilBzXR
9obSun53CKP24OejV2vhIQ31j7dH4vJuWn4OmSa3Oj/qLR19NxARxNYsTCcdmsNuMF3hdJKnr8WW
dcLVKOwl6h80uy6rq0YyayFKskeMjwunnBHtT+Ja3fF45a0C6pdKiPnPV/sitgwIc7Go4wxfPVIm
JTZL348Q+2zmYe83funGspzZWT/Fh9uDeLnHF8krcnURxTWesKssohZLXa9bVSeLsJwyVZC1aZwh
K07zqHhm0PHu08ku2ufbYS8vXsIqEAKW7JcdvtraZaiFINl0/SjkL1P9HI6/04B669ate/Xr3oVZ
3RuykKeTGJj6UYkLjzr/qwReRcm7p3hQTz6ZKDqH7iBsEL62Pm61Q9m4edaRAhy5V5PDaByNe3Or
JX5lWTKAqN+Ts0JzWLeU+rCrK0NHD7aql8JNqAcP4VhWd2maZ64plO3OLJHdvD1rlwfyMmv/BV3N
WosyvBEmKFz2EBld2kSU4/viW1D57e52pCunHKGgbvBupgZ4US7OW3/ShoR1mVs/I6xKDOvAyeTI
qXjI5Yekvu/DQ1hurZerH/guqnx+wlVlrwFiJyqHOaBhct3eDrZQMcsxeX7VLJ+2UJ2ZOc7w1SiW
ki6EQabpdDZcaT5sWlxd/4j//v7VotdLFcRSz9/PE89O25dA+qL7W4pAW0FWa1xO6yYXumVnjZJb
G7rtx9pjqf7zU4ChAo9Hj1YCAr+u5AVWrKNlZ3H4WkGwa6geOl2W/6H613u3F9zVSSHbIMFk2fFk
PZ/5oC/HShZC4xhrACt1Ka6cErDG/yEKsoxLt5HiA/z98yhmJdbJIkJ0HHKpuDMH+G5Ua+KNbXr5
1kAFl4Y9mf8CY1RWCyzRZ4DGfmseczFDdj2rRCe1UhM3MKu5R6Vntoei+pWilLORJl8LDGSULupy
IVvrqgZOJtMkiKN59IcZrzM90z3oiBlevdG8G2MjPUit3Oy1JC92t6dv7S1HdWthl8GjIyUgNVrr
HSnKAAJdGMyjVr7M4hcMer0sGg5zhpxj9GMEkZtIB1UTdr123y91HRqkMOXtWJ1sqykOEIzuTbS0
IjG6N5oF1LjZZ15u7dW+x/PmLWWjtoqo3vnkB1kal0YksO/bNH5F/aV86QTRJ3HzqydVUAvHrJTE
pYyi7kt9phiKsQg6nqGD2qHgmqHSeZU0aE/0QUWnjlXzc2wN0CF1vXI7Sfg1ZnPyMRKFYWPVXrlF
4YQgvcnjh2fQ2lO77ErVTCdORWOWnHjSXDF3i/5rKN7Nxe+2epa077dn88pmJCMhBaJZBzljjQOe
oskqJz9HjEoTup2UGj/8FlDd7SBXQA28xdnqi40z+2StRmxUfYHQrK8f06k6FtYuMx4o5LdZmNnJ
bAdW6M3TL91/zePQzsKnAKKR3z4E+kmh7SblgxeZw0PDc6i2k2FXmy+deajkx6KBL7pLQhqqvV5v
5E1vxlmrRcSggCIBeggrcK2PLqi0NnxOxaM4SwVrO639T5JeWy9Rq7eZMyaKuJc7o88wbFPZ4Koc
WgHY4Hz626kRzMuKPt/soXQWAWsIq+K7X1tRYBuyL6ISbqQ5KOcBJanQSOTWlTPUlkIta3+PszZj
ijYkkeJKyaz+jgFwhK6sRLnoNOThDTKmfg9hr2i7dCdoiKq6ZRh3GTjTeLECyifrh1Y1hmlrQlYd
ETwoEwC9PgIEcqoh+9GW8pzSEJ6ae3JG/yPWidI3NUx8ShCNTP2i0BKp4yzzBcPuUimJHRRVrX1q
DurXYFbqwbZGrf7chpkY23Xf5F9TLGVaO2iKgEeLZnUQbIMyccFuAujwZSFwBCvicmyyqencaUBK
717vDd6XdU2Rdqd1hR7tEYPSy7umbbofYi9I8k5ADEfd69pU/SiohX/Xgz7LMZvX/MAxunweDljP
GoqdzrJW7pBizT+JHa2ijfN2nQTChMCQBbUDrsiFdLe66aPGsNq5EaiURWK5LyT0UKVyjF2r6P2H
aJDbnR+K/5p5/i8oSFOqMVgwG6sXg1hLkVj0kX6ckkP3xSxUdy52UuO10b++/5dIyAtzW3K2Q6xZ
fV4thlDUlJJHgqXYfqh/sarujkLLP6brtJc5a3iIQEZdCMqrSzmLSrUUM5H6isAO0FzZR/Nr2CvK
Fqfiooq0RGLPcj7zuINau0ov07z0575vteMU/xmb5kmJq/3QP0Z5Zre99jSayl7MP7SJ9TMZthQj
14c4sRfVYZjerBW+dBVbq6xZmH1SKX9apL9ij9alnefavRHXtgRnUkI0r9vIRJYZen9arYOu1ooC
ACpJYd4dlfBnmH4W8J6L/vVRssRg9TOs6Hjyh1WM1NKbBHSdfuyq2A7b2K0haQQYvmxcF+vrmzhI
LoHPpK7Ao3yNhOi60JfkWjKPUpGb+7QxYV4Dx3bgeUme3LWyG6R64CDD0YAvMedvjd6Untlb3xJD
7h6mbJCOk0/qkdbI9E5aqxwFHW9EoU3iO7VH6d7Xct3zpXBLUXjtVgitEU0qWqwozaFlwNo7zzyi
GXdCtYn9Y5QGtpLMuR0K2ec+ED3Rf/TNfaU+WLXhiItaiC88DlO9y8sJ1FrnlJmrCZ+MIdjVgWTX
gCxic+v3XZR3qadSd0MjkZ8GCEhe/b62TgKRArV/lKTXkEmMK09qPiQ7tQrcXJzxqKG6pHBZSM1j
UW/N7DrbWKKDnsOUZ6mEaGtMu9xivqM0qX/M4JDZRSSIdujrGynN1W9EAJNi/LIHL1T7BSk0SuR9
ubiH6q9i0MGP5YP/KviOIhwjv3nRgsHTAslDABjj2i349Pq9xkdiBaJgE0apB2Hw1ZsgLGS6KeSG
R1PN7UDMPBFmdgMJ5PYu2QqzOrIV3Q8Ds5+Eo4xiR6vthfKPFBkbQS6KA8vHLGQAHAl4HpLFna/n
JsXFIfEt4VibyV4eehvhW32gn699r3tEulPUQ8yyddIp3YIDXR6jKKPRx+FlBc4eEvN56CxuBRgd
cXDyJTTyDFdQjQPRNf3Zl7Dlw8hiVrRfqdJ/Err2GQvU3wNaw61KzjPey7lORfg5Sh1z+nh74C+y
2WVMmGKyZf7Fe3k1JiE150SvsuDUNzv0PHDScBQEearCS7U7A/I4vJsg/5jh8o1mf4sWo1x8XAx9
cERzpewgAXPt4s9xsbOsj13tyXG+K8dDHPcUdmsnKu/NRt0wlrs2mFy5tAqWsbyQBAHfFSu+XPKb
BW8CIE0kekldhLxibDimyNCVJswkmMe3R+vyXiLxFxfpGtIK+sHrwQpjVYMSHZysSD4NxmBPqDPg
irhLsvDuX0O9NU4RRJOpmYNkPV8wqWQEUorX76nyTdNtjdhrVGneBfkPmBPe7VhvGirn9+0SDFgg
iQbwljVrAVSVIgg8NLGVj+fW1pOgTm2/gb3myHIsjXbS0VlXUOMcbUEg11FDK302BBm+QThb00NR
of8izqbsKT0UCFvqpeGPVafBlywrmo3NdDkLKJtgWkhGgoIbFYvV0FC5kDJ1TnHVApZAf+8Q5P49
vb6Fe7mxPy6X2nmsVUndkNOygtSENfqULgx2f3CLaXItpAi8PDS/xYI6e6GYRHeBGDeH2/Ny9UMt
ckvwxLRn1nl65bP6qVykJyF+FANPLx7TOnKtbquLdSXBBNG7FMskSBug+pYf8q4lQjW7zqwszk68
zZwuQAK4/lyqfyk87GY6vWlvD+G+ygVXK4yNLPryFtWwm3ijyyxv6rVEuGKOqW+1mOnyy9pP6AFL
D5mWKB9uj+S6woRCEQL8rHGYMugNr1lAFVIbpjHiOKv1fnQ/0qFzgNeWAIpGOeLjROVzRh0R5/u6
9jd217XYi9QyxwXWQXQkzwcXcWkxHwUMUn30qgacw9QqcUIBnRqUrhJZ+VAq5bd//1zAxJS1WDuL
99R5yErqZMHqFExucWOOZtassjfib4yzlzQtVOQvt+NdPijBrNBxhcDDcYU+/3k8U56KXBk1nGZ7
iO+UPYYwENyyGIf8uR6LWN5biTnXB9BGifnnduxrC2gRwMJ6ltVLBfE8djsVadU0MybeGTzCeWrp
nipq7v57lAWECsWIAwHKxHkUGVs0MEkixuRtnnEUi9KTVUrTRjnySrYHdgVgLVxFQOdcbedhgmwQ
s6T1sxOdRdvQQqcdoE71BxEOQRiOnqAFu1a3w8z8JPjdMTW3ErErOT/cH8C95NSLZPF6tYoGLQZL
m3CGhaZhi3rcepWRnUQj+ylrne8huhTaSWFwHI2t7+Tq/NOo2kNci5Pn4z6xz9v0BXGwzEl4O9oL
RtEJWrnbGUqmehGt13+/KEHHUIKnrgDae81hrOY6jxIkdk6tJXgIQz2NJCRN/VxvijlfuwvQxmcb
Q2kDmrlaA5VoJValLkNTe7p03+yDXTTcx7D6dtja3l5v1w4N8D4LPxh9GXAM5wshbnzevwkGvWrR
xZ4mVxifwZt1cSkdn4N+kJ5KY0QCKkk3ttO1rcwrn82MhpCMQuN5YKNTrFzP2E5i+mpZiQ0IKCMJ
Ge7zYMvt+M1FdJV2WBY4Xp6ZvMEvhBN01DOBrQsMKJZ/H5IeJRs5kMSDFljZYwhx3+1beG1iJtQ7
KxM4rlHidQGexftYrwtPUTLrkRdK7IA8VhxjiHo3DWrhQxYEsO6lxjxMVmu4TRNqD4FWJXv6uE9B
VQo7Nc7L/RArwb2oDODy26p/Vc1w4lldpA6enRVSrUp9N8kND/TCMD3Kez4cyqQ9/B9mGrgMNHQU
WMhqzge8TwG2UlvE31GYX3m0vISib0tS4rGZHLUJnEkE3Hs75rXEAoU7ZD81+rIXrjSZYPpyPdb5
CcmAh1pCJFF4VMP8aLTfbwe6XE0cZRzMvJFhqbKQzz8uadtIwF4Im26yJ7zkMyl1W06RZDaesn5+
uR3tcoNyuyMXC1mIUhXyP+fR/Jm3sKWX+UnRf/fGYaEKZbVdD3/VIH0AtP4Rm/XbES/wcqCc6B7B
bVw8QUnRVh8YjG00iBKGKlqIgxrY5akt7ESIrD8tqkizXcCz5YGpWHXhUCuBTDDg5vakhGPxVUwK
7bOMStFkG305d7ZR6Epnl2Ki3M1tLn8vOr/8ZIVa9TMATtK7capErZ3levgX1Qd0cm5/zLXJgh8A
9OYNtLK+4/ogrwDHDflJaCFylaJNURyw2vSSmIOjdfFWvGvTxcuThh/Dx39WR80YBk3Cc7EAUaHf
TRC0j0E+eSn+tKEvHiwlgeu55VV7ea7CgAIcih4bnhPst/MlMvU6XuRTkJ90dMNKy8v1H5VZ3INN
aMJwZ1EAuD2mV1JrAi7UcwgsC4JzlVqbmRwZwLSxdBeFloYEIgHfMlD698FQ+p8hvZi9kymJ+SkE
cq6TqKWUcMe+QCMu1EaAz7d/z9XvR9GDzQH/C47B+ffPc2rxuKvyk9wliaPGtArDvMeQsU9y+ohW
8SFQkfjCTtfaiLycY+eHPQOxWOVw7FA0W0fuaJWIYsLmNEfV7XXBSZK9Eor/XBpgmMn26UYxdNwp
59/nSyMOg/6UnwbpgKSCncYfe/o9QzE7hjhADkl2lGI2UPnLubL+NHJ7CD3wNZalfB5UtpI+FaeZ
c2dArER94kXv3p62a4OHXuFCgoTeTj32PEKVB5YfWIv9PEoRBQlgckw3+//X9r+yQLZBGYAPXL+r
Q8OXFBK3/BTgoZxAtKiEj6P/yQeOFMwfb3/Q5Q20yCQgXLQwKXjHrxLdNhgrZRoVhkxJd3OvkuV2
jpLPO7lvtmQDlzlfTw+gMKS4eEMu+3A1eNFUt+FiaJ8IxYMffBLLz6JqqwE+MKQ1PyfzR2NtSbtd
WxJA1JbrAaEXwLDnMeEeN0AiMRinnel7jaHNboxCiHd7FK9UNClmoojIlkL7gMT9PMzUwzFU5KY4
SWGJOwut4+cwrxx/eskPmMm7panZyVb2cG0xQu5kC8NA4apdHWm90ibGLEOiVo2HMntJtfta3CpJ
XDun3sdY3Q0Uc/I+7DGgb+IJ9dq7uYQRjyY5GnIKrMaN1Xht5b+Ptvyad/UPtHJrQ6kDbNG0dNcl
spMbpa2UX+KmPWjKllXLtbUBxgbEECrz3A2rzSwOXRwLPY88TQMxErfkeMi7b3UNr+wwSHIoCFsk
KGDqVt+UjlLVznlSngI9z3fNbCgV+PdO3k9jFh1yNKo2BvHKZ/FNPJFhGUJgWfPyZitOyzztyhOW
JqEX0Py2kfz5R7tpelL00MAQL28GEyjDamONphnFk4kfizrK/lPfoddkloLhbmysKytiIdTD5Ece
h0irMALI9gSng8WVhUry8FKO4WMivqj1wCu3fE7plrfKdLf8GyGunYLESYj9DQ4WdpH1Hu0H1w/V
jVrZG5rs7CSj1EhJh6IfPwo+/GpOeXz2WsM3n3qjG7+nUxLFThlDd3aHSS0ObaVEotPRyohdJUoE
t481fa8q8OhcqcsqzcZK3viZAJD42U4+ziJB1co2q7BunCme1A9oitUQFWor3PnYFRk7tQ2H0alq
qMz2pFUtLAmUg/8InawGngCjXHdo1g6vcWeOo5fq/tB9LHK9HQ51WSeKXSFi1NjGYMnRLjD6pXyZ
+wl/DCYdUEWJ8u7GzC1H3sUYUWejRM+ivzD7khOrHKwy1MliK+VOz8o7X8yo1DeDeJcDbXSMuTUm
OwrDRrabGiGS3hIXY8IhejQxJdgQcblMALm1F0oSuBvQddROzs8W3J94hwK9OTFNrV2kyl2Rta5i
7aVUQcM2uEfB2pthfAVJ/GEe/I2E6OKwfgtPxYunJbDYtdpxlKeS2RmpfhqawMsrXeKNEjmhX0Qb
me7Fib0EomKw+IHSLVyLC1RV3MX9XOqnwsxBxCA8k9a8IDK7bmHet4+Dv7FHNwIaqy1qVZYC1qvQ
T9A97A5RTwth4KZ0JU21jeRVsL5srKwlJ1mtLC50YNjgzrls162yyDTCdhDZfaDD+x0nVfGgROrf
uYPcAaMA88eomNWXpoK20OdK4ZXDoO+FxTno9i+5NqdAt5lUzkLirJYUdt1qj+8WiLJacjtrr0o7
KnYb83k9CHAdJpWkdp1akKBlOsqS+qkF3djQlaWPz7m/sV23oqzeI5lFuSbwc6I09y2VTSPfq9pG
Ani5UFj6VMNpblLr4I/nOxCVVwQeClU5+fBGIQTK0sFP7hA4c5T0ixSZG+vyrS1zvk7YaXBMaKUs
u2Fd9AhFHH9qLVZPpFCZAxh4Rp560sRdFn2Qk+dJ/S7KX0Tq1KKaOy01q7qfPJywj4EKhyjdujGv
ff67n7N+ErV6MCpBw89RlEfVR+tTf2ytL63sjfHDkG80Wi4zUqBVJB1AHxYbDEb7fLBZ+0lsaIKB
hbioP45JbthBCSbSJ5vzgJzWJzkLuAu4Uj70Wjk5Fa7p3u39cZGJ8BvwcELohFYgqnarooyshAnw
UMM4pdyPtLvcJPv27xFoA3AHg59DB2wZ83cJo7noWVlzY55KUVCdhM3uimm55S5zZeYoUYAxpR6D
UNP6SG2Kpiswy+VI7QZPUF5BAT8K0VG9wzjT5Zn+z8cKFRHaKIBNgOcpa2GfPsL4tRcShs0U7zWZ
OnqO36ta6FuOtpebnlYfDxf+CXwWIO356GHkXEoyzgY4DvcPedNGYAqiD5JvbezEixQYAsD7OOuN
Lzd0K0TiJMNsm8ihJNEXEMm7cst/+8olv0QCJkMHgj+99XXerYeIJW72ixpRzqHgmV2j2GIQpHYH
INn1U1+469vZP6BMjLyZPwpe1+Uax09u7m4vzAsxBZ7TKjZ8vC80ZUnCV7eiiNqkYAQ+hrmTYA/Y
tmXZl1De5Zn64sM5rfbG7Fbl+BRr+adyHF9oEi6o1zSpNn7JRXVvoYdxWS6pB4fgmhmhBxWw2Ea2
TrxRaCpLeXNXpcZwmJQ82ZF49zBQfcmr2sC48ydZurs9ENfCwwZH/pcZUSgznK+xUK/K2MoJLwwW
uqpB45YGaWAeG3jRW3cziuN6jvettvHZFw+HNywYRyCFzQU1tzr/mroQtRjpklP3s0psUDP+w6ja
2UbF6erXMab/P8rq2ozY/FGwRBE/iE7/3H3uY4ceyWu11aNZtuLqLgPa9l+g5ah9t7BR+2nVbCaQ
UtiUCr+kr7en6XK4aAzwDKaAASwYfZ/zvz/mYobzoXUndXryo28aRclofjXzO1/beDxdDplKfQ59
G+B6KDKtwYL+JCTIiNXjabbQ1BU6zFRGR/C/UmKtBpXap+AgoL2R3lyeQARd0Gb45WEiv2a2TIMS
DlogjydJ+wjGjewDqf/nXJ82krUrw8hbeIlFWwehxuX/fzdNTSdiqxUa46mCgonkj92ZOVx98PnS
JymqNhKqt0PkfFWo1LYodFLwpEm97rmjoeUntCmmU+9ymn43K3s0OcOdSrU71U50B3Eae//986fu
a70X7tMfQPHbfeSFo12+jq/lh/I+d7ZefpdLlR/FQkIbhTrfRVmlDMSu8Yd4OsFSehyAdZQC7lT5
lt76taGmdgmpR6VTcvGeG824FmhLTqemgcI+PIchAP7cbhHg/nf9gOW9/z7Y6gbrTFgYuLdMJ2MO
WZ6OWNSuJQZHJc3+5urPunnshfKxKA+RsLGiro0mSccipLFAFtdcYlEQ1d5P2ukU6neRIdzlia0D
Q/rn3Q+g4r8gq90/5wVEYrGaTlRv94Ya2ekwPXSPQbibha15u7IVQYzzP+phC/l7lbKNkBstI6nn
kxID1I2+K43siOIvQ9lIOq5kwIhnkAVgPAJkC6zI+V6sDfZdrnfzSajBxBl785vYQmpzC3J8NMZ3
ebqRt12iRlDVfh9xddclg5wgFEJEo5s9Uy0+ds8zimwO9Si8l8ficTTLQz7acr8R+e0RuDoIFol9
YIPo714+EiHkdJEoD/Pp27djZHvHDw+F/eMpsp8sO7MrO7KPo0uKb4dO5QS7u2SXLH+wQ+/Xr8pu
bMmGMLV7/vj18aX45ph2v/vu259De7Jlu97zgN6HO+raduTK9ocD28013E87++P+8fH+74eH0P77
5+/tFflGcrz1RaubtbbM0WgGvkizC/vJe3joPXk37QA9O5aHR8oDWJcna+c/6q71o3lEclNzoqf2
g3MY7Hvg+vZBsTcu++vz+26UV5dwnNSjrgfLb3ry82xXl/uMUpZHbV9PftYfwOY188etFGP5S1cD
gb2RujBbERO4yN+Qnh+mSsInLo6piUfCLimTjSv5bc+tYyBJAZkZbB7UltWHwTUVE18rxJNkF84v
nIX4L+Z+Tmp//fwztEX7pH7cmN8rxwD0wP9CLufeu5syi9R+HixCqsp33UkOqSs49NSdl2/Lgv2B
GIfdeNk3hSE+OX/Nk3IHaM/Wdx3ajaKHSIde2Nwtsvd92BJWvXDi4bQ/+22r016a4iQyJH6bmCo7
TShPYmZ+mBY29vAFWThXFjrHNwa3C39aSKRZh6YCMaM91KimzYPXGQKg54jkGgivdUKgyAbSYtPy
dmTO1ijSd2Xfb2Q4l8tkMfziMuTZCHzv7WX0bjxrH3XfpKrmky7MmWdGaDGYoxIdbk/b5aydR1ld
FEVm6bQx2AE9dpCPBvYXOxy9mDfZFO4sXx02Xg+XL29mAnA5BlgK5J01qIzijtoDWBRPRXxv9N1z
Xxzy7K4xf1XNUZ38jaLJZWr65nAJUXa5NjBJOF+TYFLrqY4D6YQkctM+WmVvZyVO6u4k904uKTuj
+XN7PK/UqCB6K9iHIikAFGCt35HNatpKiU7I/WjZ6pzZcSM5SfG1eQ3bwEawKH/Qu3tz9hQf2wTq
fxrZjZ8VGxN75eW8MM4hYFGuXwRFV0eAonUmBQZNOuWPgnmYVYnOBWY102+8COALt/mnSs93krG7
PQCXWdwSlkQReB1dzHUPM047LrXOlE5xwxMteUiEHy1m1tFTJHy7HelyKZ1HWqXmfSm3UjwajHQb
291PMXiRxS95lbjhvY+O6e1gV5KPJRoYHoQUKcCJy695tx3F3mhRfee7mmk3P1lsexR2fA1j1lhC
M9VHOOxPwPlwO+y1b2S86OTTY1epP5xHjSyU6jQ1l0+mAQPW8sL22cCj2He66KcgbgzotW9kzQJS
WPxTUBRaHeG1GCVzbBbyKYOfMAxu1NgqlIPK3GWkHNVR6BM7xXTs9jdeHkGLOsKi8UQFWSHXOf/G
sg31aY5T+VSJR1C5XdLs8ukl6IaNxPvKWBJn+TxSR9rrq0ug8gF5VXotn8ayccziZ4iDYxyVQBS5
GS3tHpOa2x925dpZvuy/iKvZS/OxnzWjYfaKxE5SjFIKO++/gUASFKcaq30vuGpj4aZq2JREbSG0
IAK5BX9sx9+NVj341r7N7KHC5Ypl1kTGPg/0fSobjqbAYAq927/46goAE8txschwsurO56KIM7nT
u0o+lYIX+5RZ4trNPeD7UoUObGX7BqIIW8rH144qUnrc8qi6LO2X1VEVTlIJ/Kdn3YXaH1zdnNGK
dqLilhQTxD+88nFcqO3OQNA/sw63P/nyml10Kljt9BGhg6zJxpJWD3NXdzKvF1NDcKkpvNlPk42B
vXIRYZBHJo9iHOpA1uoiGupqNrPQZyXE+Sd/nE/VrDhF1LmCniMkITKdCm2DZuMwvjayi143tUtw
okznaj71sB5qgZbCqeh/I+Q6EGES3FSzFZ4Pph3ltvLaCLJ7e0yvhl3Uud62GdCqVVYR9pVcNrVA
owYG01R7jTC5o56RwNzp0rcyKT/rgidHj4hzbqT016bzfeTVK6OAcJIYSaCdirGqUUsYGgd04Lxx
ZF2bTq4BdFXwxMNJeDWsShopeeyH2in2gSokyBy0f6fqTsBKIuj73fChio39xpgur9vzlJ6UCdwJ
72xyWeBP51tTnDXa6WzZU9DY4q6dPsmo9Fbxfig+i6nhDXNiS8+3Y14OJq9sk7uOmveizrsazAnN
CAHnm/mUyrGy67pIv2sEo95ICa9FAbRDrrRIY17swClUZ6UIy/kkzzyEpggjPST2t+y4Lm8Z+iGA
MxdXMpiZawzuaM1y6ieJdPJjRf9RaNbkSb3JRar5YW0DVIo3NsFyWZ7PFyngm2Lq/5LB1ZZfrEVr
XnqkJyBvIG/4bQjvFH1IoajarcfCsuDOg+EEYJJawyxnQa47TGE+Aj7FE/NUZ6JtTBQCRp768Uct
eJ3NByXeWIyXg3kebrX+x0oYMguoOajJ2NHSyWFpOo32uf53jMd5oGUjvsu6ZJpZahuIBoi44nda
po9hFM92J9uyEdqC8SAI2iJJ3T2p/vcBc7fb63+5ny9GdWmxoOjBW2UtEGSYpW4lZIT/j7Tz6pFb
SbLwLyJAb17Jsu1Yre6WeyHUMvTe89fvRw2w08UqFKHdOw8XuMIoKpORkZERJ855SqER+DX6R/1b
kfyOIaO8befyBFCsm4fKmEJnxmvpm0kdBqWARuzTVPnvKXM3XAleunIXXPojRph4BV5BQYCi9vlW
SiiVDmaemk9WkoYOWGHWRPuakaOm/7+s54OpRd6jp5mpFxBc0ZE2M9tQi2wbDnBc/x927YOVhRP2
/hR1+ciCTC/dNc2EnO4a/dw1B/i4Zwv3Qz6gzjqfD5Mam0woMicFXNAar6aewPcUvd1e0LVT9cHa
ssM40wzlOuNJ9DSSeme1Xrvxp+ZltPyHuBqnFX+40mvAIWiDQ9dBpfGCxlad6irslNJ8GsdsI8O7
6DX1Y21JWzEyN1N3ZzXtHm3Voyq3jngXj4kdttJeytvvVuR9LT7FnfHbij1bmfaKxDOB7mMQS26q
6PbobQyo1PCC/chsT67aXdyRvH26vWFX0tXZkWVKXNzBXB6LPGOqQojsQeg9Dbm2yUPlGNbpLg64
DeVNM2xU79jWL3EjJCuu9xdyeR4ZTIO6DB1QkjleuQsPr5JIH6FeUp6asYKL6ktkHZjLT/OXtPgh
Qivka89q8Esu/mRN89grnzrrpYu/GGZy3wnarv41xXcySu7twTcZVY3En7c35jKggM+DnphEgeub
btL5Wa+FGe8uFMpTB9/thgY9BatIXAOmXdl+xj1MZqi5j2f+/kV+4JeCwJRgqD+VSmFnNbLLW95R
xmeUcKvX3s2CaiUgX54QmnDw2ZnQvkDo/nfu7cN1YOWMmvleBT6rQ5xCMMsvRUplR4y/CaXVraSS
l8P7zASQrkPTQdufXVwEGLWNofQKdQCPsbwtswlYgZztQZ3xZrTkd5CbEaLrJjXBLjmmHieoaeK9
RiPOC4+KXCgwyyTVnSp1491Yae+3v/GVShMjC8jxUBwEukuOdv6RzVZims8LjCfflO57QX+oGu8F
ygk7tz7LPC1Qhd/odXvw6mQHU3KqPmjKXS2ZW6lz5TXo+t9c8PxEzL9mHlUGfj9DlM5/TS8MveV5
YFzkzwMpiAl3xDcL+naHYVetfQ9/Sr1jnYz2cHsXLiI05I1gwthv7mE4dRYRutVjuYbNzHqaumw7
Bl/zFAKg/GRMrxBw3zZ16e7ntpbxuQRDSi8IWwr0fp+9P5U75Jt6E8j70rTX5ptm5zrbz9kYM2Ng
DYC9ADk5308mONQ0ixqMKfq2zl/Q4bAFZN8TGjv517Xq/cXBWlhbJAeK1PkFcd56yvQ/zVjbjJbC
yfBt1iG+vYkXWQiGkFhlqHhmDsBvz5clVfooJFbgPSX6aJdc2HLw3WrXeNiuLWeuJGGBncPMuRW9
9yPUL0LvyZA3sbVhDiAN7s1iJc256hBAc4F0/WXhXs4bVCyvTwzMTEAdnqdDU9l+6kT007rE8V/+
feeokoHuAp4OpGPh6WLUqlEhRB4PmAo+oo2UvSvpSky5uDcoi83jJzCekobyIjvfN5nhE10sfOFJ
09N602u5YCu9nB5vr+QvS8LCt5mFB5kiwy4FiGjxeZooUeM2SIQn7606Sa+qRMfNaX9Pvj2Ouzv9
k9ZtmUSGWX/F7sUTWoalgjqP9BdKDcXJ+fKYzKqETBGFJ7F6iIAXjJpm1/F3BLi7JrNVbyMXoP+k
FZe/DFG8Nk0CNY9WpjiW/PAo6wmhVii+y5y93U2/rKa2u/bdkL4ilrZi6zJq0OSgjkrAYHPxlfMV
llEXxUI2BW6f/R5C6dVsH8W43QAFhFBS3fRr6syXY7qzLSpM/L9B4TN+eG6wrYK6mpANc1XiU1r/
aJ1YdFF9YwIMapfpodF+9tBitu0nRrWQxWV0RWjuIWfbh3Mv5ivCT0YBkbrFganoTKwxGl3ZfDCX
FE3mZI2X8cLVpnHSPSvsQ9f0HuLCp+ik7YT6d+F9RTJ1JR5ccN6ScVE1xa/gFuD4LGfvOo3+toeQ
iJt1L1H2zevfpvFhhLLa0+ttL+HRv0rBDnmpMAmf/cwqV4YQVP3SFQrcXJNoK8jgNPNwh78GB788
2WSD+P1MBsyNoS4cQ2wY9xpTJXKlEKx2nVGNTgbPWjlhF6oN7AAuThChewC+fVk/nkaP4ik0LK4m
c5ibZpOI8XF+bxawGfrCqcnLY1uIG+OLN+Q2NRc5AP4CyDf1EQBKvogpuG5eImOxHaNd8xdJPkBA
pW3ScO1czgHzPAoBZp5VRJgdnkm6FvkTkFHPCEYxdtvAqbMXNa925awoob+3cn/wUgSnVgLfFWcE
/MuTlWYOrc/lYEWQyVIyGWbsVtZdUL1K7Sn075r6gYmAlThwiWyglzL/A1ISGV0SifNzCZ95Cc20
l7lB3u3AbNthPNoVK+1lzS78yqXcgBt6m3j8LHnZYzl0/7xY9hbWBdo6QMYZYTn/BW0YG0XvldqT
IFhOOIL0qOF/o5MgJ3tzBS5zubEQB889JIa45nfB4lP6+hhXshlyb2VaswtTAaTLoMkPXi4xRqbW
qqu2qxIl141CU0oGMFM5Lp4HUxJMaWjGwlNYSIoDXkcwHCNS6+2UMHYgjnXtNMxSfb59iV1GeBB4
wAHAdXCcL06YlOudVMiDQK3IrCYnK0JNd3jomxURPq89ux49i45kKNbiFrBZuqYDfMW16JgwcEW5
EQgykkbnH5ZKVqpK/cQv8Pwgt4cEDhpQx8FDRrnd6TIOapek2UaAUNjO0himMr06kMrKe62BPu72
flwmlCboT8QbAEvS2ls+0vogzDLDFBM3EAdpmwny4GCTrnvRruUPV0xRXmU2l84+sIzlwFnWA8Ko
Ait260FRNvEMbB0q5uzKYVxjVLxkC2JN8GqB8kaRgKA6O9+Hl24ugHAN2yh1C4AmDQNtZllDuVs5
3b1OrkLckIc3zvEDQaQbN1llHJok3Rf1ztByu6qG3ZiW7zUjy/LKWbt86c2qPOQW0ASS+l7suKR0
SRA0aeqKnoUcN1e9tO/GdOMVDOF8l6rWMbSdgnZis2+M+yQV/vmLQxNozrOwaFARXxaHneiqNnJu
pK4n3qmZ6mRWsknX2i0Xh5vpFthlIc8xZ531v6n/h/331ZYzgPwWeY16F6iy09bPFnw4rebS1d3d
9uHLh8TC2mJJmiq0rT/6uTuZ3dEse1v0jsWweYsgiIU5R3uSlbVM8TIJn22Shs8PJD6isbBJOlZ3
1lDlbg1Njh1IXb6N5OyZIdcflTrWOy6r8D7qQjju23TcKGMNYscwoLAWrXxTeJHwI8iEtV7wtX2n
3g4PGAx8oLYW95bfKWMzdmPu0o3Ci0KDCfWmMxi4iL4HfVJuJ3WdQ1TmMJ1lAmwFzxFYZymYkaQv
jFZmpNd9redu1iMRpdWqfPRVBtXLPvUpZdX+wfR9bi9BEDZ6nHr3eiZ8yyWjPPZlY/5ZcYY5Jb34
NZRRZnwUHLjLx6to9j3TlnLuai/GQbmPCspKdmcPfxTY5O3wmDc2g59rKN7Lnu28CSxep5xHu+9v
NeyDxxciVPVGqebuMOWHUtJt/7kai03d1baFGGSs37UWcmobJPNuL/jqJ5/fR5DViGh+Le4TKxxh
VZn8whXb5q1ux2jrlVBwyNqk7qNMNGCSnbL32zYvQjmLhf+RE04h1LwY3tUEeq3CNOVuSAmZCbAI
kdOiFZyK8bPtbVMXmfdsiqYtiDdyPx4h55Fcn8aaXEsqXMP7rshvuvV2+++/SAgWf//iHEtCoOlZ
pBaubGy8z1GDkoZdlU6W7HGU26bmc7DwTEbz5ukjXpk05hZfKkGvPfISo3DjP8WxOMWxbW7K1mlf
A/X/aWn+fh+csZdQKEsspXA1yzXMY95tmtgZ6k/ji6BtpGYl/l7xwLN1zSfyg7VQnvQ+mdelJi9a
uJW05+CHn76uFiCufKp56pAMiRt9/ve5nRIpu1gzRz6VvhkhKe7/lGRMov8CGaoTD+Xm9ue64nln
5uZlf1iWaQkjSSDmJjRto9d2DR5wzR1AwgFNgTOBJEw5//stwTSzkNK/m8iVLdSv+ngXe3+88iiV
jo5CdQcRzO0VXeYelDV4zvPCpLwHx/zCJFyRXePHODu4yal4DBEFgtTpgWLzL+8VHpPcPEbQH6xN
G13bSfSb4Pyk1Acj58KsTNGSaUccxMzuA8Hfqsjp3V7ZmoX5zz98qzoQYaozscA4o7BNYx+ys5Ei
/m0r1xzwPyxEAIvJ3haxgmwJqIiCFdgupddEPSo1A4qHaNy37cqZmn15GStomusw3JM/UZI6X5Ae
JaMVh3np+vougKM/eZbTzB6MlUGXa/v20cziy3TQ7eV1PZvBEZrsLpAPt7fsmgHmvhhrgcAJJe15
Sz98mKHRx4IHT+maZu1I6WO2nuvPW7HYKk4QuA2TVyQInkVYSJB71ahTVa7R3iHGwqCXfuw3MSm+
YuzE8CTJh250hu1wsOq3MFC3sh3Fdu9U7UaTdrRV0rWJrysf7+wXLSNHFpVpPRg0OITmIMbi7It2
FvzpxH/uB1Ang/OB5UNswVDpwu99ISfRk4zaHXaR+Zb0D8Vaz/BKcD+zsLhKorRtIM7GgtKPjtj9
0c37kHxWinzEc55vO8v8dy2+JJOxPMtpUULKuBS9GkQ9KYu0aNwWSm+HWmPAuyFKDkkE2uLfTeGU
jJDCdEQ7dJFW9HpH5hjUjTv1kqPKj1Ikbadxf9vIFT+AB2POxMEHcIgXzo/d0ZyMpnFT6LnjFCqe
OP5h5ONd2RcrWeBlWWGumFqzkBLVKuqoi9gU9TUhFtkOF6mwe6nejwbOr74oxovB3GOqRrsYInJP
UA+1oO+DZI1N+nKtkBtQnWcCEaAk5JrnB12FHBv1lbJ2+SFgXH8n8qsnbAZlTcT30kd4N4N2/csF
i8sv/BHZkjBCc7p2JQHtjiyHElzeC/laBfAy1DM8woKo/s1a70u64QZpCznrpsbN1Mjupdc8OuqT
MyoIaowZ86TH255yxRwVMGZWwajzz7IPOzSK0oCHaEio9c9Cu2OOpKsdsX2tnKkU11qxl2caUsD/
WrvoxA5AaINIatzyj/+MCoIR7N66ZA3lceVZfm5m4ZISFNiIrIyNq2c/x4iRXOO+Kr9JyG16mzAk
1fBUu4l+3d7JK36ooEtCLYt/cSYWsbfP68ESUrVx1T00Rp/ahzWY0WXaxqo+GFgcauhCrTaOMABj
maM7kq1vlH2+CXe313HFz8/MzD/jw8XpxUmVVugyuyEyvWp3P9eivGIlQF1xhBnXzEsZNhhG0Bdr
kZK0KMbca9ykgLsDppueAqiXgZh/9oxiJbpf+TKzKg2ql2BQKP8sjDUddV4z7Ft3jLJfE2RPEfC5
apI2Wr/2Jr6S6MLE9nfyC4DRXJ04371mFPVe9eXWDY7+U3Hsfop3qFzvm7v4ofnjfe1W9vGaq5/Z
W0QlMfWEIRKl1m12zZHM41U9Fltm5Y4Q6/6zX5xZmnf5g19IvRgVjSJiSX2z/PJ9suLvg//veBSq
RwDCqJFT4KJWuzDTanqSk8a0bh89epGrKf5LpW0F4U6v/ug9vEE+LUdLOkRTCq19/inzD7fX+Xda
5jwZ4BfAGwArLrwl4ATOFzqJHuTbbd66lpnAQGz3omIH/r2c7zztNE2bKcmcyrDHAPbtU0MNrrAe
1hCss0ve+g2LYCLLuTdOQ9dyC1CqbR5aJXkwm/pQVyUTJ9O3SVwT5Lly7KGB0CmmgcrhIljEzLyV
656BwtaVx0Mw/s6KwC7y3crWznfxxbI+GFk8LroMBn8zHlo36e87Ayym5AwaTDTiJ2XYJ/6x0r+E
L7dtzl/rwiTwXHwKQNhFkp7LUaqnkODitqGjoA+KvGD2xdPW2itX7UDoC4kl1UhAwfyOD8dj0q0g
TXSldcPI+tEj4mgGwnsafRnVNfqqqzEGQMT/mlrEmHYykh58desWO9KCZtOYdlHt8nzX9naQbBi5
qZrN8G1NfOVKpsfB0JV5DAZIK5oyiyV2kTSJBUu0ovwhjB+bNtuWsIXQytmAp9n2E+1wfoPUeTC9
DW9iVru3P+a8souP+eEXLPxHqIdKD5FvdZOuOkVy86YFa9/x6jn4YGLxHdvItPoMSJWL2sO2lgLb
6h5UfWUdfxPwWwtZfMK0LUfoKLGiHMLvNdT6v94DyWZSGYb70k4BIt13h4TyMVXUr7Tk60PxO3/P
BkdnxBeVTXrAgxP9XsWhrG3w4jpRvCDM/RbXGuVs00lbo1/b3+veC2cnY2Mgf1GOOPciCXJCAxU9
pONlW42Zbx+CTXX8KQ+7trOjH/FR/nTbaa6ezA8G5z//cDJDBaqlUJ/XdJcch53o9MrKm+6y6zdf
Wh9MLMJ124ciqszWfGWor0n5GPrwzTgoNBbNHaX7o5bod1noqMwaMX/0FJvag68zVDzUR7Ggr692
tiowUYxSptmvVFqupI1nv22R/SQl+VxvsvxyWzQl5Yln/VmK35hJtAf9NFbyyoviapgA7UvJxQCw
IokL3w7quK0Vwe/ctvkkjgBjrPDRC2eElvw4DZ8yCvcTNcBUrPeVJh6GoFhjHLn2xckfgLUyAULS
sngS6hDPjbo89a7QV7bi72u5t5Xqp7qmDXMtVsziYAjUMJqkLXGEWQ3/UGxJPVkKZRZK6+9TOa6k
XdcyAdQvoZ2BpmkmETz3XgUll0o2osEtp3IbiQ+GvB2a0zB4m2LYrkk5X/MVBl8Z5eSRRkttEV9T
qxU8WU8HV4g7pw+ivcbMKxG9bLL7LjLsEop6cdzcPp/X3gIfjS4ibiXQhk/SeOC19juId4YBpuqr
nh95uN029LfPsYi6JJXIpM1oQqCfC8/sO+j8cx1LRu47VVg7mVkdWrF5ZSR948XvavYta+wyrN2Q
cVJ0wfe69K0If+RC910Pzf0Eg5xeZdtBSpxC8XYlkm7tS1Mi7SOma5n9FScGI04xACSOYVy8JCQt
CFAV4luk4qHNN/pXNDX9YWuNiZMm7802/RkyV/4bwrzB+xmUdrdS2Jk3Y7lZH+0v4jQE3EMN6Axf
iORjaQgv5vDvXAcgpOEC46FEnKCwvQjNRhVKiVaWgztxCSDp+t1UnnSteUxzN5hMu2YyLG//AJff
GpO2tsGzMy8XCCP93LAGrk017vxkJa3WqnA5jG7SWr0jm+NBRHKW6WzFexXC7l1UYM7yG2EflnK5
DUQUuVsj2gyT1K88Oa6ccQ1GKTaDqjt1/sU2dAKvniaN+CWq+K3Mf4tWe0LK2ekFZuS+i9bagMSV
uAXakS49vRHKPsvXN+zLmto33UjrsXAkfzioxbYzemcIEnsKYGX174D2jcWPVP1SlZZb/Wh97y6J
1mjTLkchWDJwb7QV5q7kheCJmdVm4tfT6DaZG0FE1wa2rNwb3d40tmOz6wxrX0CABf35cZ6TFcOd
CDGu9DvT/BVvv3ZrMWYKboQeOtpZ4iL0daZs+K04jm6d37cFuVWxsTp7Anj5JHdb43Eyvxr+Gt3P
NRekb0P3gHweyMDijHnCNMJImU5oVxXbAanloEWkB4mpiVYB4EqTAqNsx/5kF8jRe4a1VpC78gUY
wJhJ4pA85Qss6/h6mA+VoSmTW0ZfIFV9qH+wRfdlZJVO2UNT5RWOIDrFaDMuUwkHv4Wjyv/VZdmv
IH6/HZ4vAw6Uh9SPoVzlOzBce34eTWVEU1MWJ7cdgNPq5XSErWOtI3gZVc+NLDI1Kc60AO2JyU2a
uxzaqIIO13aVifuaFbDqkDHA38KlvbjSgq7XlKqpRFeLfCc3ZDtJ7T9J9/rvG8ZQNN8NjDD39SKz
MyMEVzWhFF19HO972QhtBXqk2zauFJgYJefW5L3J3Ja1PBdCBYSS6UnRDdo7bzgg8xYKj030lKC2
NJG5KZbvBOraAPE1X0DRjw41QLq5Hn7uC3IRoRLkYRUhztHupzHeGgDFV/L2a58JhloIJJgWm8ki
z60EsaElRCbRzfn7q9jbA997QQH9RxGE29v7eHVBH0wtFjRZWSI2iSa6kjptu/ERLYWVxaxZmP/8
wzPHRDBaKUsVC+IItLDMbUtJVnL7y4uDGspfoDydK3xukVgHUSgblZaKMyYmRk5QLB9zaVpZyBVE
02zlPwPPTEMus4Iw79K2MDg9WQdPnsWbqLWVO3mT3TWP2fdixdzlvlH3UilpQPwE4meJ8zGCupNY
lOz6iEI01T5Bxvn2t7/cNf5q8gwqmqAtgKGefxmrFoQ6qhPFFSewekm17ZnwS8Fn3TZz6c1kUjy4
5oY3N9iyATFUlGjzZlLdsYC1Rjw2TDdN2l0Yr+FprxgiFjBvNFOc8SxZxFBDSOWujyXVzZpyF+nh
qfDMP0rNLEmTfrm9pisfh0ccSnTw0zKosuyW8n7LUjRbDJeb0g7E7wWB9LaFK94GgA1MNO1Der8o
GZx/nWZUtWxqctM1wOmlD005PteeRNTuLbuO2owhEOGHFvYgLoZHC/GilR9wuZugU4hAjLvMsWjZ
gQsZgxwmNbTcoH5sWxFpkUe9ooQXruB/V+wse2/D2Pl10AWWKwSR44WR3YH1la1jl7zf3tHLbHZe
EOqj7Cbt9GV2OYyiXI1dbLmF9TjKdxQKbA+23zb7IfnSkdH1T7ftXc77zu4xP8AZ0mBGzFh8wVzX
shjSGsHVggayXflQS3di3p8qU7TbtHMgl4GDi6nyR2t6Bv5v18KvoldIZGBkAUIb/ntad/6D5k/x
IRRbZiMbiWgKrvxcJrbwVWvso9c4/mt21z1Wj8Lu9gZc2XDQXLDa0IVHj2O54Qrk5nNzPDgZubCZ
hB9xqxwqodyG3sg4FxC8VSj3hS9hiInGWRyd1jFt6vMFmlrve7JfzkojL9aIeovgU3LuDOFPj9T8
7dVdtzXHNJ5GOJR8bqup2ioNzF5/ak1tvAvr+s2skSqsysrYRZqSrGzmHLzOXoUz+QtDAmDlyYt5
DZybqwpUeZtKg4q/2xQtegb6vqu6F1X3PutdvGbtouAyzwrPMyG0JoGziotQ6heF2tTw2Ty1xlfd
+NKV/r1W2Y1RwstO6Uo1HbVd29DLFWKT3IoTSn+N73i+wqTycsoxkGNU3QQJb9mcyC33VedReE5G
zdEshsxuf8PLIzqvk0MxD5jRW1rG8T7OpKKNG/OprOCfxuYhN/R6n/uidADbca+0XvQQxEKzj/Ps
W07JwYHarbC1YNJfcqtEk7I+gUbyXE+fkk3ZrVJuXVzSKq0+7rL5u8MVuITMGL1ghfD0mE+R0DAN
DM2X36bQFKQvK1uhXDgYhqBAJ7MlXFnLrUgFqUN91UcG4JH1fp6aPWTZHVK+zRsjMXb4ovwZj9QU
1Wat4nFxmbLEmcuMBy6TwjAynH/4urLUoGsLFACipN9JFYOLTP2ZKzni5YACZnhKkx7ybmA7F+mO
ZvmFVyWq9WSIlf599FvuGilQra+GPNXvZZMSpMfet75OMFSUduuFsW8LxJpiN4w9HCZtGBjJIZjy
bp9WZr8mInJtG1DvQVAcoRLKgfOff4jOpl+LaTvrSsEgOz0gvJXbgTz2+5XvfMWMzg3IXAKgYRod
i23Qc3goatljyNxoivuJ5N+ypSoGV4OIra1Per6PjdHcqnGvPUkKUOlML3yn6dN2K5iRsS1aOUHl
OV7jU7yIOQA7Zxbuubo4c6AtIlxdDkUsRnHqprKcPKthIO19L2mePV+qnSBk1pHJIHgxzXJkLgtm
jNsbc3HQ/ppHanUWuQR+vNz+AILstggYQzJSa5N1YriNJy+kqFn+MxxSJ9qYZI4azV8ZXZrzLz2W
YQJpmBmcUKbpfyUpCX4XStVhrBOR8Zmg/XF7aZePZQzOmzuPDczP1sWLPNYzrU1CPzzp9U91eO0R
d4a0che+FTJqcUG58wRHUNcYyy5uSLSWCVk4GdMYRNiFp/kBKnJlbIanTFGrg1zK/q6aGnUb63Vh
h2O2JoFxkW8s7C1u5B45u4JnO6s07sv+E6KoMUMgGjVaJ0XR7faeXlL2YI2sBtAzsx2wGyyjVtME
SU0l+tQ7KNMdrG2y6TaQ4m7MTbKBexMGdcHZ9TRFv8k/01MrOVrm9Guw6NnKWVpA9jHnO6SzTOUi
Q3/uSoKE8mXLgPQp1SjKZWgDRx00Kar2Dj/pexz45koecuWjktIZ82TPPEi4PCZyq6pC2SbJSQkf
pAmt8On0NtbDyu5e89gzM4tgIJW1isxRmqDa4O+ZCjMy/17yw30eb3PfcxK6361iHgrJXHl2X0Qh
NvTj+hZZCLJkyWDEQnwSUbXXhvsoccsBzr0TPSgbRQA9Kra3PenaJ/xoceFIvRA3KoczOVXjk2BV
G5RM/Ueh2FWI3N+2dOXbUdFGwp6SvsHjdbGphoAEpRzK6UmtKKh34T4NPytp/zTJ9ea2pSvfj0sG
us6ZSIgca0lSYVaR1UxynJ/G3IDlTHPYx3Bw0BeL0gh5JSdjmkiLGIpbMTw7/PmBAMUMTusv8Qh5
0+L79VUeyr0xQdlTN9/LwRknGwZ2w9rJwbZJj1JS2pW4l8LkoK/y7l3u77ntxZe0kmZAxkrC9vAS
QCiYZIe09Z3xy8oaL+BKTPzwgJ0dVaNjuOSOzqK8MaO4zE+CdKo1iF9rfz94D5F1T8WYmihMCSdN
+Hnb6t+H+OXO/tfqfHI+5CfjGA5Gluf5qSPAxW/Vi/YeP0dud69uYH518j2o6od8J94zuuuOD8VT
tE3200n8JH8a981OO64d1ct4f7YNf33www9K59JB09b5SWqEjQAvjzaoTlodJRGVl6lykDj9dnsP
LoPDucXFjVYFQ+SLExvf1c++SJifHrN6V4absH9CHJFRi/1tgxdJCVkaWBQO0VywhwbkfM+btMg6
Mpb8BDeQ00nCxjflQ5qtyARds8Llwf+406gEzk+DDxtp1aVplflUnBTPJssSvq/idy6rWXO6ib+i
UEk5CwjjuQnPHzKe60F5EjzYk2hCdJseNVdbUWpl25T8t3qIxU0+oPuaKEP6hXmf1Kl9ozje3tEr
Z5SOJiQWzHr/fVSd/5Bs9EKyFq04hWrPe22WWr1jlgTa9TXCiiu7SnWA/rFG0sFbevHt8oJGLWW5
4pS3o52Jw6kChxYxOHJ7QfPOLY4lbyeQwtzHlDyWMyKWmsba1KXlycySblcGIuTP7bQmYH7F8xk4
pSkLbx01waWVOpjKuArH8kTbeqd5/R1UFc/RvRCO3yTB/DEm0770V07bZe+TJOOj0flHffDLoPfH
Njfr8jQK+TGOPpcVVbHqLhU6O6sG29BagODHoXAyQXjzq/B0e2evfUCGbHFZegpg3BfHopONIUg7
qTx5jbZrh8bpunbbCPnKXXnVzFxjoTRO02p5Y3kTNS2rUMtTINDQLcHZCY25Gwv91+3lXAmXIJf/
a2dxO5lBqPXgHcqTZhzlsmIY/lXKoEF/yBOXufwVeNf8ty3d0pyp5ubhVObdFt/Ob9s0DrSqOg11
1jyreaR/bvPYcugaooWVy8U2kqI1krtrYQbQBA+OeVLwkj7KSCi1lmpanbQoOIgNh7u0NekntdVY
+QQ7F++rdsr2QrLGXXllc+HQpq0KQInOp7bYXAmIglnAinSatBwRR/O1K818M2Txs8ZAa9iYhmMJ
dEJvf9LLsz83B2SM8g6hhjK71ocDEgNCSBOhrk+jUYGYkJLgc63r0fNtK1eSuVmjlYROozpBKXcR
ybIyFYUwVVlcOsaHOhj1O620wo0iaD5UPGL9KS/74XMktMxv662wi3n/HlZ+xHy3njsUP4L6EKp5
8OrTGTtfqx6bTZxIVn1SqlK2EV6n5lZZPySIh4/TCLLR6Gb+EE9LnTxp823iVxbV2OifBzjnEhLV
SV7T9GaAbJ3/jryG/p2iSX1qqURsAY80hylKy5WL/9qX/WhlkWl0ZkXTKqS4CFdtv+XNAunaWDfb
25t6eUjntXDxzoJrEDUsrHhMc9dhyp5KbXmvNF4ElZP+M5KDve/7mhPo7QrE5zLWYRBCDEyC2Oa8
nG+eXIapIlgY1MQRYfVA+ilLXs7IemWsRNXLe54HsU4zUAa4NKMRzi1R4TQYYayaU1396obPCiqf
6VvlrcTUKxt4ZmV+jXw4gBmV30Ep8+ZE6Q7VDxgK7QCdZFgOU9nO1JixkAyxp9tfbekbpCM0hWkt
cR/DPb+s4I0VE39Wq1UncDM9YoYllMFJoK48hC9i6dLMYm1yU2TTUJoA2s0aLijIkBDl7n97KJjK
9bMR/B7H+sikS/6PPrK0u7h2p74YEkrF1cnSP/fRvhnfhujz7R2cY8XHWPLXxLyHZKK0GpYBzVfp
DCe1X5+M+Ltco3wPnBQh+C3jLLB+M12jajai0Svf7a+c9dIskQOwysxxQMn73FvKKa2KwhsJ1+ou
csM3+Zv+Gj52d95D9sdw/LucipFqG059TPy7aFgJKUtflRnMIGzRIadYNLd1zq2PSB16nkdbJUxs
7WfWB8fI1DelpG101VpJnS6Q50tji2hdJIEcpL7UnKyEItJOhCkAHcFsZOysQ9HKnoR4vBsGotNB
zQZD3wpyVgdO01ZwhGqG5oV7T7K6eXq9kJODV9aG6SRxyHScHqIWvim6WpwOsp6A81EKvU6ccuqm
P7f9ZBlEWAUAUL4UqEa6IkvWLN6Vvt4kU3dSxi7aC7R/9vEY3DOEFB28scrW7rgrn2g+2Fy1FPNA
MCyOXFjkvZImSX9iMlB+DNNGeKvH1DjqYR9sPaGrCS/FRGFRrDtHiQthUxQKPL561Dk872Qnn+RD
VBTUGgVBPkYYI/VKVydulgUI9mUmZNSZsifLIpSfu5IvjOoAdXF/ilrPsnU5v9esqv6WTFL1kCiR
Yg+UCbelnodHhnakuwrRjxVg5OURntFfc3sd+Be37CK+Z32mFHku96ewV/s7yj5PAlQKX9WqaLah
MORuG3pvhq88SetSen9bkecHeW4hEfmppvOqXYLfE3lM6KMrwyny5dKtEm/YabIy0j4KJoccRdzF
CiOBrSR0D9aE0q+edsEBmHexTf2i/xElUfYUN4rsRL0APWei9RQwUFFThtqw4x7tyCQoibNFZdyh
RFfC2tTFT9Af9k5jqZ7NgwiS2dzTHF0cP+nhZO06sfMPQqe/VHnZOQx8bgXyQ7tPG5SdsixfeXZe
uR7oxkLfC3XznOMvAXiZH1dJIIbDKbDe21ze+CNKsMFnpKkOZiyfBg80lrwjEXzhF94+lleOyZnp
xQ1BkxiNlxFJ30zWnrTYe6l06etgxU91dxcLlNxvm7vIf2d3p/U+z73TEYeb/tzd6wLuu0FMhpMU
RSh9qZsIUl8Qsk4iK3YuNI7S5EehALbiq7sV25eX/bnthZ+rWdcalZENp84YUewqGcyZ5E2X7Fvh
R+oZjmx5mzH7H87OdEduK9nWT0SA8/CXZE41SMVSlSX5D2FLFud55tOfj8K9pyuZPEm4YQNudAEZ
3FPs2BEr1oK/Q22S0xAdDdF0gEwr6R70cWvSf79uYKOls2QdulmxOPfVWLPecWfThSoSB/T09E3N
LxAXO8HH1qi5ovhYMgAUpVczbkxWozT9zAGLBWqPviadtdqq//0+guZxydEovJ/olbleV1MJM8uM
zfFFzzSvD5H9VWkQ/KlaUL+876zjxvRRhFMBdeKv8J3L3z9EioURtBSR9OklaqtzFGp2bf5RTReV
xpxpEGzJmh+0xvqco8sXUndmrJMV2oVxbowfOcDvvE5P9z9pHYvju3moknSgiEVibj3H01j7WllF
80vgq7xOu7GBNRf4cTRxEd83dbucC16SfgoGz+W9fh1baGYq+ZzNL4jIDnZE8H/wCyV371vZCDq4
inBHcN8AlCcJsJrjXsuFIKqllyTo20OaRu2lFNXCLk11OA2TIHsThXtIoYPgGFSK4dITb7iw65qu
1s/9SUp94ynOrOFo+rX0lCG+eTLEwXDCukORMZQ6xbMg8t0JeDfiQhIluBaNVC9dFmtujb5MJ7M3
Y+VlCjKXjIV6CN3O+qV2tl4eNejXJie20e2DBiNyIVjMv83Luavtci+ZuOHqrj9lWckP25S6uCFo
GZ+iP+hOfgzdl/qv2I6O1V6os4Qy11coWh/E0YAyIP28oUdRrCEZJCVXXrj+7OxQPUhufPyhPPiP
uZN8ub8xNnY6tnjx4Uqhul23M8xdIQa6hK2W+D4v/0CktLb24Eu3seJv8ZIFUsv2Axx0PXNQpPZh
E2fKS528w993jKfmkA6INIZ7U7e4pZupI5zTEC5figIrS5GiVGarF8pL+l0XzsahOk3xKa+P5NSE
h7lwhrMm2dke2fTGGSYPCsU1BQLQM2tSy3iI2KTRrL3Umv4wVZPqaFpiHf71SuGHF0XNBaVjrhnP
FXmI1DGpzZdW6mvXSNrUnur6aW6jPUX7jT3BvvutaAPlEZHs9XKpcp/KYyCbL7EmRK5mRK2rdmrm
WgW0NvcHtTFzdJyKAPaheqOdbHWZiUrTZmFsmC9CpepImcgmCpjjnoba5oAWXw4FJQi6tRVDaJS2
HAXzJWuU+tIThUbcIl38tUXSxLs/ohtbxL2LNgt4A9IolDeuJ88QgjIto9R6aWSx8BI/KJSjICPI
btc05+1Sid6aAyxDTVeBvnjZFKsYKKL9zSwNQyDWT20LuRzL/9NQBuRyT0OX2Uoyv0zVUaVPW68r
O6j9E//XoRcoSwY7aOWbtWT/c+64L+kIAkW8WktpsLSo6dPAmwpoL5C8+pXMwZ7IwIYRWMchJeYF
SL/BOi1nVki6C5YZep8PO75j75dXu14ULIlrn18m4nD2rrEbD7jAYD589uK3PtwdRtsVGX2NoTdF
X/EkF039LHxL4M9u4JRLEahWL1ryVoaf8mBy5Po5kMXHUXdq09oJmrc+hFYDtgsvE9DHq+0pSlnT
xDhjr1XjcxilNNHUbUlrrJHbSbTXZb9hjTwc//IQpBy/bqoSfElIYWaIvaqfbQ4moMLeFUNo2w/3
T92mIaRaiMK5QMCoXc8vPrdMutqPPdMUHud5OFvZ/HdsJo4R7LIhLFN0dccov8VuqCsoMJjx0r22
pWWpatJkG3tRHL6M5fdsPon9ly499ePfGoGiqNuxhOwTrRwzOTPQopQI7Br19fgfXUhf7o/8hpwB
b0MChrXkFqcYbq2GnmedNDVin3gTwd8pauJcsS1rKO1yCB+s2MpfxxHlbtkiax1LBb3HWhJehl4b
HpnK0Am0ZrcR+uYa5tqQwCsv7YkL9+/itT5ud6tEaHhUE88f0jcEQD8nZneYxN6W34pacZTilFNW
JnrsTTGEa322071n0m24trDokaASqTlR+pVWES+iBGnYogrmFfojT9hPceJVySlUL4VxaWS2oQDO
RUzs+8ux4Y95A5Khoj+ZXObvuu2HkcPEFZhkVRKP+NmOFqWA8lcX7uGiNnwVNzThBnUQgoH12Pow
EGsNqKQXSeboVLnIs7M3Bff+WG4g4GwtY6Esh9oWRWWgz9fLWMaG6mvmkHq+nKGcfaw10vdhe8m1
kyLkkA1NTtrDmFGMttRGbm0+9ulP0JZuDSBMFZ4zP9k55zd179+fBOcdsd2SdVRXq6qHWqn5LSDY
NEy/WL556Yv6hzYctdz6UZW9M/m+LUznSfkHac82mY73p2Rr4gljFyLrpSS97jwThCHX+yLMvHwE
ByyNiChpARy8961seDP4KRZ4GKKHJBFXRzqO1XyQsjbzMsStlCq6TPPbnMVfhOy/Gg/YE5rYAcCS
ubte4Z7aZR+qOtOZF0hHX9pg3NlEWweCHCR0GxTTGMvqWo2keVDkKMq8ms4Bpxn0H/7YwTsu5Hs9
e1snHvAlPW5MHjfBOm5NUuBHXVXm3nQSIXIZ9GMynUfd86PXTn4RprdK/PenHTo8QCwMDzTSmqwY
8OucZcDjvaSXNTQ7e8G2BOUiyu/3N8RNRpdTjgw1VzYyJJK83hClVQRToca5pypvLUzCjkhC0Xpv
YSysX2u52hnWxg13ZW4VVPp1bMzplOeeqBWwe0xK73Zl+080QYqf9lb9oJiB8O/3PDZJglCDQTVX
XdnU+0bypRmbsfTP3KVHTS0dbfaifw2FXqJzlPE4VwQLSEitnZrvZ4KaNrkXRE4bW0dpOozvtJvl
ZBFEHsH3V+43N9IqWsAc/6Jcw3veXFV7/NyM1XDICi9O5+BJidTo4LdJ/yI3+eiKs9mchkAc3Tag
iliXsnqsall2DEFHaSRIxqNK8topNOTSakFpjkhXKTTaq5YzxqV+qcZRXFQiQlcedM2Ow7h4FLNG
Olv+AOVdgN5XrrfdscZfHSNrnA5lOSWXOi7jp6aKNLune+A9lWbD8ZkU8J8DTjwI89ekktJTnY2B
3XcUG4WqdQNBDh9IbZcPMuntz81cI8hidN3p/pQtLnw9YwpFd4RfRNIF1uKDP1yhtcxtwx8Lb1Kz
7KT4Un4k5h8dzSDFPGapdOxro3630m5v398m7tkbqkhJiwB5aZZd7Y1wtpQmU3m3ddA2qJLTS/LJ
nC9D5I3aKaljtxKX66480u58uT/qDZ/PjUJzC7SXPOVu7lrBnM2qjQtvME3ap/7oo9IzFp+8c862
XMlHO6sLVNY6uUCHvfD86qgk7/lnURVsw/9mLpTh/d/tHmv4li/5aG+1/1v62wPAN4VXR3+a/esA
Ub31kKRkHtk996dw46oh9QOYchFNWCCb1xunMJIANJGVe5UcqZfejKi8mGguD2n7z31Lm5MIYyw5
Jqi0b9Tn/D4r0jxjUGr/VIyaY1Io1+MQer0fpLm/ghpr9jKh8tboSMfTAUXMB036auEEqyfw7AUc
ZOhK5SWIQtus/4rUt0HubC2ND0F2NrXkaBZO4YfuQMAd29qZV6mdCA9B5xBly5HbWk+TmD7oPVpv
GvAS8+3+1NxwcS7+lTQL4T9rQSVw5cjb0LTC2MLhle7SrOsAIC1qh0A7OIiX5hv9LSi/hbVNo++X
+6a3VuWjZfl6/Y1uNiNfSwovb02nnPVjUybuTO1HMIdj6VcHsQr/oA1u50Rt7XBa0hbmWIoY9Lte
mzWrTAqVuCw8k7aIps+cMP8VWT/09C22Xu+PcMs1fjC1Dj+7ssjrWmZutVqpuRrgp5PS4dnUAXoq
s1wfYMdATTzN9phkd8a4TruM1JxyoSnwyWP+ZdY7e5Keyqp0x+hbmvy8P8jNZVRw/MurbRH/up7P
RMm7We/rwgv9yC6rzwUd4Mln0YwPshV9GtJnsd5Lz2yZ1Fk7EHwAnNGuvDbJS0su9S4pvRl+fKjT
qnOuZZktKZXqpOE4PVq9FthU6oVTOM7juQ3D4lhZqGAMygw7qR79nAerc5tKbc+m1Kfn3C/7s8wV
70th5t6foK2rAgomyjiAFLgnleuv7S3RJ6HILeWPVk8TXpZdzJS+4KAQAqgZ6z2A85bnWZ5bcPzQ
gEkb7MqeOZfpLGSlNx4vo/NvO+8Xf/Hx11endk7TUYl8fl0xm6M0fEmy76l28X2IeOCbPHXFX70Z
uKVJp4p3fx5/N2StIw0ETpCzA3mPlPbqndWVuTVxiEqvncuDnzxC1vSlVSxHjcxDJXdfuuQndDn6
+DDWr1Xa2dbLnD5OWurwVCbaHx5D8SQkqMEND1CiQ7n9EMR2hjbh/e/cevTyiyS/qWpQ2lizBYTq
2FiWOPKdfdCfwnrkCZ7SKISI2OzEtZw+hNxC9iiP1bnVtOmTHE/ZKVI6y6U4J++t2LLeN9PG0aSD
acl1ryEualdJXSKUpaeWwaGSzk1l+8ElNx5ywZlfFWNCj/BT8uP+JNxWMJd9QpOETD0QehFltU/I
V03tbOalJ0bSEZh7AWVE8DMNS9sMtH/qcsycajT/TPJjko+2YAbPwzA4QzlzFwvfAkjS1Co4l8Kv
RkFMaZfKZcuF0BoOAoK3JxRpq88r0bnSxbErvaEc/iRutByhgcxBNbP2IpcQkyiJCVirF9SD0BXN
Tl7i9+2/XhNWgkoKNFwLE/f1GW3NLhfMvCrhCZ0h8KzGjAxgbAbdd4vXx9NQ6f7SWzKjFcnuPvd9
BXWZ1SvNpY1jubQnIygfRbUJvpZ5R9GdDdU/jbJaDkstCzbvTEm+31/RzWj7NyQcV0bzxJrVQI/F
oCpVkX0kTw+FNl70yrfjnCB0CA7ZF0V/DH1nrlUHMqm9I7Uc7Zv5ghAZry9C/r4m4pLgsCuSUWa+
viWPqW3yj0IleS9B8H+M8T92VpdZm4yJEVvY0bNfhv8cmouuxmtafp9r0wFNcLB0WzKbT9Ze3H3r
tDklCyn6QlTD9K58W5U2VW5kHJcIcCAMOEb4M9vtKdgzsroZzDG1yCbju2UvmAu7f2v852Aw7b4u
3Tg+Z+m78t3QnhKiP2BdbkFIKOzc3cvVfL2QvNUA3YBWoRvlZiErrfLVdhq4nNT0qGT9Wy/uUWht
JJZ4l6FCQEaOijyH+/pwQest9mOdVZ40hU5CF0paqDaNHZcoewoD6PaMyanEPwp/Z2y3Ude13eXv
H17CYpgMoB2xq+uPc/0wSifVOsWGo+zBuLbWkRzdAulUaA9dA9ayQjGFPMgrr9EsXjJh5zuCplR0
pwa72Onbk8eguHRxhyRgELe7HlQ9Ch2EtXXl5UiqRq36XCLSbiy9dQHXVVWey1h4lH3IZK38Zcfj
LJHRerNAoAnlEGyFC6bo2nblz1M10qrlWYBX6fPn2jfEUAcJGNsWHZJjNRVuo0ObGzdNesjHqHbM
aWguRVPDFYyktn3/i24DeiYD96NSrADjsk44+Hg7bRrEylNy+QtY1Ve9z5l/40ehTZdczc/GuOf5
lotoPQdLfg2jsOpyeK7nQJN7mCOGovL6Jj4YIZIMenmZBo+ktlxN7kCgS1nESeDXzSeEOf15Z8xb
m42GriVpunSQqasPUDq6N6gFsdn0jjgv1WHA14kckOnbG+ttpAypwwdTy6d8OEBxmxVzIqFQ0hfz
n+MYEyr8Cob0V1BKD7NRO7UyPEW65YjqZI9J9tj0qhOEBvGLeJq081ju4bC2xk7ZRqIyRR3khiSx
SyqrSoy08iAyscVUtKmL9mW+M8Nbw4ahdcmlopnNC+F62ImaIthA5sXT/f7UlLLdiNY/pVqe4Q44
3N/AW76RjBmAsmVBVVpkr22plahEY2fVnukLh0osHbE3vbSt7TEjVzb3wltRCNA2V8mzHh7vG9/w
/SDBLZHjQ8cM+KVr29QACgOaxhrk2Vuh/5iMnQhlYx7JuNBWJQPN4wpd/v5h+5SymI/i3NUe/cyC
DL5ifpbT52APPrSxKa7MrDxiqHZdqUmYqb8prvrSvd2fpc2fB5EOroDEGNXi61HUzaR0czfXXkpL
jJgeJojCkdv6L4wQepJbp94Ly+C1kUY0orQEA+vNau1UIYI9FMSHf9tgtrSkAHb5XyurzVZ1gSlN
HVZqV7X//aH5+NvrGosY9S2KA6xCnPVHIxUcUflVyX+Z4X+zqf4zBmsdMwViVKUDdub2YvrQKAW1
bcWnMtnzsxvIgGW2wNwhJoCvXyfShbyLh7iQOZopWASobJSebH5mRwKAINuCNxmW2/xE9Bm+9715
ur8jNg/PB+urbZdGeTJUyJV6qOI4ikLCT4eSuKdPH1ro+6aWZV9daTQ8cK/TwEMCZ/34yUc18osm
bdh8unhUKiE9CXIPRzbgj3SQSpgZZXFRkc+edeBlh/vWt86XAjMSeBCuUySyrrc+6KtCKmjR8ab6
lc6XY9rH9jwVO1Y2kgBL0yMAq98iR+Dzrs0IUt50sl42XhVJNCNW/bFQ5CMqWo+a3B2tQHgqszOE
RRdL79x4Vo6aJpzvj/T3y/5momHeRG+RtmWqWdffIBuQS0lm3XiweX8vzWcNlL0oiIfJSm3EHjvS
H2UuuNog27LR5HYlVU/CrJzDOjj22psU7qVGNueeBw4hK7RdwGCuPyj0dbMYYbj2aNyatcjuaWcO
552ExzKqm1F/MLKa+aCY6MyU+sYThPk06ZVtTp+U+i8zeJVEWFN2FnpvSEsM++HSMcNYFlIQdJ7Q
ljRLdok96V4mF3uHZut8Lm/D/z916zAsFYWYWLzxWt9W8zfLnO1W/pbvuqHl9rqdPRpNEaqCs3Ud
7/diqYYdjdAeryS0huRDEF4gYLIbST1M2s7kbQ/qP8ZWGzTKCi3TAozl+i/L+h6Y79SQFVK59w/C
lsNZSsewZYBc1dfbbqwKgoZxar2K95GY/+i1bz3AvWE8icmbHDwmxbf7Bm9P/wJ35J0J8oW0r7l+
zkdKP8saEq5E7ZUTDbnbaJVd0QYB3N0Sz8lT3FUnLYlsDdzLv21Nhsd3gYcsvXdgueR1w7A5BUGU
FOS2UuudgC6uW7vp5X87p/TNQCNP0xvhJLSTq6UL2kkTZ10nYdG9jpfg0ulHwz9JwqOS9m64hyO9
OWUra6tIIk2ELplErQQ150l+5wxqZFfyHrz5thi2mOEFsnQwsHrry97ILT/2LbP0KoE8jDHolZMa
1cMYiILNG0x9GZSYlgYemufMzIuTLMjCwUw75VhP7SO3ZWWT4hnccKl9399SmzMAtmt59YOOW0ds
FvScSdj7pRc6avKznt/0PR64m5O/DP6DhdUcT2mM5lqMhSbiPVnmRwV/mWo2qq/PSrAznNtM27W1
dfzWVVpQdw3W0pKGUMi01bh1kAZzksJ8FoverskutnFo4x0qQzrfn82bp8jK+uoiEtphTtvZKD1N
8CGn1GffiYxyr3i/nIErX4oVgFSUYnA9GjRXq7uBIMfsfcZoZqe5PMfauRfoY7xkFOKMnfO4aUui
vY/MhAQJ2+oeEudYL8JYIHNpTIgEV87oP5v9UyOK56qI34D07z1bN5eQwAIBKJ1A56YJXCmnuLPG
pPI0aDRoPP9p1F+qQTqUCfqfbm1Ih2Ya2qXmdoC8wru/grcv2WVykRninoL5FhjG9eTmE8RiWc0S
hiqaJsUveh7cQm3fQq3wxlh47g31Ad6dV33eo/e8ubV+W176nOgZJpW5iiDnosgkLQkqr63EUwtt
lvBX3VgnCOku98e4deYB1UgobCHlBuXr9RDjsIaNqCb1IqYomgeVqTihWQOToJq4cx5vDwSnmWYY
mO4WsZJ1PaTvpl41C6ny0jmdndGodOKYdk8Lec/KapMWuaD1baRX3ii7vmBXlXt/wja2JAnR3xSE
PDqpU65OnJCmOjeqUXnhW9PFdjGa9pCeoH6fQsXR/eNYHc3sUyr8cd/ujdogVS7kL4nyF1YwuDpW
vnNsVSOWmojXUy2DlQkJtLWREC0SS+EE2YtMNVqPaftPBneAvoReW9SQaIwgHunTd4C7UDIGdfmq
qOF4qHPxbYae+jyhkuoM4pAdM6E6Vr5IHKaKr4UahM/JZCiQLKUDTDFqf4xqE6pOQ6h3Nsby5dc+
bBkZB5yCK5xq6z6mea56U0lDkjZKfYjr8EBzy7GAivyFjGOHsrUtd/3h/nRubRNK5ZYO1SpF1PW7
RaP9IDGzkhQISoZOL8IT0M5itfNOuOE9XRYNfnV6f0CC8EZaPuND6C7kdQHlUFF7svYYhOnXcWoc
cNILaT2JpFNbxq4uWBCdDa6IUnMQzJ/CmfZFRKPM6IeiZ6wi7WmFU5L5TdLP5QBHACXmsvp2fz5u
Hc7yoTSeogVBXL6+KxMlKym6Z7WXJV/m8TF49+mYk3ba4G+vf4wQnSwcsNBcrlvDARKMs2WSnZP9
l6qdn+Kod7pQfSD77FrhDufBrWfD2MLPB6mNpCOpcT31uW/ByJLUpOoMIEdJdRZjnzBrT/lh0wwl
Qxqjl0LQulASthwduRFrr4WAyJ0LM6L4o4hnWA/2SJc3p483LXV2UJAk765HVCtQOI2qVHuN/BBZ
IoRZ55AerzT4GrQ7k7d1JKn+wOdBWzlFmZWTi6KqCmJ4srwuEn5mi8ICr+jBFmtAFxJZc7H8KlZ7
MM9NoxSCaA8C00wv1/X4irkIaD4gP2R0J9+HTbaPbGjXCkchnsmMU9L9vL/pb3uJOZ7cef/Por5+
Q4mzWMhCrrMhT9IlFdyviqMep2Pi9rbvFs7oQON/qE/KF9PxdxzQ1mJ+NL3anv6gt2U2Cyym4Atf
NKv6K5Rat6yrzDayIYf6QjF3il2bJhGYIGOEKyJsvJ7f2qiCPF5yNVVyUQ8pzrWV6JY4BdluE+Ly
U2uXDvsnZMuQ0iyb9doUSigSJUQSJNP4Z0Tg7cTqUU50V9IuoakdK/HVqvcUbW446xdniyLCwjqK
fyHYuDZaBg3ZzyhsPE1yiz+r9+J9eo8/+xfBMQ5w236TBdfY463cukeANfISJghHLWVl0wzlVpGK
qvFAYAC8aV3p39Ko/h4VLhPuGNLotC5djyqrgyJXpbEhCH2N8z/H5pzStWCFB3q0D2GQO2q4l3C6
DfSZSBjBKBWRQJPXTD6mkMTqVCvk0ALtwfgWF91Jek1hW4Yi5g+ejzv3/5655e8fLskmSDvD99XG
E5vJ9tF06StIkJL8r1p5luTHkpzG/XO/aZAyK6VA2idu0FNpUBhCV0oNFSptPgZmgvY2kuanJM+z
szWM7aFoqZH5aPbt+NWt24LYbUnaUGfloX09VLNWYjgHdWa26ZZQMWyOgRFnbhG0qXt/kFs7c2mH
WghBKOuuX2t9WI1T7Uetl05FdWgHObeNgFvjvpWtuOGjleUrPqydIs1SIlpx6+mpb0exdlDD1yB4
V6t6Z802DXHJLjgvCGLXlTe97TWr9bvWq8XKkYXQVfr3SPraWnuGNuYNcVlraeUCpQ7A7HpEUWnV
SWuEvSdn8XwQky7/ZPhBsgPk2NgIBFm83JHwXHDCKwfZp/4QBj2CDfj5d/BA3hyii6mFp/vLs2GG
BN3SngYtD53uq9dQluZWrZRG6/VRblNit5k1Rep31mbjYgGdS9Mp8mhshnVzZy+q/mRFWeeFOlLu
QpfHTjk0v3qAj8eM9sCnctCbHaexOTKSaERvS6pq3VWfxJksVUKIzejvNvysZJ+EaOfJtbHluESo
80L4CM+IuQz7w96GVLYZTcBvXiNSFEsHTXaFEmRnh+Sg2wBP25nGjZ2nAPjgIU5lFvLZ1Z4ASmRN
cqh1Xt5Y1XFq9Rn+IghS72+JrcXiDEFMTO2UGvZqS2j+bPh6MnRkjKDf8uunYtYc5VWqyqOZ5q/3
jW29lmnfwqX9RmrSx3U9h03Zi2EQaYNnZdL4KWwzzbWEWvbok9TOAi9NJ6wsODsrQT6mYiQ/9LLe
H+sEjqz7X7I1bOpT9B4T/CysTNcfUqkxNW8jHjyp1fOTKoBYr6XR1dv8TdaTzxPbe2eHbmTogduR
l6MJm24v6G6vTVpN2TSWKvSePkfcnaBV3VqKoqNVJi11z7L41LW56BJbCJ+4b8rHLLBIJoi0c4iG
sKdzvhFdX33N6uoRSPOM/aD33tiKpasUfnvodUtwoHXK3TFRooeuVOiw65ruQeqDPZTRxp0Lwohg
AtzyQsW5Mm9VbVRkWTZ4ORetUZt/Gs1zm+nO3P6aq/kc+uKegPzmgD9YXDlyWiQt5K+xmIaIVPXf
q/fEr89LjxOUe8bTFH69v8M23AUpWPqiyddR9V1fuAW9ALmvF6M3Q7Sbe4M12v5EVmZPan3D86lk
z2g4pp3+thtOMXpNQzFi9GKIyzu06ajQPeTSt/uj2bBCWVelq0ijIQgWzuvNa4LBq1N5mLxaM54U
gS7gQE0PQtvssdhseD1uW4RvwVPSqrtOdYpDG8zwts1e3OvCAwoYjVuVcrUTeN1aWUAPFruPW5f/
rs5ipQ9TBQ1s7wlRAVizttU9aNnthGEBbC2PV5pGyGVcT1gVBkIQ+Gy3ZqoOVkXPgmHEDsq+e25l
eRlev60WQ8RAQAyI7cSVoYSwtJfGdvDE6VlQwqeqgDJxjl+Xop9sl/P3PPzHH350wx6B9u0Gp2K1
vENMFMG4EFdvHTVKZdVPm9EbUa0/9CCgOldSdi7BrWlc+nx0ktIsmLY6tUrQhxINr6NXTxXa2S3t
xYXTmr/u7+6N7QAon4IJYkswK69FpZpeQCkc0XJPDD6XZWx389/3Ddy6O7YCPST8OuIxPDOud4PU
93Gt54Ho1UYxHMpYVMmh6OMLSD83zxZZQiS6DuOgZTs37pZhk6wmrzcQeFw814aNRpPSZI5EYP+m
XU9HfUSmTHBG0Yl6cArpHiv2xnpRC2al6FQl07nuzYpMPxnUPpy9auxscTjrSW+P0+n+bC6nc7Xl
6TMiZ4ijWLrAVqc3IUWFT8hmr5jOWfN3qKhOgmI2Lyit2DG1sckXZSjCPljRoQpf5WWmMh8Hxapn
ujbM45j2r/OguwMyfoYwX+6PamMTqkhUkn5mAmGpXoUk5INrMxJ70euz1HKMTgzduq72pJE3FojK
GQ3MnFke9evsum+kSKZYo+gF2eDkqTcHlWPs8Wkt23m1QKDh4eJlz0MPttaUTqJaaH1BEb0qO0zz
ZyExHUSa0BQ/KQr8qpl/kMW/7s/exkJBAQizPHRhMAmtFwpcuJ8kmiB63aghlNRkMP3Gw2wnenVp
E0vcWayNLUh5FaY1WMNQKllTSfhSpaqVXkle9qlGm6wyjKMvPZpgm8Z8j4NjyxY0ObKGCyRXsAbI
FJ1slY2vSx6Z+Cga3WaMnCgJP5fy4/Dl/izeMrpAxQENATIBqkWZdc1Up0xSF9dpI3uloJ788TkU
Apj4aluHQrMU/54aG3Z7qFuko5oXz2nvH8QwP8xDeelC6VMZ9EfRt77e/6gNH/bxm9Zkm51GW2sx
lrKXlNFhjtzRPwr6Q6ueMvO9U9u9C/U2Wbmk18iukTRkddfdk2NozhRcE9ET9HMaZLavvEV16sKS
ZmSfEuGd8is9lMf7Y9w4/FwPyH0tmqq3itVRUatDa+SS12ZTaA9GP9LM6is73mxjJ11ZWQ7Rhyes
kam9MTex5C3jKjS6uKQWOZjZCeTJVuIdvrctayTUmUeZlw/dedfWMlJeYVL1ktdI0MSXjuw/07A7
tm7W7OyQjcO/vKuU5Vm10K0sTu/DuGQtKUU/UCUvqo2DFvcJSgJxD/85cNY83Utnb+xHUicy3sZa
gN/rUlKlDfmgTb7kWUPj+nrwCSaNWHuT+j8lAfW5wbu/NTYejsSP9BdBGEg1lIjrenRDbSRpnoJn
kEmoVf3bXPxS8tbJpemiaYexEKBchUY6ebIS66n397jvN8oiS/xKIpfLloh5fWXERpvqZlBx/rKf
Uxx8nSBhRNbkIrT6Q2ko9gQkKamVE5HTMZbEv5pxcgK9v1SFB/Hge3QMn8pXesHvT8ttvydulzlZ
eK5Q+WH9r6elSxFuqgySB0Vbu0qKTfWlNj1pOKbm9zgOD6T+TQpVyT+dZQe0UdRAttP3Hq7pRvwH
6vOnmH4z39r7sA2cyPJhAH6BGVpQJ63WKwVzEAAfY754vEzoLsXB5MZRaRtGdwg6055UqFfS6dTs
ap5tuBGDUIU8L+Vz4CKrcEWqhlRtzUH2ug5p2l7oK1Dqwl6VY+u40ZwFXRM0LEtD6fXMD4Mm5UCZ
ZE+t/hiH2NWamVSGcvTzPR6zDRey/D4QdXBit764iSMlNJVM9vJZcZMscMGhQMIT2BG0OKV5uL+l
tq0RJZsyITOP3etxZcGowETCwmWxaRwrjWdNQFvscYQa1B5JWfwShjD/95EEOq9QbFGo+o3CvzYa
6XoSGsYkA3f4Q8sNF6j0oROeh7Y76fle1mcDb8jtwpOU8Hl576xJQtQ67Fq05WVPEuZDgcBjB7uL
HiiHWZxcKA4cXy/PevQpiP6yyvihG36W0nlQIAeZhp0DvLWLSIxAGsD7m0bU1WyP+iBVszzLnjld
rObr0L/FxpdpTxdi04pKysIAqMaNs/ISUj9ZxthCXy3G6YvUj89KnRUnzWz/9i19D0Zyi3/HJy1d
TpDhUZe4ad+a9DgrEjyWlzVkvuuTlRxBhx+1JnkYxeZLEL3m/Y/SOrSdas+WeJDT1k0zg/9tuEa1
17W5MXZOKDzRNDGTGlgLz835MOZxnqpekZ2scYC+J7O18Q2Gqfvn5raRBATXR0OrSQ58TcnTMcGQ
+igMIFSCxJ06RNet8UnJky+T+QrjSC1dchmZqTn9I2uEHc20jXcN9CoEGtzLvG7WD8/Y6OcSyKHq
zbkfHKK26M9+XItOodJacH+4G072o6k1OAbB70is4lH1skJ8Esb0LYHf8L6JrZVb+lRA4gHl5N25
cgpQ25dZpKqemLfaayNT4s2GQriMqKkf1f0qwJY9lpBMEq9Cek1X9nKU0LSB0+P1U36otdbVjfdS
U92g3Sl0bc3dR0PLh3yI1KROTGL8AXNXwd2SR/ZgevenbmsjcNRBMeLhaChYvuCDBbOr036UG82j
GFQhE24Aod4BLm0dcwoA/7Gxmi7Em0pDzGoNA+NhKp2wuVhC8ij5zXESL6UMrnguP1mp240vltY/
dPXnsnsfxGNNA8z94W6t3MdPWU2ouBCLZ6AnuCHTQyE3zjKpEWIp1t6tvzmxXFIE8ugegJP7H9Ku
bDlyW8l+ESO4L6/gVqukUonaXhiSupv7vvPr51Ax93YVxCmEPbYfOuxwJQEkgETmyXOuJ3ZSmglv
RkxsmoKlKwdFkyfGjLzs6kmC2AUpONRIwFNBGTHUqgIZgKac/KxNU5IIDeLMUkFqU6t7C03W43bQ
9R4njNgeWj6VtgJAsJKPHpWi08qDLoesvoPVGcbtjFZZEAj/4M9VjFwq8t5XTmPn5t2+bw6Kx/Ra
lhHqMgSxnD9VYCM8FSJUrOa9Hz6kfmz+u0W8GAyVD4w6AO343lBOdVKSLH6XQWjYc4yQZtVTLoxQ
mSyk07IogUIGOC1ccYRixyMEeG67/do5gjrsfxeF2uVFF+RBWGMcmKtG/hp0FtZ8bUGw4hAbM8A8
ItD3iW8AZ8MbtXoKja9amIEJfZulDk/XP7cHsmIH1ZTvMx68lj84TnxwWfWRnMNOCGapBmJDNuQZ
a7tIouqIXjLWuNYyPEvKFAUp9H4Czkd5gFY2bR3zkXoa+DexgfaNdqcN+7zJ79IwMFVw1SaT+hCp
bqySTNE2ervtPTkBnZGdsziYVwePJNMSokAcl84TdnIxxzko2U4+nnBZ8cjVvqXVd8bEav5YcReI
6/41RG2vru70EigPuIsaEJRfwbb9z+MPOAoyNwASId1O19ETVPH52V/WURxJGSO3DuCZ//gvnOXC
COX1ygIqDYNKPdXiYdIOWrYHl8rwj9vNwfULYA3StiiNA5ZCWQGBcav7Zacu2xe1eoL9C2pxxr21
AgWAleUpwqPsov7gs+zLNlQmJDxOVRpPh0HxPQ70YlZfAfGlpTkPinsDLIB4MpVbodd1N5kTcIED
mJU4t2d15bjC41IEZgX3zYI2vb7YJEB2p6JPtZNgeJoCXW3VqZjVslUjizodeGiA2qMjrCkaxqHS
Wg159y0IoCRx7zcPt8extpvQD/BfE/Q4uqBMhAImDAlptlD46MrXLkVrisDAsbMMLe/oixArFMIR
vS6VdpLqtyTUrbn3gu7Ud6xaMMsOHQxwvsrrXQc7zXYelHMWTHdlFP3ueUZUyloc6v2i5Hra136h
wePR6zqSJtShPfPn9vIwjNDPhmgYUl8oSu0U86g3ox+5j3aZb902skzJdeUFCVBUgfEKQh0H7ny9
NFrX+mo6GchNQv7UxrknmmoySXZdzIYZoakijIJwE+otKyn6c3QLnQjQqWDMQvxOJwlnqU07o8il
E8R3zTC+11B8hq7xPx8delvBloyXCrg0qcBCikdJ8+VaOunDhwaQ3IByRHRI/G072H3BAjP+TAfh
vYgbEowBEJ5BMHo9l3xTV70mjtIJBVR0Y8aRLXZpY8uRZpUQR5jbnhHU/PR3GMR5i3+WBzVNommM
Y42alSCdhtGOu1ONfo883QUGS3D752242EFFCdAEJPBojnwpAOFugeLgqQYKysSrGdxmgcDC76+P
5q8ValOV0aCgo0OUQBzUE6Vxl1rDGIAba2IcR2uuh1IwCvcg/kMmmLrc0yar4hhkZyeZ480M5LFR
oRBfZVhZH85fK1TcFIxVpWQthoMKmjMkd7UEyRyhJpXKeAOxhkM5ORcizVGA5OEE7yNd/hhWz7r2
fnsjrXmAuohQIF+CG49m1punOVJaCRupQdZmH2dRf7+QAjFKaWuHEZIXoCBFZgEhArUwhdENqTi3
8qkzznpwr6DJ9tEAc1Ip9ueAkyoSiePIeHusbVqwQC4vNZxFPI0fkqqyi3sozZxAhGvr9W+Q6c0Z
KKX7yYLetXN7Gtd84tIYdULo/tikccnBJ8RjGb3J5TasTV9hOMTakNDDsDy6wcmFROb1OcT1bTtD
DlY+iUP8rIz2bEDd9CCo4aZF5eX2iNZsfdcsII2GJjV6yaS0ijqcQTLaGaP+XS0yEki/sra345Ix
dysuCNfDWxBxJg8BkWUbXAQRohxMsj7G6inw53o7pBDAitOkZoznRxcI8hRLRRu8oEsbm0IrMChx
Vuo9yupegavCfA9ru36ZH5OCqD4xJxJ21q/49+05pN1+MbmQxqJiBjgCMs/XI0tjH5w6zch7jsKZ
wiM3m7uTyCLvYRmhnEIVe16pUhhJtwYZD2Dl60E0QQxGPPHjuUgPhjrFU2ijjaLQ814lO8VL+iZv
9Wfg08N7sEtodrovCqJFJtjFW90ONSIzIrMfCaFv+5AfBBfc0qpEBzRDAcR6Ng2CZ2UESZ5EJpVM
ptTRX+88M2E9fWinXKyBIlJDxRq4a9SArpcO2SddR3Pr5HGFAE6/vZDxDLf/QdNOm6D8vtIgmDpz
0uTNZz8hz8nHuyMQZ1vvezI/At9GjCPIl3JyZ282wKORX7ed87st8DJCpO0vZ9rFvisSDm3MaOjx
QH1S2xmx3p8iu3B1K3KTYafCsh2YG86CRJyt/GJR8LMmmNobvDAOWaork1em452uFpuOa1iSGvSp
TI+Q2hrgs1NFFM0nTwycsGltnt/qZeU0fvV0ey5XDX23rgLvBhgQtTeUOlTkWYpnTwg9CHcb7Z9i
dmRWC/s3cTG9YigqgfRk6V2FDP31ikGyfcwK3Z+8Z4lYGhFeJ/O1frVe7wXyNJLMFALyOLxFpm2X
xAzJtD97zYO5YezExS9vfQW1cmAlzOI65iZvIUBQjpy6H1iMI2vzeTlQauHSSMiqLMfCQWGDJOBM
lYaJ1N1hFlm6cz+yD4uPLGTMIjiq1YXm8npO2wgx1phHsxdvlddsI+xBWRN/ZtusJCl0uT5vO8o3
FvbH5P01RxMRKtWgh0mCyes70pn74xhao+Xk1rYwXc082INle2/+/cuXoGEZP84n0K8xnPUHLIEa
Mh0mD1kUZPIczp44HSutJ2F54nVwws9k6AQE6B/I8HEJ662xeoHA9JIbA6cl0DnXMy3PfQL6m2L2
ohbnTGzs+9jDjtQib8hx2CnHMX/v9acq+RSbnoAZ8M84lpbh/44ycNsYf26vxPosLFOxdI4Bb0lt
pjqbczye89mDjjEKlP1sCe5QgN1ZUCy9cm9bW3FovLRwb4FZAKM3qFA+NwTIWPkp7+WqnjkSpz8r
euRAjS22Yn7KnNvWVs5WZFEBy0DLPjDtNAQS4bzeV30ze1OsAFbcRqiDNsbbbSNrAdVCzIuWUHTE
IdNJbVKp7fSYD8XZS7mUZFlNuvJO6DB9rQ0I05MyN6RF4VdXoSIdgOoRfaKFrlsqG2ezOrtLYIeL
2sBjlgKggzM8SBJBn73sTn0GjFVwup1W7wsnnrdQnL6LCQfxzEMCvWeWYPEPZQB4EB4YENzCQwzM
ojT4XUvB+xFXHe/1wcconov0BUzFuAGIPH9kUevOw0OIon+YyOc26rcx57sVahTaa6eQJmtB57Cp
fCtrP6qwsJTgjzLPhGc88tauegSgeL+jfrE0I1OH3DyrqZiAZMGTj8dXoSDve0Qc49fo+DjlEAUX
tZXfBaZIzHNgnZ4ZjkLjKJcpurD+vRMvAo0pALlTk0+zNza77nHQSKa98JyDfEoEWBSpOVZGeXmB
U4csutihYo4WlaWXbfGXC4N5ofd9L6iz54+gq4cUVGDYfuSDz/QObFq9HEIHRd3xT5loixKL8e0H
smYZriQgn4K3BgTfaJbHWOWjLmy52et2jf06OlYxuSlngzPePFv9QFh8j6ure2mQupDnCYQWOrjs
vLFSSAlMVDuYRY+jLLHGzw40fXpq1jkIF/uvIAA4744T7rlFrcIKVHeQ3TqyjQ7ZTgOMxoyH/2L6
x0os1RZ01gGxSL/tVNDutFzW4tME8q6D+vGjSRj1llUTeAwvs66hckNdK3Xrx0bdYwNmBIwp88bw
xufUu+3CP0h2vtf0wgjlUQnAYK0qwohCaks0CxMZWxdXtmpazuyUh3yrHJxBBXzWgkO1Lo6A6hzu
+H1+jJxuc/trfuBAv78GPbUo3wGZjLbna/+WhLIXA63kvUCTv+IO6chmWw+JzaV/ZP9JHZyY+91F
jiYMJFcshvHlqqKXdKEbAAXVgsajm3q1Ih9jaa54bxg5MnavEeE73oSUbZLuuhHivelAwlxwinAm
XPmcxozixlocgXTlwqIKlD9AjpS7d+kMArwQa+HH5059LcuT6nbPemCGoSM/yWdphJhGw0MzwW3A
eghxz+4ejWqMQ2Y5MulpAGHGIkCIY/UHvwuWqFSjVOU9qFZJ/EP1XBtWtG1CS66t+p8mNpcFxxZa
cj/I00He5XrBNb2Z5SENBE/QUX/FPpJk0jWMuH7tFr00Ql0SU1WJY9zDiNG4o/oc1wRU+1n/yvCf
tdvgwgx9YSZ91Ygyx8F/Js3UjLe2f87ifRiedOWYjnaPGEzY3ra58mIBkgQxnoRyLJKm1MiKUYO6
9BwKniTaxl0fMH5eXp25v79PD6kFtn3s+EL0kFAHdXHDy9EJbQWl6AS8muYQUJ8hAAUE3vwhDHUG
+n5A10nQQ0fBipGEGIls9LiZ5CCKDGeYytSOFX9MyWAgs2NzQjjv+3xOwK+TQneQTCD8AhNN2+HF
DB0qCIryegUx59JvIV6TDVzyC+qH3XsI3ATAfvWMe0FtFRDJQ6K3l8x8bg3RhIA4fjFqBiF3BaUf
WhNAL2hzzBwyLWZeZso93yNEsTMplZ8LIddla0ITTAM0AGB1bjnN6K9RZyWFhnzFvdZDPY7O7ZVb
i9Ivl06ijrqmLzIjQ0eJZ7WAVhFtk7lI4vazieaI3L1tbC0jc2VsiSsu4gZ+kKaK62PBqw+C5TRm
b6Xb2Yk2+m9HNNv7+VEk7d100B3eCvfdU0xSRoL3B5T9e6NfeBL1TuggL6Aq1eKp/IPO2Rxo/5t7
RTpUqV3ODwFvj+VGhx5uWjt89Yp+Y6tXc0v2T1PoJEjO5vqDkbL4f5fT5cdRd/FRy3PjYlpCaIpW
hYqDATUvnD/8bKb+i0gqxrW2dpFf7FI6VpgaaGtNJcwEE4mlgxbaveFKSGVmDWPDrgbt6FmFBgHi
0p/PMQOqcZDFwkIrROnNqCLSPnrut52b4VyNSXXgD/IG1I6bdBefhs/STCuyK12WVt5a8gEO9/c7
qJlNyjAveD8TvKy32ocWKnl7/ZDPxDb1+uW2c6+GpQt+CQbxAkCTzPUq8mE6dlORCx4/2aobpBsB
arGCZZyC153/1dyXs5mdGUu6GqlcGqWCM3+usmlSC8ELtwjOQG6nLlOMTojG0u97ry6dlCX8vXoY
ozsF5b+lKY9+14tBCCXythSQVhV3BSiOG1v8p0RB39v0wgYVggRB2WSlABucZPInNbf53CvwuiXT
xIhuV6+upXQGKRDQ8CnU0xZrlisNqEE8PXX99FNR93zBqGcut9+P7a2jiI7+VrRX0xPWFtDdHvFq
9IrCBmtAGKNN5VCqhH+A0FakMPYeyxo1dVMYdKlUwFrtu6j0iPf+kmdLWvPManBdPU8uxrUcaxfH
Fj+3SSD2sKSnVotIOHyoYrvvPwHJur211s5HNLcuJFwgcAZZwbUhsZ6CsEX05EV/koA4ahsRIX4r
eGjdq//mPry0RQ2qQOp1yLta9OZ7HjGFERFO+JIGzTQg5npf70pW2m7NAS8NLut5MYtqFynaZMBg
IveQXNtIymv6+/b8rbnEhQk6J6rPQl+Aw1D0OlPO7Pnw3u/zZ12wQkYaZPU0ujREBRPlMPYTuJ9F
T6nmLRfoELp99kX0I3zMWLMquBvlc3euwo6Mkcrw+9VI5tI4FVzoYwFepyIXvdDYzT4Uk4DxhIOQ
/JSbUcnY08yhUoGEb4wNiNcx1AYyE61ZpNugfOCaXXmIiseZH820daJu07D6tFavGRUd8guhJ1Ke
3zHWhb/IjVxlIvqGvQyaPkuSx9I1UIRs6vJ+fIJYe74d28DWSwuESaozs3qJVrOSoBFFIRkM8dBd
pjaI2BScjz2KfFxr1u05L83JgiK4LRU7IXZ59dDI21G2jAcjYryf1sozIHX4a5raKpw41W2Ld6un
fDnJRnHmLbZnfeDIbKWOw5k+2sPBbm76W+0kb4qQpDtxL/JExN+cy7nyYQbtKbIHt7fX2oX497MA
OrzewbHSZAOqH7yHwhRBfv+kMVICa/t3wbvKGtBKGoi+rg0EXFWO/lALHtrDJ7eEonQJ1KEZPCH3
ygiQ16rAAJHw6K1CxgfABGp5p0Jp00AeEYtawqdv3bXmDiXKk2+yFAvXBoXLA+Vf0DRBp5PaQODI
S5NgEATP9+0hQQ+RUVjoJrGHPlnYGEjUPqQlkxpqmSr6LkanCkjFADcDum1Zy4vdU/oa30+ljjf4
JoMQDwDQdvOgPPske7CT877Ys2L71RAUGWzQxqCsjpIiZbGXoBcxJYbgJWRfH46Dm2qkcszAkh9v
u+HqyYCSugIVrgVLRyfqIPmUhGHlC140vQ/cb07bDsEvtdnmdunWALKA3Yq369qM3uJhXwmMS3p1
PS+sU+Pk5GYy/GKxru67wpU/quAl0bc10EhIDrPUPNdeGNrSjIzQDW95sKhfL+QYNfhPUyR6E+DK
pojWIINU86uU29CQIE2CdJFdH/Nkk301lX0GhVKBvFlRbpStAOqI4E8emLk5v91egxX3AsYG7Y84
pMBKTDesNzNEHQtdmLwlizBXoByDVvFtE2s79MoGdc91U9arIlrSPbC4OQOXOTInH9TGG7rNWB/j
4DhyVghJ07IYnKK6F+r/9xdQWzevJ7GbEwArigl1r96twZydNrI9IjqDSkjrB/u+kgiYzkgzjI5s
ZNuqYSA4V2daEJGQBmIFbxHK3UDw0IzdyE/eJPXvIzjZuThmLOYPEnG8QgCB/WuDijt1DRjiasZM
T+7kxodwG24b+/0+IPjbBcTyETmmrXyvkrfduSOsRPBa2QHmUc0EOuZ7X1+7eNwpwpiOQHC8Ht8/
A1KYnJm57SYxXSBHPNy7ZCDNJnRPunnbxZa5ow7JS8N0uW9qAQSChtnkdbPbqHda9zHkr6nKeHmx
rFDBog7a6aGv4UUQoYT0ZdU9NJm+mWPk3PiOc24P6f+YTGPB4QJyBMqk68ksw/9MZme21vF4nzuN
C44T8kgwm2866baVcz79YlEUrLkpHn6AvRm4vqHfcW02Hnllgq4ogCvqLgkeRZXVZfR90NGLdWGB
Du4FaUTzrQwLGRkmUz+qbm8V5P4JzpmS+Nk4GsfRbMlXZo7w24jklmiP29B8QnXl9wvhdq2rmIKJ
JLvJSWRgpfG/c7+3vo9aZi5tlSCP8H2vBcIjDVm/1Imdwi2O/oO/zUzXvvNiO3FqN3OgiEhycyCc
k5sIOm67wNpNjNfjf9eCZhLK9MEArmaePSvYyCY6N96hg3yc76b43zjbpSXqgFS1WmgqA+XgDENu
lknHkPVtCHpzoL7eApQqz4gS0Qzmpoy9+x0M3prvxSMvIpwEp0lmqN+235+gUkEqkpFwC3Zz/AmL
PpKHr84p7Z60m9+HFyjykTNSvSbUNK1mz4ShrV5XqOOgSQL1e7T4Ud8jy40k+eE8YS7qpyLZFCfd
Guo7WTpngmABowGajmQytS1jtVfKIGBQ/GuXyozlqtLpbQq7opsBydX89g1iZs7G+n/aWY65i/nu
o0EaAii9I75rHX5noa3J9Abyi2Fm7bQEIQxoNVGOxLuLGk7vS5EIMkUeZpSv+/unyt1Ctja25uci
xz2w8e8Yr63V7XJpkRrYHKDcIwywWJUPudICDWoOKdKJW8XqD+HRUO7QNssY5dqiIaID/80CmUf1
8XoyOV5WK3kE1vbYW0j9vUeJG2yhy94lJouCZC1fAIqdv7aol06EvLAuJhOebR05vg46dAe0+WjZ
Cour4ruGQm/JhUQP9DkICRGtXI9KDyffqAaB9yxeNzu30g6gKH0QdtnWJY/okiRO45h/8qMekNQ9
7aWnZ/nu2bCKBkcha1WX7fbzW5CHhNwICI7ouz1u5jkXZIz6GL8GJ80UdmbrggeL/MHmZzjtNz3g
LWPU2T9oYNsO6mU597Pz+e68d+7g6jsHrvv4aJg9SfcPT7/tF/ujMl9qd/RSc5PahhWc2e/NH+RK
SzSHBCyPhnrQLih0+WMY9SQ1ONQC2l7O91OSWbWRQgkO4B278ftwB/HO0DLmsbjnuQCXlT9p+yRX
i+dIzfmtgtKcG/OzdtcXUYr/rRxcaZa1+wZ/oWc3MBgn2GrIsoj44m0MRXh89rXbcHMUljP0r5FX
sHxX44k8mD5vxRsLd6OxPRWffzhrs1e2HdFNFuhl2Wn00kFdAVyMS/z7A81f5aUeDgUy8M1sz8Kn
JDxNnBMSEAQw9jzL0OKwF+enHoOo3Eey3+s1713uStBlnkpMaCkwDK2G85dDouYzVqUCQ0IaRcuJ
9bpHPNKhAmzXb+hBVGzkVBSFJA/6vjQ5jvzaPDPOtrWdtzSgLzUT/edyZnVvBGkG82UdQHrwqEi/
5TghXRSZMvfHh7oTz5lyX6HiSJpyJwR2Is9Ptz9i1aeQH0APLsrWQGdTh3qbl36qJ63g5YGb7Gdi
fLw0jtsG5MG17eDtbrc7aW84daDUe9uysHKBGcveQwEblPXwKWqdM07S5hoYwm6XkCPSLoM9T5jv
Ggmmk/TQEUa4t7bcBpIuSLssk/6D6X9M9FSGsJLg7aUQamHkpf6Tk9ksyR1BKSQ3Dava56a0fd5s
GENducUWOn68NABzA7UMdd6riRKVMiTLveYYvyn1WxV8tcMBEvMdWjik2OrDr9sWF8+lNuuVQWoP
KWKu6CMybV78JRRHTagtVWeB/lb2KV7aaK6HRKWs4kS6Xr9M5Dm1qGAj649Tb89mNAP5yuJ7YVmh
/FNWi6YMI1iZGzPY3UenZMPbEhG+RANkmJa6waW4yYZnvrQZ/rKW2F5SCcjRAT+NVinqsorUEOo5
PY5bHbwugX42hEOR2VliA2BSjZ1VQwF0/K1BPI8z08YrPm+v4QrsCqeD8M2/toStNI81XEbI+rkV
gSEVT9rXgsVIbFfQ7vhXkDluAENobN+eH26bXUFEXJul1nWWQy7XC5iFPJg6BZaYA1x3NBx92NQ9
0dE9XWqOYeETsvBDeeSR6FAs+dA/G4lV1Yzw5OchgY8RFz4a8KIi50HtnD4YmgSPWRHx3zYi4Z5V
tVn+/+uNcv371EZBDl0a0m7GYIFIV7WtHIUmcoumMu/z+iyr4C1sjkZsVdO2mI9tz/Kxnxv12j41
2chCgBlsGR9YQIuX8aFRnvzE8rPHxP+YPxL1XhtM7VdBJgIc6+2FXol3r21TW6vUpl6qFIw9TU0U
rfqmJFzxML5UzaYGXtqWG1Yt4edmhkVwa0ElBJSWkGm6PjI6sZ0SpUKyXUraFKhNvgcBm9alkbzo
78pnDup3GYEiIIQwhjxUJJLWiaoSueIBL0zCtA9d4ADi45wlZUmmcBg/k3mYPgo+m38VWgDS49uT
xPpi6k0wT6BaN1TAg2oIj/KNupGA3U7CvTI2ELBlyT2teANaYhbs7oL3/KGbJQhtqRdoxfMi5UWu
tnr8lHXO7QEttyrl8AvDP1qagNbGpUs5fJfqg5RP/QKAyYBoTM2parZcmFha+Syl1pBmZlGw8h/L
j9JGIZWH2xeBIzBS1CxqRmd0HSQOvDmpYzfM0o+xD1kCvCsBBTJqUK9cyN6hS/T9+LgIHPNBzgI/
CkVPbQDxT3dNTSL52IGVKkl9p+9B8tfUs6V3TpS91qnbZacsr4gSf7GAVSuVF3wKGmvROYx0NFpC
rh09aJIO9OuZ6PnH8qkyK0uxt9Gu3DeWrZPZzmUiPd1e15X6M0zCc3AXQw4cNYdrk1yoTx2voE43
nQrSIDGcmbIl3I3mXWIp/yJ4QwoaejwoP/Lgq6bJLPFi0rQILeZel+IWAoax/MV/iGZmRqYuED8k
3auKf/k4vLAIzleebShFYmYBNxLRlUrPbTSp0OlD4OGFBUERayLRBiwUe+2uReZ239q739UW0HsP
70bGA2xxU9qNLyx/35wXDoam3ywNxFLyhB4U56XLD6AGBG7TnlPLDxknD2ucIhV+cOIM2kEO4+T/
lFZ1J1nbYJeZ6DX272tbRvOhj+xh6yYhqVjFtNWtdDlSKjne6rOc+Qlslw9jS0C+ZgV7CR2dJh/a
JmStuz3m18xe/kW+52px6Ui5RfgOUScY1kor+ZDN9F4ZD4rJPyG4SGNGcLF2AyKpBApU5AXRikgr
jOUtMmu6MQKeMu7H3uwN8itQnNKwgI8ewo+5YeFh1g74C4M065Y4C8Yc9j2uXID4JzKKREQMe4jA
0rEbDh/+yy7FA4T1dGdZpTwJWe6xrUZYHbMDn5tN53bqvxoZuDnBWIJD/gdTNjeIXZvEEsA24nPL
yVvo0VmtEBNF9CqJ6Nw24/V3If/T+E4qOmK84fzNwJIiW7ncFLQ5At+JWxRkpNSxm4ZJUfJRLnmD
OW7Tz24bOJhPVty0OD91DFxaoRexLMYU3a2wIh8zIr+PFkQZ36vXYosaPit7/32Q/jSGtniQKICu
l36f+yEXZqEKYwoZndc2ctRhN07oPzFP3EZAidtOSGkVaPt7Uhkn0Mpxh3H+NU1Fa2MzK0mhwHSC
zhtQGEUP0s4vyPAZsgTJ1y6vK1NUgBDXAp9yEkztgfc4nbQzlLChp/mFkiYTf7GyG9A8gocVZI8B
H/wGElyc4p2oBoUhFZJXO1AcM51s8xi5jcU7dvGG9bMY9/JKBHllbvmcC3OTNPna5GNollVbR+01
sJvc9A/8fXfeKJbytJnPDIur/gmaaQ0pcwUMitTh3XVlVGVlhwEGOeklW9SP8Wd0gg4tkR/6+pGf
D01eWA3z1lh1GANpZBwCwDzIlMN0MbJcQzKInvUq7mY8IWLzLiSjN5yR0TmxFnIF/bUkj3BCg3QL
HFEyFcq2etJNYVsC8ZHZJW8lhul3kZXyKXoMEztIdQsNwJ6fHcoSZLdlQULpJGgIjkJQVk2ekO7D
eZcWotkUmxbojPKQiJYWngfBlGtTfZdCPPssvv+VosCRuoxVWpushSkMlC9ILkD34tovwhJw5kHp
RO/ZmkXSb7aJ2W94HFx4eVXoDn0U91ajIZHL1KFZ6a3DxF2YpnfbUCkgdMd9MJ1Al43+utbyT71l
ECUi0gtf2/YbkmKmHJG3N/euP25yJqXB6o5HkA6yNHDliwjbr4c/Bmi6MkRcvRKJkV0pTF8grYl+
zRNTxGFtw1+aomZa9SMAeGeYerasV3lXBSThiHDkETxtNjIDhvLdhE0f2OCkAH8PqEXx1qGsISum
BXWCa095bT74Z20/Wv2TdJfYT5rpHgTTNMGkeKq981nyvJoQ+yXfHAgSredT4DAOn5XsCdjt/34L
tdDaOOFM5XTgpNEIqpLSUWQst8zKJKy5soi8pgzUHvRg6W6sXqm0ZNJnyWuVx9ggWe4G9oiwLbej
xGNsm7Ur/tIWFctM3Cj6U8HjcLPQtWKcZXP+jDzOnpxD/qGT3W5Tmn9MhtW1nJhyaZU6UnuUIZp4
ECVvyc1PRDj4O3XXPxHVerAPh5qIzsc8m+FGMZtftwe85rxgMsKLXQWZAbCu1/sk8tt87hIVrwDd
7PuADOd4eLttYs1LQMiARKMITIry/Zi9uKHqORIiscHg0gloWaMmUneIs13IiLZXmr2WJwVoVBax
HWR/KG8U20DXMg5DGdDnNT0HL2jtfWhAxdFvCMkOX3BQPFe/evKbsz+lhoSTKzBmU12bzstvoCLE
RpHDQIh0ySuUgkO/UdKkiptLs/FiVGHltUkxPQUQ1vmtQqOgs4rORze3zIXacQxmNOkZVd9m0HCe
cgGtG9UkESVBlEHUMuE/xUwGYqboUe0hVcU1UHMNuBDbPfZz9MUKcYocUqDkX6kqZ6mj+plm11z3
OaMX5G4Ku7InQz13bwDKd9tZGDvo7hmc4mlioz4VZZ4+iEUNXZGqFcvKzKexKkwpVyWEFIAaBfhz
OL3FhVYjhymU5YaTswa96ZoBJHgY68dEkdJNmWoQ+SzV4JeooBhrdrJSmGne5gKZs77d6bnIbdMy
1yKSCqXWm6WYdhBNyVN+sPMabZIErf7ANOdh/cFDoIon6jB0volG2uQzw1Q1ZFHWZUkbr94Yf5dO
pVHVQ9Sj5RJ6Hl78VOlAHytnY5qIWBBuG+592wicIGQky1ZKAJcui3jxevdNutpMOWqhXnhQzfB8
H1vBSXAF8DakduoqjI24UoyDOZR20eCM3f4Dyo9e0dyIcx/eaYcHq3eOx2RTATFUkFflviDFR1Ga
cmWpqWlyhWsxbov10YLKEYc4soPo1bserSJH/qSOmezJvdVzp7k4Jc8yOnhqwm/hU5oEqqrm2I13
Ewu0tvwyfWkuJJL/a5m+QYJCzMpZiWTPeBVLMyFS7YrFoejdpn843T7tVk8AxBYQKMCZCsWe60Gi
WTOrgzGX8Rh+NaZj16Oaz6gqrJ90FzbkaxtZOYmRwsNG7Rz3IP8AW1RoPf72neDQm8Tebc5/Ntr2
WWe+TVcHByyjLADsjCfj8t8vjnJOmrlJCGbZ20cwc3vilsDlxxpd/DYVsXVI62rS8tuTZ++8EMi8
27+/vsEvDFCRk6aAktAoYUCPN74bAvH3WvQotckos2klmaVT0anEKA5DywjavqPNW2OjrqZKy+CA
FUwX9vH4fu8ARkWGCkCcrftwOFTbu7udSKyzFpPAYl2La9HTgj/9z5pRu24M4jIOQl5e+gGO0593
vEeIbKNzZ/uY7t3yz8tb9nS38wDtOG2kkvyrTf/XPA0X5YSSl4YYQ+9fhcP98gDwrUfNnO7PLWCJ
bszwotVDBg82xP14nwL9Tk31OBeNIEQ4UhPAEI+TCR3y1p6eduDB+eWbjMldm9tLY9TcQnknDuZJ
kbyjbCc7zUwfN8Ibw22XO4D2HawdTpSFfB48l9d7Lu+ToPW7VPaOSB3uecfcnH5t/oeyL+2Nm1ez
/Csv3u+6rX1p9L1Aa6vFVS7vTvxFsBNHJCWKEimKkn79nErfmUkqQTyDAAGMsksLyWc9zzk6+/NV
vhc+f7kKkDcob501uS61AyCdhmHSCBaSgub0W/k2pB10N9K35Oq0+zwV5C6W+XXmNenj9NjkH5QU
fhchAoF3JriCDjDu4OdHbCPNvWFy/UcWvg3L6yIeuPW6uMWfn/E3SFXkED9c5iLKtjxIGYXKg/X6
dLaaJJtuGKBMQ/r2UKcE58FP04N1C979QzaCXDvjgIsuqZUnOVjbNLoBf76h3+4eYDYAG3XOMlkX
u6cn7mC7S+Q/2i/WqTWbUO+Em2O0Ifyg5/77C4WQ7U2QNmJ5f36/kTs4iYhJ8DjmcVh6b3a17bpi
arb9RyRs3tm9/bKP0JM686JBRPUS7gdlbKvnHJcShSqi1Lpfy9XL2t3LsYQq0D2mad/rcx+lTSFV
+a3o0uYBJKr8BuPCNAep4+OfX/HvOg3oA4On6CwmCITM+X5/8FgVtxKnJtha+dFkR3kQKdrtmXxu
r/gh2JMw09lHJ9b9nSf78ZoX7jkOUFUdIaENE+Sh+gF6rPQFPua+xDZLN1/SQzEOWbG10/vtbf70
wQP/bgEwDQRYCWBIwLVemAs1+mcKAthb675vk9JrP8XkzgONz9wV4CVjc5+BDA/hl4Xd/VGB/Lc+
9serX/hYn06r8OPl/OjHXN4kz5GNmdw0Ztk38B5uP3jWX3FPMBcoB55BtahdX1boVrA0OxYN/UeO
OZVxN2zASteRKG/YhIHtOJ9ZPn4EffqtL//xohcxkKZLp3qEt4jZnz5VRyCs0uNJpbt3c3Nz8ywO
By+7zrbb7Okjc/GbbYVhfvTuEb+DBy28OMXNwCoWKh48ut/AHmLMRufgkpmtzZ/f6vn+L07wT5e5
ODHCr9tmnHsYi2DtNyuL8U4tyrKl8sePgoOzhbu8VogaOZYxAa3yZcpeh00frNMQPKIWmZ65cu82
N5tMpiS9B9D0g6NxPnY/XQzODQhvnIuziAIqlD+bgma1oaEZ1OYRmhB1TjQeTBuiP/Ayv3ZUzpeB
CA90Js/u9HJQzARxF8g6nh7nU3Pt5N6WH1EZfwed1oZmwfF5LPxc5cl0+8HjfVeZ+OX5frjwxdkL
aMA6UM2Yxzq8ruSVdT/uPL6jpATcdBpfI/crXzKShQdMw4iyIeVb8tr6BUd6nkAvCOSOOb8bcnoc
Hhe9a+gziCNaN2sPZCOrVE0Ym1A5mgtWUT+Ik2iz6ZA8Ouw55hnJeZ3K9jT3m2DIFAVd17a/D4cb
CWUA6AMvVsq23esAchKVlLWLPNff9pi/3VOgM9mBO7lxc5416B+mHZB3QVwYD1ARd0yb6/k8Vn8E
R3+KiR00wkfrGTQjqAv4BTn6b0x9OHN+Pkp/epVnh/qD10gqikZxHE2PASbtn9SQeSOIsA8OyPZw
M9FtYBWKFPHdn0/eL276+87xXaBWz9RW8aXfaMgyRecFdEpyilCrqur0I6q5j65xYb0mgca77HGN
K3+DsbT+yv3oTP9ilC+e4sIBgeJ1iYcax4wvad6dRsAInhpskXS4ql7//MJ+xcFcXOtiy5tl6ILJ
OV8rxRRfILZeWwS311Xap042lObKye4T/sEc4W9fIeApyIHPagSXxQS+hIMa7QYXHZUudQUxu8Vp
5kKYneRAA83j/NQR+yMqqV/xmueHRTMDQ8gwY8A5/bwpuWA86iYsHWMv9opBMhdjKtcddc4wX3Tb
PDBCzpvwK3UP/bt9knEOMeHU1x8Ek7/Y7IvbuHjnwDMund0xc+7Ed6WFFrXEI1cFRT9nOPHIK/+8
yN8bpr8cxh+e++IwskCs/jzifftDOZI0SNCzpWwn/Xz8AjmQaG1SUNVTKJzdxLTguybaii/O+2Ry
ghS7sL86QPiJ5z/f1YercRG8K0K1iGh73nqi3Tb6LnAy8lb3DwmESlJ/pz8Z6NfglXSpCvPGuqLL
B+bi1z4bVgLi2OdQL8Kw26UAQudypXkfmEcVXtEQNeKb7ibxslHA5H4Oqi6dt0GXtrshyHWBWQ6W
JncOfZ69colh2YsZUykBarkGAvEbzxxDfxd8iIH5nSk9+8EzwSSC8Mvq/4LumO92IW5SpuGezVjA
8Lbzd+G4qedNS/dN8KKSm8C7/2CBfufuwU1wprCAJh4yn5+Pi4esUlnhOD8SGG56p9Y5WyFf7g30
hnkvc2iDa2cv3dKpWGFBNy5MXqT+AJF6mQpg+hDKFDGG6BwkX0hvL/ZuY1WRCjSmnz75m0/YITFL
489ILDdiAwU2nQFFtmyhJIxpyOoOqKc8PHaAeaBxj39/fiFn8/DDMfrlVi7ehwW4F1D2q/1oA27u
NSZt7GuArCv+wTNf5gCXF3LODuIH5+mBG2FqLFxIgnqQOl/n6iYe+hSkc0Ugg3LkGb/y9AgWm5dF
dx9Yiwvr9MvFL4K8mq6TL5RtP47iQbxW/H6193TaUid3xjK0/v/qP79c7bz5f3hUx7bi0VqwvA2a
OeEDhMDS9h5SkvLEm49IqT58rxeBedUm9iwCzEd2O7uoVTnY205nM5hwGOatvW4bFPOHvBffV+ty
2wBvAcYDJwSJyfeE/8dHpHKJoOUNalpgxONNuElKBrpr6IQAGem8fUQ989unPHMNwVR46Et9r33/
cD3NbJCWAiL/yPwiaLNg3LJd4m2H5QZBJGm/qWQj4XGd6sufj8clHvL7WsK92igbgiYG2Nqf13Jt
hohVC+bCPE2qp1AvZjO76KiJrnZTj5PlZaETf7Jij+0cO1q2wmUm66dB5LFsJYbh12PjcLNRkS9u
W6DVTqtwRQED8dovTGz/fL+/O85oh2PQyIPYF3TWf77dmdtEtBVul6pSwycSZyNyL/5I/O2yaPb9
tZzjDeBIQtvFNPvP15mmShk0NcDXKXN0izJ2AxLNG34bFuyr2YyQObCKoDhEJd0FG5PznV0OaJiB
e/S2yZMdRCsQtdPS+sCafc/WLvflj/d1Echq4biV5+G+Ivc95O12KkdFixnFnbp+iQySGa/L/m1D
/+PL/J/1u7j5n+9X//ov/PxF9IuEYt548eO//ltDRvW1pa/dX6mW76/6L/Htr/vxdaRqpF/Uf52/
7P/88b9+/hHf9e9r5a/j608/FGDtH5db/S6Xu3el2/H7XeCuzr/5//rhX+/fv+Vh6d//+fcXobvx
/G01Fd3f//5o9/Wff2Nn/8eP3/7vj65fOf7qv7/V5LXDs7xe/s37qxr/+Xfk/wMITPS2zhB/jJqd
N4R5P38S2v8IzgLt38cNwd19jlc6IUeCK8b/gCNET/WszYFj/fdfSujzB27yD1DqoAQaQ336fz76
33f202r839X5q9P8RtBuVP/8G3w8Px+L7+FxhJnb5Gw/MLgeXdh/3de2CiyrKpzOsIPlxe8gKPRy
ezUHzN6EWRuY/TAyAqThVO+tiXxufGaX8QQQsIuSsyOlOAp0KdtUVWFQWp2jUfutgRrORGX7XYq6
QXKjAw0tejVRtLHNWJv2pgEt11QMxA8GG98yuBHUCdjcCPdLoHpffg0COV+tM4KS5z5xRf3cs5F/
msZoOo5+9BZpR9+2HbdtSGMojIDFhBuehTagZuiN7YYzNaw/YnoHw8LxLfEXkA5jzNDu+qMRdVKp
FLOmSdqOsRkPSUzjdUt9nmnRt7ALvd73cTBhQqF19hMZdRYMBjwdFr2J1tnOg0pNqU2Ha27h0QEL
vyKVfllkKHLNfRf51Ezl3p/4QQUd4D5r7UQoPwmWd64MNyHIjFPH6QqivCuHaLZpG3tQ5TSMXZAm
dqVhJ5LO4QXktpFRQ0qiW9xcKUdA5IbVZxL/pQcTrcchf0bHbBB8LiRPcjXUbXjiYxynNne+aWs5
Mq7MPWZxrqVeVH3dc7PwFKML8klKPw38kR0VvlKn4Ro2zq6KYZaLxSbk5DYuJanfEv6ulskPMmiS
96aULkkcMJyNBEWIkE4asu/BkyVljIn4ul5JBiXZNZtZlXWua+JS6GAxT8vikHudeOOVJOZpoKZv
0lD7vETPi5Xa9vsrkMDQG5v1Oz2seT31N6LTaEc5g5u3QK3ltQxLZ1KvjZiAZXaUvQlWYKncpFEl
abXcTIkZUYYBEvc8lXLqIq2DonGFAZoFW2bamzEgN3WMDl+K8SZjdj1poeSDJliYL7S/VhB6rka2
F7UBu3NU177OxNr2VUHkChbcRgM7oilEjhiLzbGq2p0cmxHwGF+Y/rblZCX7njiU59CPN7IEHXwk
84B5qJ9BlhEM1hINRdYG6RCuJMhcFQHvatU7PZvqJXGnGuqkCuh3qacwX6Fyh2MNCQffXu/nNoDM
iDUbO9etfnCqNToxPdVNCqMhvs5gZC9VGIOl2en8kxfPqa66LnN6SBSttc4xz2SXnT8PqQQHGdzz
t86jm94R+7ofD+vKct4kb2HjzWXTR2NayeQQObR68g2p0kVD+s7ua0RtQTc2CueI9hQE3iCS2ohp
tvi7i8OEuQRvmfe6YT1SiLXZh0HXlaTpunt/xQRXGs1aH9e5T9aUwPQ0ezEN8w1kpYA8tNgUL8iv
OjBc0xoKlnPt2/kM1qG9BTH1u05G0X092YfQ7d0urXpr2Ws5XVW1YVfC69SQiiFpAS7VIZ9TGk6B
Vxrho4OqvKEtVyHUJqbjBM7JCJTAm5mtwM0M1uhvIGuleLaqGSzpPp2DvXZ1c2tD6RR0vUr2x1oI
6qJ0sHQ3rh5QRejnnlibEXHZG3jj66aMpJl52kYiCrIwWTK/9mOIEfD628qWEHZuQdGQe3O6mia8
tcCb6qUDVAsS47NPLaayqs1EyZRqoh2kopLbEbQEpqWQcyu3cgDTrmWs8FQ1zXyNLQtNl5aYfWRN
amMDMwZu8FrmzImNlYmBdpBEAFvUbm1FYm8bGUOkc6ofATxr6yJCo9RA9aJlm7GvAnCwy8Ez5RC0
CYzdKOfU5aTHK5aYpzXmdWx7N/PUWJd4ldhYFJRtAmCUBYwM05XVSy1Lq3E60J2EtTzrIDjrXuiI
X7PI7z+xSAHJK8Gt32gic1NTuQ1F/ODFCrQOc/BghRWI/WtVg2yqmuVj7buntg+gXTPFW0jMIIom
c7xBev8JFlXuFY1QUQ1M5ttTo7b10h8jjk4AdFWhCxRA1cmeLairjHUV5xBGHUs5h8uQqsDNR7DP
HMgKjRzLMiDAI4NE06XlKlt8F6BC7kKPewuF5fC2sXi/9xTtPk8NI4+rxjxfOrjuZy8ZbrUlWxDr
9pg8kv0j9jVKx1N0C8leoFod/zaUzmKDx3A4VknwzpbmqxuZoMkiC4JTjFT2dcsYoKBJ3c0wDVys
feZyqTFvOSBDAYL7Dk4p3tOujXIJ3sfjYPf8oeNuB+XkmBeeZQ+H3kkWbNwWKlJrJSOSMu2uACfJ
HOg40JQ4GiNn4IAbZQcnS7naG5F0qUsHMGE7LjCozTTlvZTekFl+3U1pb61h3lYryt3gZEoR0x6E
6x3tub+rRmcdS6P8DjaVhlX1PHSgkMwp424DfuukhNLTpl2DJBtcq962lDaYZKWOfgHPbfcA5XZr
R0e3O62DK6yMWZ5e0lBSSTOqk3bNQtk9VBEFTXFLVtjJpGuUuLWcdU6Z7TUe6ryDYnsCx/W6jGif
Znz0iNxAjni5dxm001DvCrlKXVd/mSIc1dIfkqDL4nCwn1Yd0z1gel2xBAyxxeR4w34c6TWUVeBK
VlWZNMIgJlCg9mGmNSs8Qw5zHIG/OyAE4mgs6CwMJ6vxcxMFxMlAAuvEpUoqfhMu2vML6Fy1x7Hh
4XhlO2qGivbcH5LBnT5DpwmC9bNyrx3ZsBvVig3TXZOztvvSMTun0+S1WUWaocncbhgfVtqARhkT
jYewEpDkthEUNgUUPtY05AwcESxie1d5yYOn5znI4pqjsuW2ILSCc+z6aaaHgXh3tHJjdBQXTgbk
wjy5ITYWp6QVAtS0ak37Vjtjg+5+6DA3pWsvx4z6qkL3s68gzEQTjudoXF82eRg6Xr8Z51CDqy22
oXLt2KSrH+pxid7bbrqtmI2qheuN0bLze8RSOVZwdNN1WXrx5PdRDyjLrIQsEx5Hry419rHXc4Ta
KMLQ6poAdwsazJBRnfbtCDKeWFsgiTBuUoVbJqkFiShNLVPOMlTozvqW+cacqGtSS1pPFBqB+YKt
tLWU7WJCp67n1Bq7yStVIMLT5OLQxl6TkxlE34sQ8V6xHnTAYnqWhMiyd8BHu8COEnS7E3SBE4oR
0Rk7LW/msEmhdMtwUEKmsVSif54bu6qzJbRnJ/d9+0Y51aET7lL2IqiuKu5OpVXFFsk7TNPNm7XX
lp3XhKN5M3MCkfCKLn0+zUHdpoNc110YC7o3jLhWFlfDdtSuKQFggyAJbd8xnh2mrPHca2rL6Fgt
kxmydakVoJdd717bcJ5vAUgmCm9t1dHmgGeGocpZ1LNbMvNA4SAs9R4A0augcdwNVhlhusf94+IF
ZJNo6x6cQLTOp4iqPbUENLiZhIZkiNbm2pAvK1m2dsO73AbJ8lNkOlQpJxZ7b9qtzFbHwvmGhe23
dctQ/zDWLZKMOUlpRzuARUT1PPbRXDSWl7wMA6CpJZkV3deTiQ1w1UGs9yOp3P0SSFMIbuJHAs8M
lXi7R2mYgZX2bbJs+uhVLX8xq5myUHjjpprQrUzr3rN2ifDaV+I1TTbaiwSuWDn9lxXc/6zwneBb
4CFuKTo27BtL+5jmryVF6xZUju1BgwUFBPBDHa55Ylj7aQUjwNfWi6ZlP63Mbzed0Wuyi63eApWp
5Qx5v2o6pqvQzQM0tzC1uEQcvxe7HEBdYxwFbrd2Dutj7K5BcCSBr+tCNB31tpLVAJYk3myypRv8
7tqX9TBnbIG5SkmIOn1lYjXm+L3Juw9ZD6MRObx772AYHQTbifFciMC6w5p6yeguG9cP+2zkQ4Iu
NNxzZlWG5W48h29s4tNNS5baL4lBiGeKGkcMNNx1Q+V6n0wq6F8k4MgtBvzlDobAcBSuICP9unaj
42w1hWDKQa0UxDycgYpBg6QhkkEz3LY2nb82EXGBUh4SxJ3ofgcPox9QRJI6CvqiH1r43WVejnzw
ffUAN8I1PHUtq8IS7T2WNRL7ppvctZj52s6Q01voMheVHNXXgdiJLo3pT4npN5FH+KMtF/UJ5LNo
rFqKxM+BO8GwM9kOBm5CyVMfieaqqmjwxjvhRemUjP7nyQe2uiBmwmBpw4duLLkiKDBLeSNBWJAt
HkleaYt8CETV0e28Dk6KyG0cC1XDouSTDuoExcNmVimw14A7k8SagoK3DJO/veipVdrwXSR1bCw9
ZpKbOqvgVAkIkxtWb8VaeWEGLfAwKgfDGHj5dQLdLMs0fjkiTQxf5kkNwMe1Q9vndj/6T5XFQwhC
totqisXt0CjEMF1wyxsB10bqmeoDJXWThdNYhymR9HxQOeffZBWEbSkSBpooChnwTPnTOUqqm203
Td11xWvxNi8RMF0AhtjPoQV5HJZOpEsOtt+Imybpg3ZDAZhHEOeJsgN70FRW6DGxY4DULNmxkTnw
+6oP7U9J0qKFhEEq69jSOtxOYqqupW3ROo0IFeA0IgsQYjV4O9rKGd9k6NhZv3rVN9UNU9k4S5hG
CbFBiDzMiGNb2Xsn4NynvpydQdT4P+pJGpKaXduzN5i7wPhthgGBFdo/a2BPeSVsyC+PtOrYUScL
HRCSRoghB6JAMVTpGOmQNzkLWuFxFddFUI1+Veph0c9z38u7ZK0Aap1WQ7feBBvwSUCmvdp3SOUU
Avm4FTlxFebRWOAeI2v17/xm2re13WycHkFNGg6zezMlPWZDlmrRakMCBAXQxWib+dglaFE7qzfa
uaM6+szWceb7ZKJWs1MgLkfMS5Y1b9q1rg8YP0XWY+TsQfDHgHpwyVdJyX3cLgKU7gPKnCfPp4tI
B8eEZmdNdjRvUSrpxyNZkZXdqJqBK8VKmCv3GunVl7qT5gxlsKsSYS48mTL9+DnxK0xgjRpCtjOL
3YJhtyJSb5kFVZ0WJP1zbIVwhMtdKJFN6dimeeUD28gY9a/diIU7lF7UDQjDB4wWdyJtrbD7FHm6
PiACiXeJVXv3oHYhL209+4gZWpASeMjK4Uq9ikGwm0wYAwPLzQS+Anc2eeNy9zD1DkALnIsC471q
byfLeqI+1oHM9HoktskTS2LJYQ7yuasWcg3yJn/cuo7lLPdt3/rfCNhXvSvIU7V8mzCr2dZ0iAgq
U5iZQJLVQZKzC+uwu4lHuiZN1oowGM8zGnOXvFme4TYwacnQvEyG9wc54Nydot4K+NZQK0l0and6
61dxYXumylG2ume9uLdjLG0SfLV0ZT+bNsKZdIaHWfSo2FgSZI34Kru9NXa95bGDB6/YctII9+57
RNqpFQXHqudbNMqsAcHu09jA7XXBfpj4G2LWV4sNt4nq76TrvHOHHVxtR1nDeCHU/OoSi+Z+NO6g
Jn+XsDZJR9W+Qk0Ys5NR8Gx5OI1TIG5kDKZPh4P/yr+ntnUyrR8cRF0B8WJ7CGaIOPFZnVCquTIJ
Npl01tdAiM+CtHYeRzQoed+rdJ4BWSE8+DKEjfu1dVokBWMCEn95lgNtCtE1ByvpUZNJUDhpI0gR
6JqmY3JGidjuecOMmCpGDp06qq0y7rEt7+mDzeWAwguCTuz2d+NhlziTe0eYeJIKCVGg1nQJe1CJ
2xVg4LRRcmf1SHO2NrMFJidj8IkHj0nXr0PR9YvGLUSh9OvHZvWGwl7lAf75ulrArZN4Cwa21/kU
DMmWrOEdqjhH6H3tTBcWMUOhow1gtxykFMEi8moFEhQUODtjTV5euayM7PnKUt21hxC+aliYruFk
pc0aZmFLDia0+LHrmY3AANyFU4uwJBw/t7O3lo2kumwGmuxcBqhMMvcnxFsqs1AEIEFnCq7jsLDH
8TFZIsCDEnGCwCVGMboHG/YJSPxkHh6HMfjmtqF3gGGL92ZClosqzXBlNcN67YTzNUItNxVRtI3l
mQRgtDMWVu915wcprdZXL3Q+O2FDCgP6UEEtelCivplmsTGzez2Ni3/ntaFB9rHItLd1su+wm3dK
WN3W7+Cbwh4lqUjHXoq0ByAZNdCdz5ZPCbHKvscNwvuD/SXcA7IDksQVcrTOEG3mtr2WDlR2QsLu
RKCiHDlkhc030IOwAuUV3nnNK6SoGIZ6q2bISro+8sCF4m2Kdu1BDdFWqdvO4y7yu5NjsfuVt6gb
Tf1ySpppeVN+vAvr6kl76wsVes/BL7bxmuWEYgJ0r4R35yB4t9eebpeJ0Q3vkPH1TrBl4Ao9EPCY
pwsPIHOkVo19Nq2gwHD7rYn6DRV8SuGGsJ1gvbMWAIN7XKYv4hXH45xPb8E0/AoJO+hOhGiygCUp
SjuL29tQORLFZffYuUafIP9epbpvHmTI7wJWfdYxgfIzPDiiDdQF7Oq9RRWmSexjyBGYVpSOeK/A
njMNiFgsu70gfodopCUgzUQejbn9CGRhikCupl7suUQB5DSS+MWrhivhBC8imkyBhllyjos0IG21
SePO+6wsLjO0ha/jCBiZxVEHoA7Hl4RMTeH7dDe0/t4ehxjjgM2YnHgdGaSRLHSBaBnAVbZVum6D
LQr7qIxiVqvuvnidO7RfZeKYzUqa5ADqyPVeCWGnAzDdt5LE3kO4svUwoXWYyd5+TpBlFSRoRaaZ
sDBZajGSGbWYrWlb9TwHWH1UxaIiojIqzzxWdwocxnuvrziO52yVmHQI0gnaYm+ao56hFEMg2amM
sB6eZpqHe1Y5vJT+XGcxJ1eRMc0OcoROGTHWpWNP7ypG96IRDzFfb73Ie6gR5qeDHqKrSfJlyxa9
bRGQur67QTR37LwZDJE4VjmhZwKRZAnLkBF0uL3owWkAYUaZCWg96jpXA4KUbcz7AiXIKxxcgB0T
nFlvHZ6lvbJdoyjf8rFekbmwNZ/6iBcOXbceH4+Rh+IEb+gJrd/HZQi3tur73Ef17Koh/fBurYgC
6rMQ6YjcCb1W/0A7FYCda951id6ZaN4rzqv7utfLoa4Z2AijxtvVIRLIymvUpz7o7O2wsmuwj24Z
4c3Ra81YSHdqQI0yhp/p0H7x4zVIKzAfpVE8Pq6OIQ/o/UAXcOib0sRyP7NZbmqiHmTEu4xIdy9R
0uwpCDRjj3fPLo1myKeKt9qq33rV5aZCQs+DecyT1nxrcEhEg55aarUCHVEflnZF0ohs0kN5Axkp
vrVxJxwlrcArUgNWZUwExXpbfmXGeokWCJRIZxPAjuyo335FggMHb9kbd+DbMSaf5hhTi1APqPmA
BLrWj6Hfh5/rtQa1TtDi5mNVg4Zyao7ogr+tsQm+mmDdkDl6qWj3rPFCQSiMe4b01WZe+p3fhLu5
qY5Ttb679kQyPhgONm3qRWB1n3W9QweMg/AlQe8IVXK/pEMjymFeaB6ITtQ52mnVXsNMPXm2/sRG
SInHQ/wUVZDTiupv3qpPzUzXcnDHa8SFSzZ5AQo62ssAJ4KmEkHBBt95D81xJDwVlk7K9dWHtDFk
/YboBpPh5SD84+TFI6oJju++tiwG4KuyvRnzcDGYpFBArxH0TROF8qCOFARdkd7SORxhWBqRnMtt
0cmQEasZI1twFQkOmHqPi3mEio+0oqImifjUxiI8Jljlr4FdqVfHCj7ZqzIqSWW0xDjVLVOnAI0n
Cx3GoKI5mnnJNSKuztuuU1W5u8qXM7gkDF5BVjWVfJqHGiUMBkDuUps95EP7IF3jaH2EYs7CUtMa
Z0RSbIWACs1tn3A4vnYSpwlFhRrvOFh5BYifECO7m9YBWBAN+Q1WIpMy5I5b7ncEBfozSzDFewnT
8a1Bzf5oa8Pe3XCsNaSlHTo/Bk072bAIUbeNB0/tG7maNtWOmYPmiKeLyIkMPg32LQq0JUdpCxMz
zehBV1Yv2IVNl/c1DTIAZ18Wzo/QJkelNfThSAGhSHp3yQSz21QGonS7Ji4NtVF0h3QsxKuhE8ur
zvpCsdduHLWgloXyjnSXqUxMhUoz0C0COB70hKvSqa2vMDfX3eoVbTQGuYrr6FyRBg+CIFlXVcxH
ASFpCjaN7tfANSTH0fHzWQzi04DMBn0fcxoqBn4vUUPi73+xdyZNdiLZtv4vd04aTuPA5Jk9OF30
raQITbAIKcOdHpyeX/++k8q6N5V5q9Jq9gZlZVZNSqqjOICz99rfWnuLwmPrVi31N3fY0B4IjlA+
MxLjW8hLH1ram5VfD7TOjqTZdAE9m8xVhyJPy4B4nGnD5R3XvVtMPNwO6Y5BsR1GVFF1aL0pfWm3
onjPrdoj33IiQ40RSCP3Iz7b0Et/gBH/FqJwk30zTd98DD/TBz9zDf/nrv21fhrMr78ON2/tn3/n
TxTD/x/Ygjg7Hv45uHDzNvLcgi4AEf/AIM6sw29/6Ae5YEEusBGAPMUARIBonjMc8ANdsETwC0uM
WMh83pqBb+m8g/p3dsEJfnGJUcEvHYUEClNN/Te9ILxfzstGyXhmVsuvY7j+N+iFM0nzP0TLmY0k
q8TDDUaCF1OK34wnfyCfeByjZhqzr1mINZTGggqKZPrkD9/J78jEHxGJMxbzlw8JogDECQvJX9Zt
eVUVKHtRX+ew0Kd6HVgXkXFg2S3Dj3/9Sf/rjxNhA4NPihgN/4nEUP4WldEavQqUAvCBOZoeh7Vu
ih/3+09Ezh9/oL9+jCOgtYjkIlyaK/enj9kitpfLzn/BQFiF+9quxudm1dPfbQ87g5o/f298DIaO
CD2VMJ3ffGZ/vDgZQAUn48umK9RUP3W/qDBPEWAcNq5i9zqkQdCeinr9O5zyzHH9+YN94FGyOc73
4J9zFwtuwNF49otb5enOVwSXx3mwWntZVM6uXWV+u1pZ9zexyD9TlOdbEYOMy91BYH9ADOOf4LIm
ayyH/vilc9SQ42T35jSZJYFdkA+OZZ8Gt/acnWQNEmqc7wzBvglbAs3/9R3013uVLXYgRrzq8QgB
OfPV/OE7Z9tWS0fkvIy59vayU89dayFjFtXfrRL76wdhVmSrrS2h6qX7Z7J+tiy9Btp9sVj8fUhH
KpCpWFUSLUpd/OsfyQ3+ciOxmi3kH/vEW8rz3rSff6haMqC1O327ra4iHRUoiXSkdOERCZu2esrM
XIjY0FZ4ZE9O6WUQKZp5W1ZhFverRBjM5cT+236Y9bKrmzR/T4OUBKrRSPetghapY0Zfhl1jdVen
O7nBIO1J4p22eFo3J4wdk4V+YtlwNVcus05CoFIEvthszG7iOe3FNxbW8wLPp01HsZfmSPKuYLoe
o/sS61p3bkBhJF23v0oJ4rsJ/Q3FFhaCtswvwuwwd2P7FlZMZG56K0rrhzCy9BdXFhseaXexm5OT
q6gDG8kZLxTCne7aTp7nmmZGbN9kBDlvkfPyxF7nakkwOg5I7muaDkk1b0Rx2WXVfCdIJff3pZ2X
E7WVY55pxu2ImsNYZUwQgxUw8lb9RZu22mZ5pWyWpDN+K2N/a7KTAoYJYrJFUOV5La/Tc2Ajplxt
taT4oiWZvpJVrb8bm7hz2JHMKWwgnUCmb8KEtnofpUwft8m3httplCk12mJCqRMUCosv9mjT5nUU
g46r7ScvzLVr70DlXeucNNDLHIp1qXuwkTQw3Vbcp35WmDlPKqssI9b2uekwCLKHEHKnNvbaue6t
W2vzIZNe27YB2nlwNgaSFcFeftU/5rYRY884r7RS+cRMvBmWY2Q6syaDOxZDdlUxpu3sg/By5hKM
9H3d+iE9P/snKE4qUN8hfCaFtAOMTGC4U2EfVJBx8RNL+HoxO0sUTemSKumooPuC7uiO9CheAHnH
qKRRXnoxteyWBCpyfH94LhntFkvson99kHAzdnFOsATjnGkZTJteT66qx/Xed+i5yWB2W5cIX5mv
/gzTVdlWXX/qtckbMm7TiMUVVPOtS3/o8lFEhGeq7S6irl+KZBw6u7rVkV3YV2Cr0j72bmY+5rWZ
gTdcE95EWqr2ohFV+MU1k2Ku5Mny15yMNvXRLmb0bvu13HRsurQN7hw1WXdouxl7jTn19Oc1xLGd
iLC2nWNAJb/dp40/PfBG8BXWN8UUV3R1/rpQjgfHyTD6g0P1COVkYjcvzRftiHY8IsiF7vUgUy1P
2RwZUnn8xdvYxatEfiVq3b0gPYJ9VBua+l5sUljJIKLaOVozSRXvShcLMLvC1btbGHDzW73FRlmM
JjWqlznNJ3MYojq1Pq3zMLnP4tx+3GXDKMpDuLLr5wVyw3efVwlF/D2qhk5+67POxeJXVqsQyIJj
5TRfukZEFqYiHvfoJrdRRGmshjwabtBYqtJNJnuYaUC63kw5OmRmyjHJjA7m59Vtav9szEFl4KyB
8762erVxLbXyEgaX8n4NW/reUFpAJvU8lQ+9L7EliMzm1Jl8pyMIy5o8e5/lvSSNe2yd67lsofFa
YcoHIfVyP5o8ZzGe6VW0g+fJlp3npz7AiJ/BCnZ8oYee4VWY1D2TssRt2eG4IzxC9nE1T/qm4mSB
kRFjATZ2BnyhSZaqODqLTB+UWy6f+6Vb7WSpfR4XRscA9mUleQ31Co9gTEk/PacqwO9ubV2981Tl
qV3UbGY+TLnM5MGxmFnFTj1mxDL6RgNdBdkr0o9rcczny73wCCJn27NVZEnRoxkkWQ0QhnjlV3ez
63G0izXzP9ezo76Gw2jYG4Kv5NV28ubbWNrT8+LPDWKwdvJftbcBJek+679Ky4ZCgH4qsD5kbEoc
x4F43dkO19eGy2d2nc8IPdFub+GiEk301Y/qrNjVnqmvmL8PTPHquf9Ci6tf19Cv3rUzQwY5pu7e
h6qxlkRmc3OBJbLJjlo68229iA0DluXZ4yFcqnDa5e6WMbyv/IepW8tPwhrdt7yyFpnAxdVkEg5d
9iSKsv+qF+F9Gm1r/sYJlef7Zswi8oDO/WmSB8YpknYivWBebXRLa9PBx6KWcENIDSewum52GVjY
ZuYORJq34nUY7cfN8eqFDzGG9AHKRDvJACyLOJxTYR34oYmSrhiUDMeSh6OCqRxWxq11tfH4jc7q
7ercZWTqqmK+PXf7VxtlKF4E33M+xqwYrntrmp+gipt5B/MD01UXo1Pe8Oikt02+OcQpeWG6JTV6
fM5BSxbMLgwNK6k33pJkL+XhgqLYBgW7WJYsi5etUN/WPKihHiPtAu+sFmch07GB4ILVb27LPg0Q
XLa5fTez32OLEBPXBRa8epOh6cSukZQZB5dsqSl2uqAmQttWRbtTWzunR363KRMd9kigRdUAjhX+
JJMq6+v80AEwvvDI1OI4p7WjEyfFc465d5jBvJzWf4QdW7Yftp3/dK3/RR39hxLxDPP/hNvfkGYy
DL/+1LKe/8SPltXzfyEzD/+aZIFWJFhz/Y+OlV8hO5cVK57Lv6PJ0hv/3rBawvmFDtLnT3J6YVA9
5338ztuffy2iqD83f2BcHjmq/07L+jNtf/5g/PRoophDODT5e/5czFodIyy3WMK4cSN9zMnmux6l
Lg5+4X5LB+qSP3w1/0vz+nOvd/64UPIhRGsJVhrRvv78cd6SzX46tucJYOokBeOymJLJ/E2L/GfL
04+P8UkSJBeR7Szenz5GlxzlrJFkxtFFch8wyr0sUntJXH6sqzVXxTHt+7qHzQIPoWCdbpuFduhv
fta/frcs8yFmGilA8uP+eeGwWTp7XNqZvMvWNO85ZMnDVpDHkOYfTdP43/sRaRPSpL+sGCcT/6cn
BvpAEaToFe29DArnq5/1Iu5Em1pJkGXjSy1E8UFL2T7SLfuPAwRosjUDMnhvMUawm1JcCd7WMgl6
DkkdpSE6lvEu1DQtbmKsJk9AV1LENRu5uhpK+3to0oJyMAv4S9AjHhrljF91Xc9fN7Pee1Gb3iIC
Yn0sdXOIwmp+DiwHhtsy0NkTw4hEBDPxb799ff85UP6Lh+Kfi2D/t1S/mp8VMH7/j8NECB59Hh6C
UniM2MbF0/q7/BX+cm5FEbhsEsB5Ss8a1z+sOyhjIfuu+ReSEdvhOJx+P0xE+EskacJYz3BeiEHz
/O+cJTTAPL7/I3UETsACRtKfWGCFaZcGmWPrj/0+ZqzU0HVdNjM3I7NDu/dQ9m0kaOCGZaWEznbQ
m8JUse2mdZcfVURvkajzjwvN2oLmDe6tE632a7XOyh3GuGKk3u+CqXdV9dKoYYmCfQRkQs1s5/wz
8wYUKeyHAFlMUAvAaM08NwtBnPWrNmWki3ixQDjoSrWvvU9nzzfOF5GNy5PbU6Pt5mr0J5D+mUWO
4RYxBWrDurvCTAJ5mwuWyhxIlN2e1qIv3B0HpbplAtlmifDQcDg6PbkloEX6u3LDsjs2eW5rps3a
as9eGJtSyXMg57Y+962dWDYrOwVhDSXQRWIabtbasko2uXmkf+SvHtkti04U7g55ghWW+WevcZju
78spmMWT1a5A530B0X3TjTyNZdRG/clD+4ju8bBE9p5JCNA/V13ah3kYZQ3V0dKbMSsrUO8X/i6l
Fv5IVdtSFXe0AtVubNCTYnCf9oQTogZxLSsyutuGeuR4HuOrXRu49XT03F7KxGK2IqtDCMg3Yt0z
4A4i7jt8ceO+Ip9MbZedlU1pG+dD69mXAAtMp6QF0mwcYd6LQug56aqgr/ZdVumRvt+pa43k3k0r
WPNutYQw/aVy8KbgVFEUgk9rawfqvjL82iFVlkcYdlQsVFr+JmpurqnGVWRHWQMy0xogVeKjyGAt
PGXVREykBB+cNppmPCsN1DhYPWBQPFshcGgFdw0kLO2uOBRyCbZ91OQs8sjYzDvttrXv5ku1yf62
88PeOnK4e8VxqqdqOc3g++GDqKJt3ZdlKWCA1MQMr59Ig4Ccr0AjI2etP0m5ygcFrPbaFtEQJhpv
zCe52YuT5EXQ3m9WCQMABDdcW6kxNyvkcRgHWQouGPUeqsaI+jGSCI6lNBaMbT4P4aS9C1u36iPQ
4JPHVQS80E2KT+U6zUmwJflkWZodA75SnmQI+bVjgWKENauR1p1kV4ofz/mciYQjPaovfUY+L0ve
zg7cWmXsfeDKcEyM1xBVAQLCEMeGxPlWbL4SyTZZTcHtWln3ovUH3O+OGqFrYPD7w5JT0ND7tvKr
iCqkjU7CDySRnHFlKMtl9BQCFDOdhuADylPZSOPEQgOQqFwBg8w6sEy88ZZ96/nMl2mprI8izAfW
T+eCEZodOOUM7zPPcHfDMJsYGgeQvFN1/hg11TjuELQa97pZFv1ami4QIKTbMCc2xbqCrBijN2sJ
gm5X1NoFzzOcmKyib8wRwjltqB/G8rPfFIFIipqGnmWPJdu/4Lzf8hCBtYwd4XhMy+n17H7c23rz
pkuvKN1srwa/4KKtmye7g8QYPR63MWIyYEftEL7pcKqiS6uHJSnjxm4E/+HxrM372ZRk+o4TQ7e7
tJ378iFcUWOmuAjSutpFEUaKZm/Cckzf5mmeljRR6WCNJGu4SuvvNL1LyIO1dcRO923t09RKK9r8
u1BnxeLtmCfbLmN55RRf+lKH9SmynM4DpDXF+LRZ9Vx/rpq2H5Y9pqKheyq0G5Q7dILyfMx6U1ep
C55JTmzOiHBbmbaC+lW7pRfrOl9W/B/DJgamz0aiYXvO7L1TZwAA9YRXuYgROaR3DAeho9tM1PhC
Juf8bcVZx+z1fZaMH+9CTPNEgQ1RMdMzpqHXXiyOGIIvQeYMzul83lbpfgzJt1JxPhFy/J0E6c1m
9L7BaADKTJaMLe2QmaFN3ZI4Hno4QeHl8Q2A03kytucOdGio6/BtyDPndZody3qaJh+sJxKj9+Cl
cpzv16USb3qzCtYGLPnaHrv+7JbDwezoF1EJuz+sM+OEZHbm8mwks3ER6dGfy9sQUxhpXxKl7TkK
RxPuPRq8JZ69WT1JZxTPpS3WJR6cbAwSJEuPHXpFxnoEQFi448JxMe/rIUivy3SZQZrPDq6dJ1pm
GV3rzDSTMHwdT2HTWjvjdcVD6zm6OrqMgT9NDQfeIVo8GKiCjOmIznXiqRrDLkv3DtgAI3WnmOhg
DW62aif8tHMvUjxaHnePscmdHtJWvPrMzmuG1rCwfNmWbx1Vx4OTlFnZmWO/KgbEBL2kaLdjnaLZ
Sfx18dxWaXMYUwviS9clHb/G+f6oyywnJMPLzMH25kUd2RZlq6SrjVKnWntddxEUjXgm7lKwqKqz
XHkjeg+xkvY3dI+uW24fVTh2iMGpEV+5hbM+DvvMUQzulVZ34yQQDrOgSvPLaO6w2QqclRam1+JQ
8m0Wt+tEf7VPmSoinNuZFv1ea49v3LbRIC63yoQH1XVNfUTdNFDOdakRHYugl8HebiP8mvu6cHzE
mVzb5q6WA7sBZeVprpE9TU+5zAcAgM5DzDrbuVCgyhk3s0du9L4e28WLc6OC+zKfSBZpq8gHh1jU
9LySzO3uPAwKT1Nu5FfdCTK8wD01nt98XYpYbzUXLFhake6VxxDvXN9IvS84hR5bWoiBiJiq4oQL
zfK+OWkdnrUs90Es7ehejm0dNnusq67cT1g++ysqq8XcRdXGq3znbJNgFULULdlbiTwL6D2EIg1T
GFtZzZ+WfEbmLdBfsDFYJITbWa+eETlXcaWCLatvh6ntxm/NEswfHiq0SibtMDAvywLfSTlKlI3R
6wYIVEqZCHy580+ZGfz22FdmkLs2d2uTaFWJ8iH11sI6sSU1C3B6N9R+SPyyuRPKraZDX6KqxhJk
++APVtdDozFa44E2ReLiBWGNarZmpDg2ILhxUc0jIGco1RvrM+0GK5Ax5qRMYwUXQ+QVr62zrcOd
KLEFPToVdsUnS1u9OQq3MR9R2cNvgralaZzN42pfFjM7Lw8tDjieXcY/EhtDI9dkxSKSX2Yh3om3
rF4i9hm6q2jut9wtnD1DW+O/1OBN5T27RfPxSayMl9endJITtr+Z9b8FY0LMfpQE+qhDw2Kh8SiR
1Va2MUa41DLBg2nrPMPAN0EJ9dcpiuSHsnx2R6ncDvTRWUmV5x1tnA1TeDPctvBcWDxLhSXVyoMg
jUW4AFEyu+a3zCWvxkvtGselUs+z8mR66d3wptUbhtUOtBEjnv6CBFc8UGWl+C2UO7LRDU+jfeFy
f0nUZGxVySQd7zUskMqIOGmcNClsQvDjBWd0AXHUhm/4uNyBqdngnT3kjUWo8lpZE6yLP98E02RA
kHtPxWkqpjeqF6ZTmdalj7fI674GxD88B0xdbNa6dOqhKGdnQThLa5xoAukdj0qzvXJIdgNIobar
PSpkekgnS1FiwYuUBzfTwQtr6uyRU8rzyFfqZ7TU0bXzD3fxpvbYci0IiMo9WJ+FrZTJkjWYi9Z2
bV7py+13/ptD4+1a+Ih5u/F3HDuXdxYj9TA8MeBq1W5jBvzOviEGrCHDqi5h8c761FRYbjjKR/d7
gJecnkjNdpsETL8yuG8shTHGDV75ygCcJVrL7aSqiYhMiWpdHgvbEhlvmMK8rA2lc2I7DbK4Zeq6
TEZoHxIvFvvXHEf4FDdZMJp9DuFkHT1rIhIBsnzC50nvoX+Mff/Tuv/XOXPmn/fucTP081v9M77C
n/jRvf+WlEG1jqjnkpKMe/wf3buI6OtJkTlzLVSK9jnb+b+lwOAXxvekowZoh+f4DVSmf0iBjvwl
ss/JWPyhwPfhTv6d9l2wK+Gn/p39dqR4BiB2pHLQxTu/Rcn8YV4/h4OyzVAxnzCYzHbGNX3xzu5P
GCmvFLOdeLJQNOMprMOdtdqNjOLI78PxfuasAGfrSJffNeRBlDvFl2DfZNW5JAXlVSzYdFn2vdeV
U47X1J1FdGljBAjjEHvR8ClYiK+5cDejvmSjWPqT5BBOb6JZlW9kN9CZEZ1HigIHRPjmuhWVj47G
+3QJvbcgd3nvpT26d9D4+CslYYWFLl69qfYpWNLqPYrmjPiwLMQpUOa3loqyl3Rhp5Bt2x8mm8XJ
G7U+MK0OPjLSO/YerSwGEoY+7AAk8tNmqhR7K0ZN5pv6PmS0n3HER3YG9W9ZCVcOBMBG62dOY3nP
ztJ2d6ay4H/PU9WHcVHhVRVl/nFjon8b1Fjh+i0fSrzRfbBH/HNvxTyQs0DJJ7+TvfEKxSaSwK6J
PZiNwDwzs5wqmCmmGm/DLZzmNPLe2GHgBHKfkqFLxaXtjxwZLUb2uz6gjha1zekclM9+W+uLWi/q
OVIt70GrC9XJlXO4X9cs/JQxCpxiU8El+2H6YcL2lU6gSNZxmzkc8/GyJzM34YBj2qwj/4L0kvJY
qbb4JDHpWzM+pAYvDMywEocGQWPHWjp4Ew7nK8QSalG3snab2/efYI/FnU7FTdYUnzJU2XhYCWWB
SM3U52016VWlBg9lJcXpaCad7XC1byfhVgtUAd3KjZytBflCmiYJ8qBkgCKJSkH3bO/6foInDrha
S7ltdHJtpC/G1FgxCzWsp0iCwUb9uaT08mLf1rI5RlpDsGrKAt7n/mVaklqah9N6OL+oyymL+Lz+
VioQ5tGltFsKlKugFRe9uwaIDu5NbTZrJ2GmcVXLW7+r3Stbp1Ocl+z+1mD1R/Kk1U3qzO1znZNA
kDJi/r55mxzilRDAi3LIpuPirtk+9XT3WbJN5RH+o00wL+pvfV91u34j5a+uG/Lwazu/7SRztdVy
rgxf231GasFFXznn9mHrLuu1yA6mqq433A8n5tJMmEP4bFwY+NUQBSi0C6flIlQBjheH90bur+Ne
GlZ36AhI2oPAe+xY23jMc9VR/66fnIxgV4/DI5Z5o9ddGdaXI9LG1WZhDqgd8ZUOOL8YKlfBqkcz
NYjH27ppZcHe4Ha5C/Hl7l3NQnsbiyKIv33cNru6Gyy/PrB+171hqBfdATlvtzUSYqJcv7/aMpuR
PrWx9x1kACeQ3c8XPYXpVcfr+yCC/kUYgYG1K0IMLWt9LleGBNHis2IesVwpRbpEwpbLITwsXPpL
ZWM6QgWAkMZ8+lynneGQ0pD76aiWl2HD/LBl675aOy65ztLya0iUWAJIg1HI1IZ7ZyFYdkNyjBfB
Pm773FejuWWFpsE1DhZLVfchL2OTX6RGMkRMVfllllTe3Sy8q2KxikSgJ14yZ9wTffMdmP09Y6HO
PdY/jW7lZ0nfrhiI2cXXf16qfFuPJuKAjBIu6smaa8X6vqGw5vG9F4Wezg+YPzQ70wRAsX5GD7Xr
lS9O0WTXb4UHEFUOHiEIuSdv4D5wTTGUwMWus0480qEHbYzCJw1DxSkQ16g7nDeO22M4URWX7mHp
GdjGQpUqdmdB5TxRQjXjDcuaT31jtyfHtBcU+HfWNpZxyg13ctSKeli5uyJbP7dquoTBxfxtCArO
pn2UBu+e117mnj60gXfIB9tJOg8zd6lvlVOlyKrl0+AOgPmMYJuy29ldSWKNPuJvOVRY3OyuOZX0
0mGwfvOyJ5vmEx75tdtEsihAGTMdm8nB6cw2x3xjiEFEBfZFprZXbQ5E4JVXU+VepViLGoKT0s3g
Ceku1rw9agxUoXFwFOeMrqN9BYdPW3u3uvRujKmjSHNgTA7Oe/LsBtwKKCUtvpz+0qJJjgklyGIm
/Y9uvnAcOKeC1w+NMRBEs7O89X6gCV8G23vmSCO/yBJTygRG0xPOxBwlxAcsfhKMcn1wq9mFVWxZ
1ljphw71bD+F9V3nomup/KmoigMRdkdj5VABle2cfLv0bsvS198t/EnbZVbM4kEYXrHaIgW6DlP5
Ce3KRPtCFJ9ACPWpNDPHHmghsyi5DsnE8Xkwc1Yd/Ki09kPRog9ASuz9IfpwEFqPiFdQWbW4rj31
rcXSH8szqjPp1EtA1cYL9mvgkcqHm1TbfbKMxr0oOp3eyaWpd13g4gp2m8sljOqE8KZx7/gkdkW5
d8lBiK127kh+aEmHtk27E40+qTa6awJoqHFAXCmssNl1rmr3TRp0+zk8P7vD9D0lWxcm/iJgAeT7
Vrs8EfiC3M05pdA6B+U1TxgAnnyLNouSBdVHKuJSJlZ9lyyNAIhNODWJbyKAOLduxWJvN2UQrEle
zg8Tb0K88C5ECcdHuagvOWvXdssUXBJmdanS/sFW7nU3OxyLU3kKRzeNQ2NXX+aqQaGGcDsNXVHf
dPUavM1ssr6kv66P6ZASsBpFS3YgFoh+BNjnVdOStJJjGxBKjfsA0TauUD8+iA9wrnGiVnu/y4oX
1HPrdQ62G94dbA7GVEyGBurNr7SKlxLc6WLoRpJ63Ix11D4GT9KJv6aTE+6VPYo9mZRoqGNQ1sdZ
h69iUeCFQfo0l0g2uI/Mjp1+XhGv08QqWVgdlKuGbBGHxCGbINDc5VWUtduXNGLfdUSOeIHu08LV
fR22nlPPRWwy7vU0b/lliS9ymq1XkWWH0O6I6grPBtquTPLefcAQ4dxWuXtdjRk7rHHOHq1846Rw
rI++nb0btc2Pm108EpnYUpcI7t/2aijlwRqJI9dR8ZEzcgd9s+QudYcCh9x2BFJsTgVBODtNcQpm
ha/bNQyIIc5WnOhdwwp4Sq8WUiMehPuKD/XDRzw/dFUenuD3rmTQRjTl3RdCQPxETQ28ZQ7FMaaV
OdDYutlu8uyOn0mb9qZNl/KSzACxC7b52XEomlCF3tJQEAGFcHhRMBZjqkW8zSQedR/eEeLiJl3a
ifUa/qq/74PAHIpBiz11cLnrUksei7BovitnA/4g4GT9JOwhmkmnSdWb3xPGMYWli+ClKpwZtbWe
Je/hAYBrJinX62xmNvZnJ8V644eIULAt28VqTfzvce42tgUXEcnHlvKKU9ozqRoISG73BK3MMFMM
ZRjiyG5NOtaD4CXXHQvcc4IMHjBOlF89S/GBzhbepXlhbgbfa+NuXtJbJZftfgAEdk9V3W0kbpay
vulXp/tqLzPb76hyiXy2R95Gy3TBdJobzUnxcgkrvLbwHjMw2ri3A+LRjgyyugOldnC5BPlLXmHQ
Rn7fBIvAPHHVC+W99GtHiVP+5vv1u8OSVf0e0ft+06KJ/WV5X+ZRnApmIvU9EwO73SGPhtNngas8
P7ZDGnBoW6xR3ozpl6M95c2tWcf1ahTCAgUTy4rTlaWwddAf86XZSMj1t/5kRZlebsQApbwj8OUx
9dADTlFWrtXOYwj/SYc2DwwjEvE2RZ3+jNV8Iw+jXPzrNtDWHMTeNMxHAH9lvrtWIWU8Fywi2a1I
zOW+Xr3cvbTHKpM3AAR1fcVZbawjx3hm7SyytYjqzxo6ijX0sEZt02DDw9mrTRqakeeURCfomfU0
meyiL/XShf0j9kwuCVzoYj0ufW7akwfKUGCjrhGjedil7PaL6q3gErchLHeB4OidAEQzKzE+aT07
XOv9V1LjQ/b6VVVGyujEvircr9vm3E/ehn29YnpWj7RPdGVxt5FTsweKDFseWHLvsFL5/rtnp9Uz
AU1mumBKhnYK4ZA6t7SXvKYD0MX5ul4ReuIoWPHP85o101s9NjX6RTp6GRhndA7G0qiRF5tB9TxN
WcnSwnXKlstiKtrxak4psF1DBJXBMhLDN3QVaNigdqa2aF3yJvt1rSd14Q6ieC+x4+/05pAfZA3+
BbibvNdVaCfNuBGIWkiyooIeJ9iEKstAkYlauFj6fnGm8jlT4a7E2c9teRH6FhkKYKNxTgDQrgis
T3Vp3Z21S6cQ8iJ1++DUFcHOzfvmjtdGiy5DD1tp85KXYbuHrO4InuHuKUgdCXrRPY44bpvEa6Lb
Yp6YjDfhW9r34cmT0+d6ITcLeNrsCJMR907a6afUlk+4yJfYtBWZYbrZV7DYRdpdRpVCfmXCMWTe
bmbt8MEtrStRoDcThfXcOyLJvRa3e19+nmXbHlZ8Xvst6giaaryHtXFfyXm8pC9IE5w2xBi2zdEp
hl8HPFJLs36e5+h2XvMv6bh6LL4cF7ztfv6ZS/06dPpeY47fWVb3VhLwOhQXRPl9wzF/quRKAmDl
n6a8f5U5F2Ahmn3Ydp4OUBdnQbROd5F3LG5m1P7Zqe3HrrcPehJ34/9j7zyWW+fObfsubhuuhQw0
TocEmElJVFYHtSNyWFjIT38Gfvve+u26vq7TP90dRIkCV/jmnGP6iNFdWZ0if/yF1AZrMfbrm6Gp
Z6tA1C5E+Rhb4z1f5FWXxoRQq7XbpRmuU4Ql3jUeu0mLUeS63z7oTFvmGIim+WKajEHrgeM7CKJU
MzgYy4EexOJj9r0v7uPjwcyjoyPNeZ3jBRUfQ0dA8mETrNJDKX9nUbnBdP5YeGxlJgm4DoqMZBkY
hfNVdMs56YsJXwAK8qIsKE3ZfuGCERfe927m/bDnIzarzxlHcjWM6eecKGomxvQ4L9Fn4WU/rLoy
zrqovph6HOeW3D2LZFDO8RKizr3RqyzC3hr2EBq+aVFSBJjEMUxjBN0NYiR5Z9aHll2wibub2+Bo
3GI0/4bPGl5MlfF9D+V2rHr4+BMhBom5oSfTANONb9ngKxmq+oTJAsOIq+rG88hZQ6CpoWMQQdC8
rYFFeirExXO1IGvI/msLbotNqcMnEeZ9dLPXKrefVDbsJcTVp3QwuON7vMuec3T99GhwuvXwJC/8
ed5YLhJi8dxo6gDfl/sL3cKZ8Sw4upOSumX5REZzjF6LvgwxggeusdxMP381QbOgwJ6SQRzRzPbp
0h5cDBdtKxE5FX5UtwjjUVV7YYznoYsObTSfvB42lspf14yg4xWhbsVEmKtnwwM8EY3FSW/TQB+s
9ILd7tQ14HZS62gq7TWqQS81ffprshQoHbmYezhlp2iuwtjw75TAq0My8wFnn5dYga1Q6rkNjRR1
bW4fvUXzHgZHPjA5OTKk+chU+hOqGZAntwk8NLdbalr9BTQN8nZZf7bJbJ6JbVYHYQDqA/dxz4ZK
hyA2j0HWav7jOFYNkKwq3jRCQXSQNRNu3dxamBVRNibk0agrn4oEerZnNOe0ZfttuwI2higeilI8
o4ADo6AZxlFXL41e7NzeLaPv3/s4YVKhkabEr7GFlMNkw9+Xg7l1meuclsY66aCN7DXBn3caVDTK
YGoKDQzLfu4wIM9Ws2VviwOpyfMiPWuXz0yQGHQ8RWZ/Ypy10l7picBKw81Qw2E+UJVAsbQU7s4Y
4dJ1tf19sZIP4isnN29CJkx8UFKX7vZ85WJghhP+UZIm5T7UbWLHPbnFEnqlz6GmOWaeH8ZeccCX
r1219tbW8lKOMt+MzPnzDsHP0j0q5aFaWdHPKsWN1Hgbs5k8ThNdAIh8eGtjkAkyfle1yROr9oot
u+bO6NrWI+s1MRyok3YWuB3n+NI1tStK4j2K/F0B5mPu7ihQx1Z6r8Igcr+Ud4M33PLbY29wW6s4
o+scSY185wCVxU4smA7i4yRmbWN7HpZxxxW85gwhv3nJEsZz/NKOXMVTKGhrDLff2FrebJWQgJGM
X1WpHRZ9+e2t8gN+epRJp+AzHa0vAMCim4YXCJfXWOdbV8iuZuHcE1QYQJVeiJOKKaDoJIKr/DnI
6jTm4xeAymsxRrtOn2ilXd7bpvjUwdrYUbP2CjmMYiqYCtr46MVmWNndGerYdeTMQaUgvgLrbVrQ
mHJaL7Iyfxh0jEC9OkMmu6WZ5l7tkrWDMB8rWI6Rx4Xp7Mz259xaD7nd3kAUT5s1ncaKX3TbttOP
HCTe8CvsMFsAo60/maAdJ6fcRz1Q5DyK0b2j8YJ3RWylw3AXg1DOzdV4jaM66Mq45DLX6RsHeFK2
9ESvqvTZEyVKl+UH6C073PbkHlJBGZJpnzq70ne6EZv7TJbfCp3YtT0ogqGQOY96Qs8ZB5FPa+JA
KQHZ7gqLwTZCNhTToWlPDRGssEqqZMtA73vPrwDw4eju8WkS/rQ+c6WJrZ60oVNABeRIiu6m/CcY
JK9V1Pvjh881iqNsas0+kMylAKwo+appHTk4NVwCFiv3IdYK8Qx3rCz0UPOaae5Xv2lrmtse9Fa+
W7zSaAKjIVW+GzU9uquEGMouhQpYn60MBN++ILb9upQYBPl9YOejr8TRXxDZknI7UJ2dcIWrm09C
iWRYUlZYxZVrjH7WbjRC2soBxsAMd+/1Mox3KbwchdvXiFpPnJ7cjSJrwvSysHpmmsBAVQjStfkc
zVgnV4AfDDw1E5EVZjvmtyUbtbsc7ebDXmx3BB1V48Yy5gQADJxs7tlqBX/l2LmWbYZfJ4Et6aWv
xhStDKpI0aPamaNLgGKqluiQS8mv0Z+yiieisexW7itgreqY+bWjgyIQ5hT2ueoZ4VeeBnuhLr8M
0E9PgCeWB33KY5LtaxDof12yQPT/yH17qFP/Xmt7/NZ+i/tv8z/57tf/8o+ouG39zbBdZDWLNi6H
TN7/Nd5rDu56xDSeRIe/WT32f5LbfPz6GEqoSfjHX/5JbnP/ttZuI+Ct3V6wD7z/idz2z1obnnTq
fjyb0Lm9BgbN9fv7s1d2zmvPAEsMOjUunivdAHZulua2IYv0H4zo/+GV/mgh+pOqZ1hW3xkdryQS
/RF8GgY23b7LNvoPmWOd4sZ/EhDXjonV545dwSBP4Fr2v8QJolJJzVeIcZZuuY/aMBe/IF0B4sFa
dzCTxHsecMTf5hxSjtmphloXrzhNzeDeIrfHDdSaRWA3efnu69RiZHELVMMVDnf32NtaZWtfOCS1
R19ozUFnz34m4rpsWMrJ1qqV1rUgsek4PZru3AyFd2LSmH8Whl2GrpEAIsol0/Qt/vouEEPLYXxm
SPPBPZzdwczdz4Fb6D4xoW+DolPagzdY3g+Ae9aXNRn04rkL8S2EMRxQXd/NFxfgxDe3Ln4m3Hq3
wnRvg3Kzc2r4Awt67usoXt0K+XTdzZRiA5XAts9e2zIZXNFkZDq1dxJk3s125RjiSCEYyKkv3bI6
U0Pm2mqf0nPxgMuEUnl46ker9Tvmu+U3UUtGmgyDsfAOKn4TTq1/a/tcf246PKYbMeWrgXqefwgP
KiVGNw/euD32ew1CHGnPEsiy5vTE7fy04Q0ujKwHgCIwTDhyKr53DvPdqHPkBdcFyQHVizwgldt+
DIXK77pVkAVI0MG8GSuXgTNEbdrK+M6FgKtxCk1WVXFqBkuUapfJ4EYM05Fxzuj1P2IHpTRCBHzR
sGBq2EBIgmznrswuTt3mh6EsoiN5LBEai4wDwO/qRBFE/oAZOH7s2O6OutstmAP5w0NfYobYZmXB
4b2eIWmmiBwoENgi08IYTs2gumeoWZxayrLi6she5566zE4+Y9z0TAm8qGZiUjhbiFDTzlyEecKL
X30zYtVyE+wy48cQrVUSOaVdB0KTjFaSrnUwWbX4PNI0w4qn2jns+xjobkk3vajTh1S5i9rKpf/Z
SVWfysnvOSo6o2o2ptnqd0Y07a9eCHXOotg5OuD4PhbbYm/FZpRsaalLBg6Ko9o2Bqp6VnTyQzpM
KJwhMzepMSRhTzSb0UE/LEExYKsdynQJzHXO7E+6/daNQ/1oNBypkpi8XlQ30bvXLdlWNzLnQ7NK
ccJwm78Bq1y8DVy0r1nz3FBysdhni/cLcn+166rU/dDZ6wLb6eYXZoLxvRps5+IMlv8K1scYOUJj
S49FfPK7pLpClePAPeP8ejWXRDz0oLAAxGOH2nQLTu4kspmE1JwAcOEmD5NdkWSZ3fzsM114ApGk
PjzSnt0TwXHaUjW+DfVDS6wmCY3ZL7NDV2FA2I0VUy6GrJxuuG0kbVTfsaKbNMkOhpQH3OlT+TQI
I0sC2WtS/KxgOaFaDQNk+4qrBZN324NASAN7XV+RKdjtTeWThs1ZtTfxTEJGDX7v7mYxxjPeLh2T
jvTqPL6yyPN+L/GUMwQCUfNF7Mjpgolxpbur8rLvAsJ41nhy0sZFHIm9RzjUBzcTur2nXzjmDOw3
1hgsPmbVA3CyqfyGkNW/pPQ85oFNOsINSSpaV48LBBz/2SrHU2LjAThV/jy8QyjiLk/x0/StHFBP
NtJStoRzrqYfvci0ZY+FynwjIu+7J3C43e+yUTNWszIxX7I86my4rAR4txTcL8mx1TSiQKVbNtM5
YaoP+Qqb5R1HJlJmGr2mUd7uRYMU4FiWto1Ud7EFwv1MEQG+azcK+g6LFeHteNuiJwayxjPvJTsZ
9Txw1Ry9mUPa9tsyy36vZNHtQNvFZpZ+QxspPz7/sCGVa2k17XK2eWoRqrZ574uz1jusF7wfYEW1
X5ntDhdpaQ2TZXzroujtbAvI4lBryM48/M85j1cNVnDkgHgQvN5eZ2K86RL/hbPnA3PNA0Zqj1S+
RgVFKdW+iZ2T4U7QwKqeFGhk6aDU5rd+fY8WDHixF3qyPbvdeHYS7Vg27rmYGImN8sOuZbqfovmH
LfVvJkJSRnsD0iPxj+bVE8nwyj60lzNsNCcujk7b2kzUgYn3Y1ducAWAiY4pD6/q/WLYdKk4y1s+
87HBV7fGLhbqjNpLnYNy6u1957e/VU1dlGk9oJ4GZdE817J4qkwY+vRBcTsw96mb9F89awNTxAh/
r8v0ZFi4u2Kpuw1V9Duxxhf8lg+uzkPiV0+N0d8a12jDOvHfW81oKD2AsokJp9zFSj15Dc/RsBxc
Ic9IY3t8bMN2yZIfk/CZbCD2+796sJYbaa9T0+INuigWVJtsb16Q8c65X0URXDBZXWx7+kwd94BF
ifsKwbyadTfXwwKoptV139qB73jRybXOD6XVntqEGg28RZyPmoV/IXcKEjfOjwccWWt1jHOLa4N9
3+yvNg3yz5bbhjRP7+UwvZQxwVfHphZIetGhxJPDOw7MtNd3c+OboLDnz8jWGgiUxWmEK2el1D4Y
K4QxAqOyHRGPgrHWrH0/0RUWTzjKZ7oGtvrY7rOavIbr2vPG8FtcpYW2MVxjX0uEjYzBjZZk8l33
Bm/bmFb70KfuozlYPbnHyawvBYNY8r1WsYMbdLLSwQ8yiRXZzRkg252NN7a6Oq0GVh+APlPno1i8
s60SZqX5z8oU8p5YcQj7ZN5YhnFCyOQTZaJ5OSm9qd55lrH5kGkZVQOj5h94AX74rArdaKZewRQ7
Fw16p03eO2zgX1ZTc0CxnZ7SIfjQM7NI2kdwlzudToeEmzUQ3jMMTQXoYiHaW9OUhPd9rX8SXeND
ObeZt2S8ZWo++7Sx7ZxCHOVSin3cdN2dBpmI6mK5xnKig78Y4zdDm5KrdJdVPR0fodgdkCv6rYXk
c801+yg9rT6k43JsYzUFk6t9mez1B71HUQNVex0WyiinMT/gucCuD4/kMxfkarTmhqauPhJO9FvC
FHiAlbGfo/FelSpH2ko/Op+wYzslH/NK/hh5ge3kTU8Q8d5qfbyXnnX2R7RO7q0JD3e0JxBDTYKr
XUfXl0R3KCthrvmMHHTTzYGu5ubJN2l/SdWFQQU4h8ppJ+BC1biXtXfVl3W+JMqvQsZnx2oP9TQ+
kL2pdnNvXCx7emlm/XeejgfXlHdk8jc0rLtpmzc6Gi5ukQC/Jmo1LH2ozwuSnOjNLUDyH4wpghmr
sJVDNu7agxoZGkvrovFxxfYz72qVX2tSayDBMxJb6a0e9O/mVAZIOvuhy7xNStoOWIP3pVvyjmWj
3NoWTT55EcLCWUWKh1ZBiRVrOCBZtIsj6M1YxPdKdwBfFkOQaGT76qLWeGTH5IQxihIPfvDY85Hz
polCjQKFMhl7LGW8L+xLy0VOuEwyPuuqbVkLcQBv0tQ2767sbjp/ufEslDosLthuW498YGNieG6Y
ujDZfNWUfqzAFoWiXTB3i2E+0lqDG6M1fgqPX2KO/cInI7bVc+0H8GWxs+OeClMTPbNM1GtRW89V
8seoY6UGjmtCzICJuWnNNn3ikr9sSTr6m9gwlm1eUwbUe8OPIa5pkYJa3mNCO6WjFi58tHlU/A98
g19TWwUujMznZcLbCAxFENlhc1Lg53bN6Ou7bijeSfLMfMnxcy71a0laAkVe571tSqZ6lAMcrEUx
bkKRwxfkfje6Yj8r7Ty3VGJW3hxORvTAMhVagHY2eLmBr+I+2+AJW3YZkJRd6zX0OcXDM26gtYPA
OfLz86M4cNPT5lcxqbMnYCcMDpWqQpro9yoigRfnCUEAi/NbxtQMJg0cbqNAExlQI6DRaFT39CpD
nK0rOnDyal8j54mgEk3GmTWWJDXMfmOCSC6XvoEcPqBUYFVnySR9YxRS7jsITeAnKW9CUxLT21LQ
zqRwrf+IfWKjud/ewKOCvJlb6j/70tww8QHHCXb3UuYdFxHROf2bqBjm5iXnY0Gf2HdcV15MVw2K
OYQ/7zk1BCcArF/b9bPIUwctiAokp/6lT8ly0RqQHED3/d9ujHeqA+dBrUmZNZRuMRT1gCP6oQfb
B62/SO4JHrlvDL6nQ2uZVwjxyQ4QR34rZiP9lfWLS12hr5wvzfG1bW+hE8OZKZMtXT/IsiQIjxUG
MQIwlDUdMbjiOMgmw9svFUEyeE/QxROcMqdOYKWwRimDKu3g03jOgJ/Vnm5tXnfPXafsB9PNy2ub
+5/1QkNiin/oV1ToOiyzlFRcCT18G+c8ozBC6kvLKri3ujq/NExIn7H3ZaDBe/vWMZ/f1HCKd7jf
qIzQUPaxsQ0PFQPDt3lQS7S16KzaUKmp8D8O7lmlOsJI5qnoqfFjqkd02nJM+oHFZpD9ezonxrki
tPkkkHZxWdB3cTWWMn3RYhIzED1JWm1zm3kyT6z7w9K1OmzYQN8nnsLf7mpQH3A+fZ98s7gAcmqQ
lubmnJRtmsNyhG+78bNEoTrFI2N6m88+4Ysx3gP6QT+1ou4KPb9A5xG/eiXdXSz8LrCixHvJMO8/
kLaVz+NiaMGsRo5npX5M7CXa5IP3c2jXGA0LyUktPr/oyWiDRDT1fLYB4Nxbu1ynGm42yb3KDEAx
+Lb0lLlqrNHmsiF4lfjGYyF4bueLKPFWe78rNZtkbKhi1OxH6C7z3F+FJVN9DGhayxn8l51gLo2B
GD9GKOc8aym2ipwynAq3qMN60vSrQmW3Hp3c0987q5zpx4Mgb1G3V8f30povum2xuJajIgNKQd3G
wFS77wzpvVezDf56oVjbisaSzg8HcD3fPQfRZHWyrd3JekFbk2ckoZN6Cvl6EGE9yx4PcDGHuiyj
fU+F1U4nsXkYehyDaJVha5Jh4GsEFMxVO3pXXEYwmUWU0+wC5lrehaH22lwePUrKwXBM+HQfzf6E
xU7Dx5fB/9+MLr+uvBn2/Kjo85bX7LnyP8/DNK6/YO+IVk/xQSfDrBvja6amTxC/v5wUCsu8xogH
s9PCQUvMU9LQUja0R4orOLi7I/f9aUBkruPhMkFfC4pFt3ewvZJwaHrKXOgXuaL+kckrluKczFZx
SjMoMdpsmh+R7/yY+EDvY0FBiCXSalcXTh+m6NfQ462XyOAUPNtqR+uez5UCxt62mVZhp4ucc2dU
3ta2teHalm6zo8qmPSJGrXJ+hDheAYO+IUZivNZ3UwdM2m3mfAMJ9rvfUvUBeFVsS890wLtLPlmz
0cO3TZwn27LOrU1nm2cuF74fe2vPvhG0PEhyAymsDujSO9KF4l74LE/smC42qBwWlJEn1kPbNDey
KxS6OqLDAzf5pLtGfd4wxcqQqFDnNgoF4ti3xfemptfGoQI3BB8whArfETNtOkAsDKXbWJhlkI7q
Wzov9Oh5KDg1HVq7JIrTY7J48kHW/T2LY4f4Z/w2CIHhbB7zsJXz19QRMm3EEIUAqny0/dE9xNSg
hYb02a4HsatL5hBolebHjGGIvE5CgohBwWb0zBtg0PkmmWIGXCvxcTS4Oux8WramyukyLGx73gFV
oVeTfa3UeTJjkUcrEIzZXaxFZ25q34SR/26d6px4rM0jePZbNs3eNfWjB88mpGe3xvBpQs46+kCq
SeYO5m9iE5HcSL2vXhFwiM+U8VPTifRCvwSr2mL66OdZcvAsW3zqrMzHJhctVm3pXlnjM5yGHhIv
EaqQnYAwKzkECilTI5xb1z4KZfdhYejTxyIcP6Qzcb4MuVM+ZNM4c9PJqu8awtQTXW+Uh9DlkH1i
JMK/Tihv9Y/koWqmJQTDbFGGaPGHfZmUJ0PM7o5Mh7jTm0IQbG4pcIhLTbx6sme3JFQZpmXVP1eV
Zp65jOOlbF35DgIbIL4m5TUbK/+oRT5KvbVkTDazBm+vkfn4yJvSi26aM+lbJeXb3Of4ySLq0AaT
tkHbxLRpGJDy47GgUktnI66pv+tL+bZY5k2PG/EQU/XNwuRzLHMhr02b2ByLNMhn330zMq0I0sWI
95PfaifTd2iT04qSKUT96lMMKjg44sKckgDnhcVpkRjGCEaQUh8Tm7K9fPA4ZAfV0hrXjRkxrazG
ZmsMnEFxPHG8GXhSLE7KSv8qgTAfzE5n6gzjibWjfnQIpmwSrwShQjksJAh6eXyvcR4HWZQUI5m3
tqkKtVncWdDIJZyjVqevXaG/6h5eBFUl3ORrmwPgLLGzkWZsJh4Jkg54IQALmJ3zRqyVJlW8cqJc
dgvXxDGvjj5eTWtqPl28h1lkPpqz91VOw3fOUjZn3NUaMXrdA0nVn1azYJu2gChElsu9Q6nvSTwG
mHXno0w1bnlSdEcdzNQjn7n2utQgr1r2+EOZ6SpocKcdEhlPodOY1Nin9AA+rj0op3lMr3Y6v5ty
Xus9eq5s4/xcLULdrZEJh+zieN5SCOmERmc8ND22NSh2oweXTR83VjqeaascdwRw/PeI7N67bTZc
pExPu9Y9p2dawzZugxcI+geCszWBigQs7ju0AeTFrijzoMhttriWVglgOp9AHWUAkoNM3nRaDcuc
GgImupfZtbwv4GTMGBIRcKE6DG7/PLZp2CHHl/lyh1/TQKlxd1QZqCAV9dVbBoPDbxWYdtZtqzZN
n8ZW0emaBS3/qbZ5FrNeUriRHt3Jvrmp/+G34pyN9rZZAftxdoqlha5fvtCE6u0KOOoi7Q99zXrp
p09K61+GpHltqXhvazykmofLtQx75iF+OZxilQZFAg4t0n91KASKOt7ZUY8VeMgvg/hlO+pQStht
l0YFhtTCOm5DVc/LO/mRwzKgexM/L6jibFZ9G8tWK/n0Vv7ZdPVdGVFrwdhhN0F548l4BJS08+3y
rSkX+gDaT3jlCJ3cjde7zRKfYjTm0m7oPBI7S5u7z6F0dm1uPDvkEEFpgPAWhn+afec1aigf9knG
WD1PEa1kQFfn/A8bVrTBxrB1DPY3192CAo2IDvwszUbephJKyWjQ3DcvJzLyzcdomqfSbvfJMB4t
qu9o/piOMbFngkQbw8o5I1TDpSN9zc2UZzUyL1U3HpkY4BZX24HvNI/rT6L8QZzBNfLToKyaR+S7
D1djGfSwTPOpvJR2da8UEyRfdMxWMCIWUbdzax1ZYHXL9Nj4nMuEmzNxhi1Dj0fTbMxtTMUD6nXo
EhvR/Ly68FZefTt66br2lBs/zNG4KEzMU5o/WqN1llmfB6pQL05UwEZMGC+DtskYP3Pb8anc6+lQ
woaG0pSW+PHktZgZf7Gjm50RkHCDQYNZDJSi+RSvYaTFB8VO1SkfvpjNgwGpdpgMykCwspOhmC55
q64I46wX3lXrm3OhZFDQz+to9ZH6oV29eqjx4Gd0pIw99R51+dQU8cUcsq9R9Y9zXBFaNbqTQTIC
IIx3Z7I+cwwoAmJbXejYzrXvgaxo2jrBxExGam16IhXFXJvUFt7O7JEN/6lwumvLmRJjNhME0gc9
P32Odyy3/e48VMldpjTjtO5wbgoy9j2T2GIU+zTxdw2+3WktplMjMQDmTo8weS6WWWKdi8f7YM/P
SYFxKzPOwEEGEgNqDHuTIF7ns5pGGl2BSW32uy4Vh5TSa4QV88TlNnQy68ukVIuRRP9ZW/1bCzV1
j98WM6Zyz5ZBeCsu2p9i7Nld+t8T/QnQW4+YKoOpSj+HxH1CMno1bFoCi7n/KszhvOSef0SMeLFY
tRrEQUTOK5y/7zN9fMlA2WjmPM5+doi9iOUStUdP/SRocfW4ensfbaYKxugDD0qns8QcaueYT3z7
1Vu0ByDlagOIktBPbD1DnFRb2uZg3xRXTJ6/stqEk2jsm0l78J3km49tEVN3CjuXm996l6v50Uet
fuByEpgiP9tFco786Z47OEYJZG4TW52qRt3Y/77qFEYxNtzXIk6mfWl0nJ9cIgHIglvQPw8uKZ2W
xuF9pC3vvg3gpJyIMPYPGGMp81giXHyLSJ/1mIu41mfTbVmQ5UavXsHIgwFGJC1f8oya8iRiTkJg
GYzFzFXrSBmLjpsPFIUu8vky6mKgj2khnZ52B0/xueDzURyxcrv7eLK8W8EacuiAt7zOqzAo4rW5
RPe6eeManU8Ow8Lf0VdMfOieSfYjx9kPLZuzhYfOX86pMHXcVTaOVzKncldLLQn1tl2PQDApUZJR
kWWRH/KuSJ7LBSgzfZbYHWfJ2OfvXShjRMl1mhr3AZrno+kmhOxnInGHMsrFr2HwGcVoOrkg6Udp
Bo5laXZSJNiIp6g9RKllmcSO4v5TGyWMSgvi5KMOZ3ncTkBB2KyM3Djwtb/3BXC8qKzaJ4l8eKhz
w302U3+hDc/2HhqYazcN9229ZXDUhn4aL4EiexBCu5oemR2an5GWiK+RUfKhJsMxkWuJmp0jRYTP
12yKMIXdjMzTlVDP0/Eu+c2EM8ebMGrUEugGe1gFH/WbL12TkcXSgwrvpi2yusl5fGb1ybrpbPdQ
VdATDA52kX+3I9BHG6G4OBYcLkjKaYa5IzbMeJHd6GoNRnqFYuPwO6qM8a2oIhx5XN1Pgz3Cwil9
9meDMWic9xbO0X4IKNObXkmY0KRhxr/inF2gnunQ28DOVls8CM1BQWbFl8mdaEzVzyxJvlxKSh5S
xgehjvXtpS+BmVKxoYaLD0kbo2yfP7c2k9UG22zFMTwJllYnaVvTyJujpYiS0U/EQokqyQTVdpfv
xJRqKEOkiI8TbsU9XBzWH7G4OwgtzVnWbcUHiKUNQ2GA5xpyqJbtJuZud18s+Tnt7D3OhCe0IfOe
lAvnYNnyzwU2FBDAa5yL0/b7pKblWJg5gzLVVQoQC/s/JaxM1NN5CDtmqAEdOF0wAIkD9hV516h2
tdtcJzVNhcNEKgXOFqOLeigejJmiLw6X8dlqp5G9g0IbdhMsF5uxiftbqlaDl40hNyJo9CRq90u2
hqTahsF4nDvEe/PFJwlkE5gTNRt7T17iJga3TnkCFJftHGDJqbdz/9kHP0atUV+rn4se0ZYb9225
k+5aJtWIkuuaUyVBvxj9fhj9hUM/xzfu+K61XyzVdhwL8BtC1I1ZaEzmJ9eonayT8uIOllJDqqkm
OMCkI2nygQKTKTtQpzi0gR9TnIRDtbVe9CbGpmZTY7ZFMiSK1MULya+y1/ASztrMibGbb1OOKXIm
IvqhK70kFpQmAa3dVPZ1nX1NUer4mppzo/rODWwtY0xpz+WCy7E2Nn9dKg9GSa8nYUYchGUQvjB8
W9HqbDqxMCKW7ohbRU2h5IfvZE7yYbouZvIpQeUKXAev2PGv5HqkDu06C+PBY5clyhbr6GSdFDdH
uqrb/5VMX6Yck5lFR5MblSMpfOItbZs9dazNnLzFkcn1+E8mqv8HoPOfCX6OJ0xwAsBIYY4KRlTe
Cr//k1eI4IaVWlmah3ZFisuvva+M08NVo42ClkbEIztR6u8etn9bAPEvpqG/vyZKn8PJwOJw9i/U
QPCpOCNyPwvzyaBJSk3cteDW6ueGdxowWJy///9/yH8xRK0vqAvdFVATfBciIoDFP/+QFvdqXVvD
37k7z7emF/YjSHqLcRsRzj9e6n9RGH9ZbWT/3p63+QWZ6M/evPWf/92aZ/6NEQjMyf9jorN4+8df
qvuvvwhQF6stz3d9ABkEzH3+0z9AGGBvueD7WHWRKYTtOjwlqu675L/+4vzNMEFe+h6zD36tNo0N
/4MSF1Nfn/E/Uyx5CYuHw0YfFsKjsuOfHw9jzqOBJBhrZGJP6GN261kVYV6pVzu7yvGXe6TpwBkt
eInpReFjFA7RWP8atQVfej7ivbBKHR9Cgg6KMwf8KxemKSJVpVYaPZ1fWVUEYyWZGUpK5+2w9bxc
31SlPmkB80P9pZtsh9rxlmNKPsZLsV0pQGT9p5ZB4tj36ML5aIE34IUbdytGvuRhSVDstxDHJDRx
uxjrc23X6cQgtsVd4ILGSh4zCad803RZji8X/6HYulri4QKn+e3doLS33yq/dLyTGkeSgU3Lkk4Y
tSWIrjXDbtJBTwcTNleJhG3NZ7JhNErUBlrQVgcC8ltSNnzvoQk4IV8COHsvDYaVsT5l/83emS3J
bWTZ9lfa+h0ywDGbdd8HxByRUyRzfoFlkJlwxzxPX38XKKmLZFlLXe9lVaoyijlEBAD34+fsvTY6
ENOqHqzcwLtZWXX4GEI6x0hpj/RlSGQkMk00dfMF2WSpMbFpJ3h4ZaOFgV0Ww7uqauzYUC5qczPq
Otqbap5TBO1WY3xiW6i7Te91HCDtOUahIDWaOpsx1phlW103erck79GmBm+G7mMI7bjbNqVbXXwq
LKa1SSMmdOQTfTKt7MqntjIz+p7dIvhJrT6yNmzHxQ3JKbG3inyO32vN6jUmRAMFzQodQUgbs24Y
NAtvATCYmmW4yIZD940OynCtYtF9YMYX6cmu44oqpSpips7Ev6PAoafNBLPq3Xbf9WiHEKHRw1jn
zE1IyPSsCS9uJ91pbXS0h3dEt4efU6iNRL3xib7gmWxt7DIyeysAKFEk+bg7GEHqlTs+DmOTpEET
u6ZiONCSJj0rFxpowtiPvApEOU3QWn12Z48ABjeSiObXeRJNjxYBjBvRtP0AZL5pzbdiKt33WNho
mMbZrO4sw+j1QIDARPLge7hNMaqjk6/oGmfrTPXOFaFZnCn1pkfxlIokrZHmWTMybNLm3FWjfScK
dK4Z3kYZzomViXxqGlsvcJhjfNUR6jza8dB96Xqz8LeTRzR3UGQJFoF0HL1vjJCt55h6mqNVDfQk
CNkfL7rRaTeMQEN4k2AdyM2FgSyIzzPyl34W5ktSUS4GaYUA6ForR3PfGir8BDgjT/CVom95NYn7
FsztOxkMIdaPPA8vrZabnyot61fR9dWxUbX1GIZO/qqbU1PtzbhnIy8pYzh+2xWn9RqW6lF3Gg3+
Avb2DBKHHk3euu2pPAlQgbEBqaBQry7QMG2LPxebqqoFSA3qCQy5BVo1juCMvJLAJc+xRHcFxY92
pzejunGqrl8hrCspKX2oBW6UkuyIbMBdx7aR3qk6N6mkgUPIdUnmwqWAOvlieqp9xKERfZGdr7J1
Jan8uCpT9+F8v9StUTU3UTaIO65uzq1jtIdMlvWljm1YjWK06gt9Qd5UreLB4NYwe4L0iOLxV17j
2h/RZLb5WtYFD7hkPILev1fGW2sWLTOSpkrWMrFwWUgvCl1ecOT6NJ9sQhQG7CwPCqVcuHK0xgyv
ciY3HkPUGX2MEceEibNkQeGCedtOt147mjRPgfnU6aaD6iIRwTTgsmkkWCb28SK5bXQS+FD6cKDc
cnSoL7qFujnQ7LKx1kCxk3pLwnV27YPuca7AXCACsMoa3o1D1MW9qvzC2NoT5EEAbFLrDmY1szpy
IDLMTTxVoopXHZqckQlJTqAk9mdvW/eCIiOMDOcxM8rC52XFhlNx0gfRsHZcTx40tXiGKwSGkvgK
j6YR939tPJeaMKavmArFq1kBYGRwzuq29y2ruPMLRkpB4mWNuyraZZ6WyLS7laUDJiWhJYC4iKnb
FOQAPc3ABhX6HlGZ5pvZrsycvwxphbN/Sx2HW1I+KoBVb1EYh08kf4Z33Oo8LKHAAj+4ZFiz5Sp0
QBAOjCshe/vm3yXS7xYG869LpK7u8m/qxyJp+YY/iiSdKomKhvqUetx1FxTX70USGDGdssTxXZuU
OzpwP7gXqJH4d/y1IQRgMNP4R5FEdh5aEBPqvtAt/oNw5V+pkpjc/lQl2UvwlU+imsDRy28jmPPn
KimuO6XpZvlEkIZ+xlW+yXxcowkC7+OIDVlOxPIikaKMYjmrhlfT22W0Pk0BIG+ZK9pfevMLwCP0
BMixptRfCTXR8uQbIKp42n07f4F0zfAqOxbZqWrDq2LpnTtjZDyb0dEU94b2nrbOXrThxqzR3XZd
ryHd+kZXd42TFnF8zgjUbi4ass1uzpJDXlvpmjYc/MeYKWidZIEE7uV68SokJxfM8UdI/HbOAMPr
MEoknlnE6y6M8bqjC6oi1OemzzPeIadB4YBah/y20avv7flemUqD1sGKCpcn6odj1WtHy5N0T328
jpUISF5Cjtm2SJEhNOgG5VuNh1OCfgrraq+13a4WGfKhdCdt/VSB8A/7t97llIsVdV5p/gLVir4V
ZLjmbXwNDqMAmMOAGT1KUPOM00QDdTTjkWx6Xj804pghgZFHazng6Y0XPJRGdiccGo5aupg2Q/up
FXLtZZ+dNDfWDAanfvT8bxLM0+wshsfZv8fEfsOGAIeEinzXYByPk+6awuBxHhHSmgamtVH3IiYM
fCo5pzaincxOfkjS42E3rzMbMHPixk/xUG3pagV5Hu89AoSIxgEKqQm3utYVOwUc36OWXQnrHfbN
i+NQM4P+eJ2zS+yPaxx/g1+AD0nMjVm21BGGuITdnO9SZi8nkuGam24uAjO3nzrgmBjRwLlwke06
qGwYipGtP1QDx3Dytw1qcEPZYiPtZwdISNEMN1lHTRwwLzlO9nznt+h+lXfKC0Q5Gl3GSIObHNmn
0Rrpb1WpeY2Yc4PUfssAgKp43HAoYH5FLnfcfVRhyh1d1MfRyTd6UR5MblI22k8jBjflZTuL6Fp8
h1vUQIutDHOjBp8iQHBCcph37YAPHQAiVyXtb3TkuFfAPWgu8mmUKCtfj3YGMjKNsVibe3u3owU4
DKtYo/OVDmuYDgHqtvXgAdZMzh1VPR2siXyaDKXGtNNKD8Otug3deOMuPZXeOAvQKbr3heldoNeD
WEWIuzXcvZZ50Id8VXs2RKcKxSvKt95axeY61dQWZX5TPECxk/pTKEdmNyOD4HRTWKF/Z/hNfuD8
hh0ShOikcaw3gi7GONu9jfRrnfwM0/wgZMt9qm/oWZWQEYgIyOW0H/XhvhvtnTEXt1ZprFCbBybI
4EDLO7A6+v1QPGMuORqc3OPUBg3QM4nNmq0+3sQECkPcCGwepSYeN4Bo6WMr/UVQrqRlWJ0HZozM
JEH/MqgUGnXGobXvkwazXpZZTBS6sxHjrNWzLUOS0Rq+dFV8mJtzwcOveppW8Nav4jFj7jAB2bsV
fbRRYBA6AGAQqBCqJBeozRwEGSyFeIaEKjc1cjOGBAfOhVCetTsMSo4Un4gnOGWQutY/jKF6wQ0D
LXRGaGRckLSsXLDPpQndCxbWNF7aEiAiMR6Z5EmzDY9UDxRW4pH8wKDiMS8hk00VleX8EWqfeVIE
PSg2wn/Asu7a+BzHIUvETW8r/zSbxgtbPLd2zlAtuhhTwoiseSwcG76Sq2+wCTNEa4M5PoJvXI2V
RNw5yaNnDXc1kF0kYCxrA+wYieDClfG+t6xtOg09ydpEvcuQBRChVUdd0S5O1+TcMlHw3lEOBwNk
b12isTF0lNcDtmud+XZVhLx4bGQrrUpC7An9p1vPx9nTrubxC/EKst3pneWdLbN8IPZrLSMi9aAB
yAhQsAF6r8hyRI9A4RAgEDNx5Rm1tRaWvKlt1d609lwFslLppbHlncaIBxVCdQdh6a3nqcWKiooN
9qzp6K8Ne00Ni+sNGFa80nLfuIoSWr19tMM0EgWORencFpJOo30WNDFze9FkDYM61XFyg8tsevNj
HZmlccAidz3M0I3t2tmWQP9uiqLExFQMMTPFbgt+l6hzy+g2BUAXvCXNfYWkEeEGKKNWd9MDoqAF
l9z09pVZyvGZ0KqGHI20fjRzY2UCgFnplM0fdFnFMxoJpNEjEsPeaawVHN7kpc5h/FmgUnDgjOuI
iMk2TK0N0oFwh5q+C3iDW6vo9xZnL+JKoxPwYwxHHsfgmMkVWBA0VIRRdI9YZ1r0DDP6PI+VqFDk
aKi25YbvvWdJrakkVJvIV0+Y6Yg2Z/P33eFspz5PJLrv0XgMtXDj2zpUpiJy88AznvyJz6627hvl
oHuv5zt8ScMhncUastMzVWvIuR+8Juop0H7lJ2hOIhIKPb8YVekyWA91mrVOhyol9BlscmPNQVLo
Ec+TNJjmhdBgutNkyf3IUIVosSXI/atqIbvzDqytUBiXbOeAgeVgtJ5aNzkXGEP6uiLOz2JTIkkI
TTL542rLpHYNxeRZz4cXDCjPpSg36LVpV+f9QWbVHek/W61onmt32Mm6lmtH0KAXBpqBKK/2BVMG
zlNwQHZYxZbthRM7A0DHrga5sjRtn2GckDHh5kpp7Z4csAAJ+KkdHQ/8uV+f0pJJgV60+RMxQd52
msIREURjbjj/NlDqCPFlX22V2e5o7LfnFsPdOgNDcQvULJxpAUgALDqq3IfcKlA5xip6c6xK2qyy
dW2sSmlhBGkccBQFVUOJmx0+/cSiXSp3wK85uSunK8UdnhkKIhU31/mQuLvamqyzVyeK7vsou6ew
dCx5AJFeniHIFgyazZjNf+pNtU8axWxuyHcgWRj8izRCHlXNHu6gXOFYgItRAHLQaFxxJQafbPMm
yY5JxXOEmFtzTzzVzW3ie+6rNS0CniZrr2jDjR1LWGO/5bosiH3xSLMjXwtkV6V1LwU3w6bvWixk
krZStO38kl5Gzf569Po2vQI3zyErTtoDa6K9oQk0bZNZmrC8QW3StJt2mZbMp9aMojM2HgS/xpRf
a6guCR35WvsPiTucGHnNT12eTAfUWfBzEghshXTMKyLuhy9aI5E28upvHMmGNKD4Wfuor1EfN865
IFnh2m/G4sxLCQ8qHu/dNOzXZFaySsU1PiHDP8Q+YnM760A18gLmrx0AwV1quCSn2ukaJ0h4x2YM
nICwwHU8krQnB/2UlCZaRJTclxyz5pN0i+LKHlqHRy8WQTd5/L6cIEHoLuh7Vihg4XvKR87Ww5Uq
q51vlOvUNzcJqixkU64WmLZXHWnMETNqJ48M158nQwt3Pt5GHklSF2M0LHZsQO+eiyODLbWpc3t6
0OakeM+Ebz/Ryws3RZEM+wa1BgoYCc+9m8KtmDzn0c19ubBmxd53Qrwq1YCKueYYfpg8TW79JDr7
sWFj5+zCa6uuulOB2OHeSp2vIA+wk7XPQ68AF5znqnmV0UNVzMNGD/vkOpHlYYhVQQlnuPvQHg4w
zeVtG5JEj+LpQXkhPlvaoTyjvryyRuuB9sOwmhFyaOHAASj0mOrbIWAepT4q0IGrnJyiAFvxlahG
lPgocZaChNpw7yZ8uCX5NlcKWfqcqq+RQrxbYsk0Ovcp7nV7VRMS2sf2XQhW94jR8ipOPlOu5XpK
FYDVpr1DcIh9LFb5GsgOmV7R/Gxr4jm3R0rbOIrJMELuJ7CqRr1/n6KPZxk8Tf6CQDKHs2Prz/gn
71qgvMe26TgdQNeMDIJK/ap5nHrrtVjOLYJDSuQmR0NUdaAg2jrOkFwzv+MY4uccmHxrHNfS5UZx
/CPdH5idiUdRDO0BFDCSkmzs7G2tiaeI6eR1pixxaLHixXeu35TYUKwGS5+s1qYMcf0CfdsMaH6g
MU05pC3sdQc2WZuwNoBOWx765jpJu+4mwXa7o1kaF0FWFQlPRrZAOJBnR7XbMSxOM6RRVQR1g64W
jmyaf5usVcB60fWJq2luC8Fn0tTf+mGkEZeWhc5gXA3roS7kpWkrPm1THpkeNs0Vzg1F8oAVdUEx
1PtSq8Nui8zTVienoc0+79G4zS8aE99NpfU7ZzI+YvBPdVe58L8KklIM55VD8UI9Gt+jIoX7BIr6
8O+Oyu8dFdhOfzV1uus+6rb4j3v1tfixrfL9u/7gQjgEMgpShg2HoRH/ZzON/L2xojnub/TP6KiY
4Pj/6J78OX3yfuNL6dnBGtBt5kw0av6YPhnub94y0ILoztCI2MZ/qa/yffb4j+GTzRDUs1zSOhhL
mR6JbsbPbZVc9dhNYuScAFq0TTl3wxpxpwuHxl3AnjnArsrT3eOEJoS15ItaxAKlGctjms4oTVEl
7SG3UNu2HirqGISikyJOKuruKGXlr0jJOJGWC4ZS6/3biDrkWKVTu/nhc//bObJtM7P2BN4v8heF
ZTBJ/vltDBxmVWgomFtFyKl24lnMQnVHHnRDQc/AqIvpsfz17/x5rLv8To8Zj+EYjB4EuollzvzD
7DqyNQ1PeB4h3QBTYPrpp3Dzt0UHsP7rX7S0tn68Rr/+ol8oF50/zmwGabSxrPStjiOO05n/8K//
Dt6Njp6du8tahqQ/vpm2M+nPtuRTaaXm0VYHgqu1dfk3l8lYbqdf3or9vSuoc+/C///lrSCm0Iu5
hMtee52PGC49FRlyXSj1fgfloe4e68agO9Aa23g2zpk33v31+/x5+P/9opEX6Ft0uw3XpHf58/t0
cCL6ZAdoiEixwxZsK3NLsZ30rbHuAQf+jdbAWH7eP71hjwcfii+OWPeXN0x4sNnMeUj902F4wgxw
kaStodkglihM3ducPAPmkdbZ7uLP3qm+/PXbRUXxzy/A90mDW5gvhk6y0M9v2MxHjbFtqOCqlsfS
rm4IKxUcKoht6cr5nDjM8JY6GMyviXYtvVgmWSQqvSqZ2gUS+z7qeOXDJpzlFhyhdccp+KZS9hnb
PmYEB/hR8qlj8s4VndViSs1ggpYfFPQu6EBy+kGIi5fUMGi+CeNbTwdnVev8z0Q40GwmsGNn9cU2
qrckdB4azzoXtX3m9Le4yKNH7JMoM+344i5Mg2pGNb38tqFdjmW8DMg5GNpy92EokCuWo3G2uugS
GoYZ+J3+CioEQtnyVzbBSfC6R3Smgk4eGWT1nm1UrGTMr0obWFbMPJM1QRPz2UJDvVYNP7rssyvK
03PcgP76/s5EbF1PfTWdrGpZ85ZKKCdo/ai7VXKtkuYlyQveFeat+Tqn+TWgUmfo0woOns5NZQ7Z
aradV81t8meAuuF6ahufYyOfnJZJnBsJ3hhw7v5OhOR0Q76+OKl7M6LDQzwOWLgpAERDKdhOtof6
Fxo5a/h87ZVWv3IliVFMt+iSqXxBJLo3BvjoxQ6VE0zJ3Hl2zTPIm0symU9CCbH2IdqHGcTXzOUl
GCqfHpfrGrr0mloXKeqYShCXIXZ5hJcd4FUO9kyU+tLCBCxrM7AwseGZ4UP+/jHCHMQz4lHLyDaa
Ht3IFPQj+RCAPfrb3Mj93SRx8XvKvfFl6u/seppwiTlMj6W6WDltD7Jvyi3oH4/jPMGAjUZkwtCY
874o7DP+KPtUeNwK4zzap4GPQTrM5EAGik0M3eKaWnoMMDsAtUiqRd3IH8OcLQ7gyKeHGFxIFxE4
r52TH9DF3D2Q4d2vinEm3058OqH2UI0dVO6Yx1Wf+UKoYp8OXEtE4Eunspl8xKxu/9GpvoVLOFVI
u9Jz5qhi5xUjiUsItjeJr+YtDLCXGZbX2o6JJlAGCknAaMjtsJ1iW1TR1ozzaZc3PIJu3gJk4QbQ
bPUJGxnD61S/tKObbEYkbcGgYS2gbcTUoIZPivQfsYBvnDkbiZUiS27FlJTvDvOr5aHRe37wAEl3
FZb86+Vx7yQHXg7BMug1zm+WpK03dj5ZBlnyafc8ZCntb1WjBxkQsYbDbaX7DwQbxkHCVP+6AhW8
mVm3dyoUoOUG6zyHPZz/hvrc85ybnHnGJk+VG7S5f2NM5hkAILYwJ7qYPh/MVGASS8P6xRbFFUyN
F43YB6AC6tnFxbDWBy4Y5vVyJXypPcTKma7ld+JAQgQKHhoeUXf+SryLsxo970GfZxIRMu1BX1QV
y78xo+IT2e0lj3hkXct9aKSBn4HFtyWFbV01YG4zca5VyUMreDjy5cbHnlwEpJ5t8hYPQysGG5yI
ltP/ZcmY3Xo8lqodj2NWYvJwNFzCkd4GhkuLz2y7xb4acTndRaZoN7xIXdPiaySb5O6Bpgn6Mr3Y
LSJuGwsxDZI52uJ3wqzRF9nXDBgKlkS18kueeLjIL7UrL73ZvdRZ/ZIWy2dvcXRwnZpF2eU+8SSv
u/DkZ6oqPNjLc6qV7kOW6uA1Yo8T2NT5OEHqYl96PU9FZPO59dwkXq89jFPCzQWq0keAuvWKKWHm
EqdPPaAGbPdhPO1SP/wgCCdh9G4SC4bw5CHUxTlN8EezZYbvpMui9F3KvtBflka6a1emW0DITAjp
2CGbrzYw04Zbo+VazlE33uHX5JUMBtY8QC8HK498Wm/c2mHVQjHkomj7SNWQjGvtfRrR5pscm1Yx
6/e+I1EuSOzixVH5MgvzHOPKCpsSsuTMbG5Wi7tcm+pT706stGaCCLMlFRGGsaTbmtCd2mcWL9lw
ugmv5cSLmHpW+sw81wQ2BvOIsKEldQAPMj2lZ6zM8jbR8nRj1/a7T4bk2jKyZj34jbcW0tRfRsuy
T+gxcV1WevnKCXLckbM7XWspccVrTssXbObJvdK1d6NKOkzv8XL9Yh3TX1jO2obRgNj0Q2V9K8sE
8ARch1USLe3TlOYkiRvphhxjOhLG4G3dqtdfhji9jCPb87I4lQV3sMmG7Y383LKvX75vi9St52mo
BaLqeOFtLvtiEtZo6Sk2Ms++MWfuw9zlMYAxsTLnnjeEM+ZkGa22aprh1u5b9VbkrODf14hEOTc6
qZ5ftDy+RMwyjmUkIR4XQm1Z4pc9JX1Iyc4IYodT+bIejzPRlEmhPpdGXQknBTDAV0umr6QIngia
k8E8UyU0IPRpXWb+lhaEQNvBAydY4vC6ot0vdJBltkJAZiYZ2q9KT64moBybMvTqdaEz6uChO4iE
5ENkYVsBowKKgT3eiaV1ThN4xH3Ask5F+eLly9sUOqo4uBtBChT3rVP+w1TKi4r4/OiifpYRX22g
YEKDxv32vVzIjRpmR3KpkOayZ9HptL2++JtKcTmh/Fwo+sJxTfr7DqdCJvC/1GkZR718nOUm9Vir
HFd7QF/Otk2hNqDOWeRTaiV0wAl/XSE6/1SSOzonQN1myK9Tmv9aII5T3nRw7PEFu/2tVO6aRsnR
tICQJ6lLAwEtDrYdnfkccNawuHZa7clwqxcyVHZugiYus9jPcVhSspEOr9cVQZPVNq7nL6g9Yux2
wgBi3BzCVv9K/56mXahhAO6+2GV9Qh2Oa2G0j1KLHrH7f4tFCmlv8fZxW/dp+FnWGOZkpo5ORNRi
mvbjDc3w5JhNPMt5yMJtwhoaltp9UDw0yz1nx9aNmbPqxCackoyQwW3TJrfMf/F01op9E6UOVWOK
LwZj8YxzDH5IVpINrpWzuek0cfzrj3mp83+6vA6MQtynyxnbxotGX+HH8xWaydJpMC3TjacI6dOM
Is1wDrMbfcYLj5qN9fNvfuM/3VH8Stdw3EUuwS1l/nL0EJ2Zk9BFLha+fPJqiL08AFOcz6RpRZum
mV87zz1UiMzxdVi7PvRulnJSzCzomY8mosUmGBiw9Gh7pp/6QAm0XGUwxg+TmVxGyVaasYb0uXeY
VL9G7FcfIDx8VmX9YsIHQX3PuSY2z6PHOu83YC4YuVMFse0LqdJN31pMgCkdl3ITmt8NROVlveLp
VIJNoklZAyBmt1RtHFq+13R9TS7GLLwHr+ERoY+7TphS7w0Cn+g12DflzFdykCJQ2mgeClLnFGTF
GEdcxJ48I/I//r4zcuaKBjaGYcKMQlYzpni/IexIgKTf4jRmOkqOBgkpEwM++IOAFZNLRyOSFrRx
NlX1kjhzu6F4Do9RbM9v3y/fv6Tkfigy/vtfy/d8LQAbA6Zrv0uN//Gna/W1LhrKmb/8qt1HcfOe
fTS/ftFPP7n5f9//Ovoo1u/t+09/oOQBk3qm3TXdfzRkqv8peF6+8v/6l//x8f2nsJ5+/Pd/foU/
3i4/jWzSn4TbgDp/uM+Xn//H9y1v4L//86obP7JLgYD4x47b92/6vePm/GYLlNn0FxBmu0vP7c+G
m/0bsiZ7EYJz0b831v5H7W3rv9EH89Hn05MQi+r7f/ptlv/b0qTj4Oz6FtojWnF/vvm73x9wPrf/
1XtgLv2+HxYClyEur2GBsQqae56h/9KAmEobqmQXYThtMIea3Tht2gwBj1+k9deq5OYeyyHbyzgz
zpMfskxwitnECwZLIntZ9cmcbZqQgR91ktg5KLCefEFp2cztbjaGAf13xNE3at9V5ryXbvhU1Nbr
PKJGqdC5ehwrTOE86CDFaFKnKM1l2QaiNgkazq9aaTP2mqJ7V/O+WRYixsYi9WCcK/YCCffRAXG4
EgL7L0BAVC4yvFSjP7y2Rj0x/ZfqC4HR06pk6LAUyO51a4QmEQRTvs6RlwZ9JjruKCLcxxIoJbvP
vMWLwkCsyKxbPdT9fegM45VPD4p86SZe40zauSZn0jx8i+CVMrdOzjI0mVzqvMqVj9Zph/4bY5BG
YBw51s4q6xj5+OIsZDzu+rz66sJVABSZxkHWoNE2whN4HGTBkelt8yK72GqAYdf6DeqmiN1L+PAf
Gmfekl7brrg4ONDLvkFeE3WrIsNk7zjeO7MrXN2DAsDuSBQbYxadmtZ7Kxlgr0a3FpdCj+FehSAX
9pbIaiiHM2cfHWdPNLiPuU5Uas7AAmsulVcp9JgtS6BsJ8gNVOx8yBAgUAgYWxKvq5uhIO+y9VBT
qwmuvi9yeGyjHXD8xq+cozziQH+d2g1sy4JIilpJEI1jA16rrJ9MmrhBWE0U7BWgVuVXj2a8KN6j
CSZTZz85XfGAa99beTae1VT2T2XZtqhkp2t7aIzVQNF5I0Kk3jV4+xWfdEkbZQJIjddJgQ4MrJDR
hzT6Z9QZ3toS1ZfGqEIiB/vr1upaKr282CCx4+4tp22ZmzjkeQWxl76HJRD90LiyK1i4sZEt2468
mfswXTehuOhT5GxoKfHplcW2tPTXziF8KBFaYECewFdvngCIzIgvpnaRFFzqHsxmms+3WpQ/zrgu
kwIvgxg1+Ej2MzJsMPH0TpYmSrVpyaQmOXCsV7XIBUSnrn4YSn3vmdJlCmR9Y69IV0U+PKNrQIhU
6NqBKAzKSOJiNn7dvdZm9IA+Ysn5qvq9imIkY1LuMHw468kSR4FK0TDZ6jXm0oeictlceJfGFgVF
vvHR2wYgNaDq4FYIPBzzjLWsYPBQL0HsCPdxt2if2/6oI8/e9y0KqZjEX38ydyUw013P/fUM3fXS
OrSjjbwgTWe5CJEkLtMB0bJVvfemd9FXr68eezMTwehE09pLdbzQvCZ2/dnfGR1sROnyOtM+vSl9
zO/s+rhVcTAnHaPfXpTzFTk65RGZwsxAzgEiaBd+YI6gsVCuvbEmSGTWXFcIVPracJLn2quhsFsJ
+VTN8AUGwqtSw6ady3ntiR7RNP7qdYjVLuiNKT2wNoqd1aDVL2xvXvlZhc6KDry39bT2hrTYzYTN
atXOUIW9vDT3tkLWVpUcqyImLXxqiXU/MYZ/cPOc2ASIIBQjKQq9mdV/bRjTKTPbA2yimkfNUQQV
yxluTZPDS1BnXZgnkQ+sKhqwz/zdGubxvgKkGZqcn7WUoJswQzPhz7obDKK98aPpUodDsmMQ70Dj
CcNvEhAxSwb/KPfR9+NuFSGwAHhGvIDq5scudy99mF2luMMCAlsdvLoVbtewek4HP1nng9znCZVa
VumXGXE73CKnWhHxTaQ0EIR0EWYVGjFRMU6O9TCghm9DXo/RjhHuX/cjqTuqdo45gWcSNCPGb8XE
iYuQ7cAcmuJAj9AFzDh4v89F/l25/E3lspyc/neH2k7+ktS8fPnvJYvxm0GLHickh0/LQ3zE4eCP
GaEJVZ4n3PeW8sRx9WU+9+eMkG8DNEKlo+uOoZs23/XHjND6DUsZwmvDcPlplunb/0rNgivyp5oF
85tp6PyDhZE5BkLwX6ZrCzULrNu7JMeC7kWpIzZzCoe+jIEE+bEmROuq8FM614hZBx6YBrRzMPkV
Hq5pQisB/NdGt2Mbvb7qVYO/xWgzscs1K0+PaSu8+lBV7FUbm6jM/jbMKrs/NtrsI9cc9WXOKAmH
HK5C+MmAecald5lXSdKDCRTge0oH8rGSReHjwy2JATLzONYPCFWa/jjYYQ8fq7DbB0oR8unCCVks
MsGP2EMvelJkaJGbAtEhxlytsldbtxs9sHxw3ychizLZzwwI7Pd0miFvzpxEyr3n99oCWC4zMsUM
sytWsTD6T3IXCYb0Y7Wk/MSc3/cd+tRy7RYmXMe4w+e3d0gf2xHLAsTS9WtrV7r4bTYeADB06zAr
m33cSKaKdpqWgvN3x3YLcA5gCCVKA0MotD9ooWsn286pPrTUnJyV6cfVgFtnhuvQZEQZz41RHgun
YvjhlUsaIW3wUUd7JKs3mj/A3GPRpyiKKmcXhZqPbDWasnt/HrBJKQQnGjhWK6FAMOIPC0EDCaJF
qa5L3cvOrotdbQmAIYdU6aTZXY1zpFXoy6bwoyNUENt342iPWtjKiJ/mMYX1B50uBqd7195JWrH2
SvfDeqc5RmLAhvPDauO0VnuxYnRDK7qg7hfdiJGw6kqE2jokGMOhDhN9Ri82Yz/sYTaJwMxQBNqY
YLBARxabX2aCjmHEWLa0j7XkdaJT/VbiOeyDymx1jfV4ghiljWDf0Gghxs2imsZvnvv9FpogMpwx
HqY1km6rWxMkoN0KNhxtNWKd0QODO+s0JJESoAekomtbWiz0DnsyuCet4dMzkLzjGgTMkwKyBRMG
ajinnIm8Tt7NOA4uMKlVc4gw6330nm8hU7ZFe3EQn7zUptM1G4T3lDQDkc605mU1nMAkFJfMLSgq
QKMXZx2uucuc21YfnVM6N6TP0SpMjGyka55ZVG9T79X9GphR9k1r6Z4DfnFFw8XIYFOaJsWnG1qM
5WmoNJJEPK8tTnbRGs+p7aY3BVt+gbTLGhFhR3kHujEEY1DWjd0jsnSKcmd24cnpcTuYQ5FIEJBW
+KLHEWJ3r3WmORjjUpGC3Nbmpw6mEKmlLl3YzDOObxi+tqDhRjAf7Axd1d+U3yO9V37d0xOcGA5w
0KFZv+rDBh0lLdvos9bRfUHHFMCdcVdwQZXeVFdhaM/wfk2fFvqgkjABDlYsR47I7yfGvP+fvTNZ
rhxJs/OrpGmPNAyOaaHNnTmPwWkDI4NBzO6AY3LgdXqlhZ6iXkwfsrLVkdmqKuVSsrbcRQSZl5cX
7v9wzncQeWExGPXDovD3Mjfv3AioBJw9mFIB1hBRLskMWSD/rIq1hNainNRB9020CuDFtNctTm1s
Igm6bzHJVTnNkWKV0v1MQq8oH4iFnuBJ5tNX1tpduMlKS3HexaxdtwPu2hfKkfDFHyDjEwXhRE86
16O/n5DXvgm/gPyl4AJvlskpvvKsYKiaUKe8c07JbBPWMGM3mIjjqyBN0h8eDZm5T1BFNpuAjyTm
Uc+vzykTlmWP7xDgssWvhaHoUJ6xPWgohyc/tt4Wy7fuYC/G81Nai+hFg5ofd8uoaZek4PQGwRmQ
mBWmk8fwh70UOwBampOsm0Df93SN82s1JmV7jso6POPUwProK8AK7AMVCDRFOthzmLhRde3hDggP
VpVEX2XX88PJofdnfMCLd+WUaEGOUZnHH46LlRUcSjaTCaEnfeNA+kR2FRfysJaD9YbXx55DeBln
muR/xuJEoVpH2N+TUkb/tg39BeNK6vdkCJf003Jn+2VkTp0em2nXmTB49JUhbmHsMdTkWKejLUJI
fS+tag4JZWz9ZV+0lmItW1XirikkVrsRpwar4Z4rh6jyToY7siFCdm2ycnleJreutyTV9o9FFJZM
sIKuJMyOQep15ZOPt/7e1eUQRB256H3dfnIZhJLdn498g2wLbBZ+qstu63LQLAcM7KShNwGH2qZv
SC3bsPXLgl1sKUYAzLDWjZnDhO3FjayWUzIUVn/Fwm7KzlI+nwSUN8SDbydFli2hIyFJWihvxBM5
rgiEBzCn5cUkIPjTdnhk4I52FdHYOehdK1C634MpT5WDop/H7XJMTOc8mbIGrW1IEfY3UGq85a7R
CehdxQUD94mt5/NSzIYA0RhRI4q32Ke8DK0pIWvCBoWZEn4ioCOl2VtRZ9i6K3aUd2k/zV8mKmui
tdArBwny4rZ+S4vKPTmOzodr6VhO+WJ4Wd5jBfOi5FNh+94OmeFKxEwj70fb0PWGkx8c4WcUdwF5
rSBcJh/dD8/aZf0sew/IXSidAZ8IjE8WCJHJLzVnLpd91WYofPsoYffgLOaLKTIvXRTTkvFmk6W7
GSiw4rOoKxIwgjLJnhEyot3PijUM3HoLCee81b0Om1NLQMhDkrWNBePXWY+8JJIvEEXNoqASYTP1
dk7SDdNX4S7za+y1/iexXlDGWPsElxCBPfDQMs4l/1ONyPSvzxH/74aEN80P+UD6x4/+6r35f2BS
uM7Q/3G9va9+eXivxvdPpX+eFK5f9Ls0LyJfKXagMrtI8Mgj+EmaFzMPdH2P6R1rSH4BIUPEfy+7
MTYKj2qcL4LYgHLuf5fdjver47t4HmMGe+RAxX+l6vbcP+vLfOHGDg8+39OmCYj+JMkiz9bMLOp8
NmPJ48De6KE0lnp3dbCcer9MqoOd+P2eipf4wY5Hk7JmjJxL7dT6tkfsiTQ+qlxs9ohtNp3L8hc4
jz+/sn6fL4KgwaAtg9TcpFFIw253XBpO3BtI0I785vhV/pYEnrzvmLOwTs6Uc+fj+eNwdsqLRtXZ
ieDg6Yxz0jA7MMhOQk6iXa3C8IOs62KHgBaSk5zHoNgnutL7Ie8Ltc1T23vOcssDiOmX84ssumZG
rhrYVyRHLN6uXWrrrtBzf1c7tf/Z5BxkO653klHBLKMqHzQcZDRbLsFBA4jYYo9cAJpm5eK5I0oa
jk7l52F8KrDI4U+q3YAawhTtK0tIhhfsFg7MX8Rb3mOK3fZWVSLFxetcbMvZj5+bKcUPWPvzeULu
JCJ+Ob25aMLBU3Qkjba1YN4HBHEGhvfJghgftO/NDS+JrDYSgRzyFal8+5vK9TQ/uuHOM3ZW7GVZ
2udTMx7l1J/T3Qc7xgVfNnfXY+rWHmzfjtOCiKkZ6TfoPdZpYVRfOQA8rmVT3wq3Kj6ZYsEuBF5U
LBs7ViRJhXW33ipWZX9LhwxjKfW5eqdosb2di9Wb7BrTvNhz/2LKttkUQloneJdkzjVws/tuYp5R
uK+1wFawI8qJiE3fuiajQo+bcRzTr4RosWNpzUQOFc630gGYbvf2FXJkb9frWLyNOnsrM3gIvW+h
+yj6tLsIrZbqf6z0NiSdfocmOT96eXMeTp08TLXsr/LeupqD4TrtqgXuQy2oRCLDpiUIyxO0FAsh
N3f0Hdt1kEWSWL6U9esj9X/53e+pE/x5qvOjT1XR8wGKoudlccA5OgUxfs38uGQqZSecQXLz+mTh
lI0c9Bwu6Miu7wz87Z5OEscqWvGqeBjDvDwS/wewlj+OyXllDii/gmnIoN65455YauuHD0Oedd3w
rmkF1jj6l8md7yrl0dGQG4mZdxwusz5jngPUxSUVhZSd1SLfMQF3vI820DU3X4AnngaFcOWQsWaF
bQlzk3UqqmE+I2GKdISs6Q6SldRuSsKT6eO7Lin59wUswLKNf3QOH/ZIgb4clL5t/B7xXeO0DOr4
nFqORQCvDtVyv/SDI7ekMwvA9ZXF7lw45rS2MG8qtu0XLdzlkLoTQgAxNxhiAhfSYuXeKbtU2wYK
FQW9k+9dvJE3vTA1qFSA7QvOnF4Z7wOFGU6d0ek8KsrR5wOU4NUmE5x1H4jdGAT1HBCk7Dq3eiAk
pyotjGGQr3czU0Pcyigleg8roEPXv9VEcW9x3bnnqY5g0SS0mEUziK0n3fg+TAa9CVvlIN0Q8Ta3
dLyZUQAcFPkA3LxlALqFePD4yTXQA4iWnDmAbKBmJqkib+cR4/WIC5aB2dLmUXpNRFl3EHhvmUDm
WFWGObwHcSt3EYuT/tbgETiP27Z7nlMveTAM3YlSjdF7tY7I8TbnH6VAMDChJjmPp8ncVkidHhQ/
U7HzJmFuMTsFxS51Zue0dJ16SJsYoOcYLicB8P8Y6R59pcDr8JveseDUOAQhW+l6Ntb9NPbEUpYG
ZVsMZ4IYmMUBSDmzbx+XwtzgIXAulamaedtWLLX5a3n0Qa9QaAdIPRYgQOe+E5rbGYqF5MxQ4w8o
ejxhpmveVx2Nt40N4TzIv5ryNkmj9lnTQ/IE01U+wJLunMsq7KPxX6gOnP98uUEL8G3mUwy9UOJy
i/68D3clVhU/H/3DmMXXTbrOSUGe2+teP3dZ9QNNLWWJtDzC4bo2rk05gH7Xj1K1z6VscxZRS/cv
xMF/HnShuPec0GHdxyiZK9z506vyCmHbBHX6hwHM+9ZYyTNUo6dFTQR65613NjrLowMExR7kd48P
IwMbBRkcldqqkHHwW29QbLIgkuOmicF6Ch8Ovt0jSatqrDvd8FUrtWzQ/SF4yD9+KnB+Xzb+Iof6
Fitm3/33//ab4vxnkcH68lmFsvS3bTKI/kw2C3QIUR1P3GEYZomlJjuf5u4qndQ7oH0IqE3yGMTq
tkKpt2kwbBWVLc78guLYtPshKAkxS+pT4ERX//yFrUqD//S6fFIaoQSySl0xWz//sgUhFXHPWO0Q
VoxlTCOf4NyiIvNX43q48mjH02//x/+aQf+LGfQ6H/7HNfE2e//8uRhe//Xfi2HX+3Xdi0eRD4YM
RN0qI//7CJqiltp4fUg9ABw/D6D5GtjyP2WeUlr/PoAOqZEZGccoUOKAyXYU/JVSWKwckZ8+QKG7
viyW83zTmP/Ymv/xA0TkyyBaJ2DBW7bgZmDQ1xO2rSxuzqIEt3JUujDm2cX1dfnoxSq7yxNq1iWK
MwzuSbvy10FLPsZO6otTEHRNcMhrby4vlkEa+0LJor13w2WZYAAXMWI00WKsq5Co9TztZZ03h05L
V3/LnCHutyl7IdZ36ViQNpk2qU9p3VfBXM4YU4ko9gs9oXjyp5JY5sJbtLUzgY3DOefxdLdVWxLD
RhAfkY6RkrdZ3ugj0Xq0yLC9j13ueYzFLBcpXAoWYxBy3gVlW7MvpA29NtqS9jVpqE4yEXrk2pcI
m8sXWGExeMmqdwK0blX2nvas1yzTM4y3W+neBq5gVTnrWJGkxdRkp6uEPVQ2Nyh+kpDZHjYx37Ge
Pb7Frgy5o++noV70NaZ2Zb1ojdYcTnWc3he17CK95YU2jBNlTwVzCc+z9hmNUD3dSABK2T0FHNHh
G3iZsvkkjbT40baWjZE0GkthdnCeRPqQZpwN99SaQr42KWmaB4LoCF7zzPSJadnxoCdr9ZG14fzV
E0jYLptqoGPbk+0d3AiGWCe2l0W2Cbykzg9d5w9XUS2X4gaOGHM7q3Pdm7bLE9LGydHLdkUqHdQE
yp5+MLQvm7sqCTLNBKmfoBG7WLwfW6IZzrUFTM/GBXqyBUtBuZD6NYFkQvM6z0wpCypIFNCZ90AV
2gHSDkNRm0OehyvmumpYjMJzKhOjeP9y2XzpflBseY10O6IdssrUQF3TjK0PrtF4Qn2Ktz5laIC8
lqU6hi2NVT9emjgj/szy1io3lEnD25vWBJIMvqjCvUEXHF306ZSBYBaeoXx0vLDbA7ALrIshD+qK
qMAguoXXFgzniykwbwWowRPIdj3Q2y4bek10ezhUJxDMrTxb7Gx676flC/rCBG8crlZlh8NDPFfD
bVhMzMVr8NFbuwmay7mus2urhoHR42RTmyHW9fXgpTOitmSxrhLM0vowsqZ4mDXM1b3yZ30COjZC
HW/mGxSjZLmW1DvXUdcOd5OSTrg1cHaRlwFqe3IsS55YxPi8Z5InY9/NtXUU49Aw86evfCDXg4KT
krs9a1pX3Bk3bN5TmQavCZ8wvY1Ci/jRrpqo+/F2LFDsZUpvQc/oNWe+J3FBR3nJysMj0ZCFRVeW
1iV09f45SPwMsXQrrqOSd1zTchJCeTa7WVe33/oBA6/5RDxckBTJQElkIWl/Lcy2bCbPIpnafvzO
4SC8YU9+YcsSyBRe5nWELGJR5WO6mewyrvC/amkiRNN2i9R/nzkwGN9cx+0m9yLrhN0/xF0xOtue
zUzAeiQl9W7ZJ0az3TgrIZ4MCqHkhPe42VhlAhJj19UDtmnbyAJPNtH20ajlXsb9RKqwqWA61BdJ
NLQOI/GgNWDiJnplcdBS2y30WKrXQxMTxkFqSMibvwEUUT4mKfAD54r9sT9NTzVRRyxTRKQRIW58
ojVBrMvOWjM4GpG222B0mcR3oRyzb0C6e3DB0g2m7F3EaSef4n6QwetSCVU+Rm41gWpCfqCvYlKK
9VXAMCDfx2WmHSJRpkEOtzozw0QZWyi96cup3kntrJ0TeOX3AeAO2yJmnyfIx+JIL+tulCL/LuOX
C5aMyfjEu7/L/Ko597AhPTDEM1ssjshRSOIqD4HheJhhc5Qbl290tfitPo/KILrPJJnAqMWDvc5X
FDwug8HCs2bLU2im7pWFCjJK7caQYjyGHuOEQz0fRlwVdiedo6nj6imb/fAm7Vfhla3seO8SRrLz
+pQwuSwUZ7KvrBu2OdN20m6JCkoGR4YK0ZkNOJp5wGz8t3HGNN1PTG7qYVp2NtSBk85GhVwqhvVk
2mV+LLWfGTAMzIYw7Xu7hGjjaYOWEUyk7EK9weUUH4SniyOATucbQPj7xe6ReKT1cN4M9lcgLOcR
k0Hoocxh2A6VwTuLs7Vum4ugvph5r4+JF370TtnqtyzlQD4finFsP5mkduqqyZVx9mUR8gtHDNs9
0T2zYIDP6M2vyNIiBWdSKgko069FcmV0JdJP2JDFux8ErvUSmKFMyQ0pJbuaorCSHQ+IS0vFRwbz
nBuOW/YEDPJF3sk7E87NMdd2hWJ8IHEuKBcDFlsK2mFkeBLpC6sYqCd2Gl1V+UIn7pScqW0998fC
7WifdM/III3x0LdEEtyCaxHL3pMw7HdIc4v4LGhJR8T3MkfewapVTYsN6WqJ0Z5VXhO9+cNCFgh5
gMwEeDrviCYPL5OiDO57vRBP06Hl0BtIagwN8ogBjG35/hsm8MXeMhcrDwl5Jw3IvLkEUxbZwZbV
cf8+Bja//JNECNdtCsAny/cu87PsOkHUQkZw3bfRMcnz+cKrAuLqGt+neUtzNiTsPL/mBXHXEQei
5qnP+oHm4q8X2v9/jpfdtSf9x7X0w9/+Tf2COvdv/+OXd/n5y63+2/+U30ky/Lm+/u1b/L3ApiIO
XOQYQUDFHDpUsf9eYAf8DZ0h1TcVNkDqVf3x77NmBtS0dKs4RPhMgde/+r3CtuxfkXcwgf6tag8D
4bviL6k8XF7AzzW2x4m/Cl1JS3PQTrnxn2rssbFYJLXoAGYRgsaCrn8GRCG/KBMXr+bUFwsVTjUk
ZyEOEtY6FGnnY2aNFfPiorsmsgO7zyydfdGE9QszpvIV89/yNoOl26VxpB5dL4LADj5rLZbd3U/v
/v+h+RXr6/uPJjP0aE3WzoAiFp9r8JvR/ucmk4yZ0TbhqySREfUZ7pECM09X3DFMQ7QSjRJ0U+JA
2tJJelNx531FrutdeZUnzr3ONU8wgGTCLM5CcRkIpl4Qf1+ADmrC7+pG8vJ5DfvaXlDs2nlw6fBO
kiOfV9Z3Db7jhw1Q436Sxhz8wRs/CorGKwvW6H7MRsLhNfPCy1m5h4o8KPj2NAVyGy5lBzwoXbov
JvqE9uYKzFJlEWdllZnc/vP36I99OOtJN/T48KE/ZhcXBdE6lPnJsd67cQSC53X01/RIO77OBlDy
FNdi74b0OWzf3M1/HQ9/R0OIf3o63P9ohg8gKr+or1/67McvTHzSPzAi1i//+8ngRL8GwkPB9ZOO
6/fWG4XXOs2JPQxb/OIEWvLfTwbvV8TjK+4AZwf+DuIN/+Nk8H+1BWaTOIy8kG2+/5fWUGH4x+cq
Wl1BIZ8cHgY87DTzf/rQuCh0gkIT5xHMZoezck6vYnf2vEuKDaK1R23Z0LhYwVd7chYyDJKu0S+Z
IJZ4iwpetdCQrUhsl3maC2bZ+Eh36eKTkCxHFajdQIJlvC1jVT/MNdOJjZmLVu3Lbs6f3Ar00rZK
a1Tyyp1WmW+ZJV/SJ+ruMDuDYLlL2wktOhyuIP2y5F9sb0F2hczOO4ZCkWKBfROhUBEu5JSZODVP
KDLj+mwYO2d+jthZzecO6muN1Q0Z5q7NHXFyHQXXcvTNGrpTsI7euItO3gQol4Zg2AHtedGgrcDE
pnG92TnRjxuDsxP2o/TzqxhpjoQmPcDcWwAkEczG7AIFjxu+2VTF9tZ4PpisQkfx05IX+UsLvXU+
pCbur0skrcAG48r5UsDN0P+GWk3bWCh8TmbqgTnlqrplIUfaJ4pUhZ6BJIp8vwhLzTB2nd7e5Ip0
Kyh4UfMIw0lrfqR8FrvAa+E7CITSD1Oe00pI6SeHZULAsZ80Pwzi2MpiJGfyITrazaCp6L3+rcvx
LG3iQIa3DAH0tRwCN8dJu+CyNIOOEYJ3Eyx3YTfC2uSgJN91rPW9CtJ83gDbCpC+VBOKnBD/+SWI
6GU4MphPxXbAcY4mN4sImvBkrJ3DqqKrj24bUL+1UVAU90aPYKKWup3yE+K6sTubBwtcWjcUHGEI
3spsnw4Yv1FYYC8GDsspv3GbEURd13SlprW2fERFIyC3I3wsMZNz0i/gLX3Iz5dlFQ/9ZR4UVn3I
WI0aVMvaxs6MPAPoNirzl7YKreIDnIBLoBSvo90NFiiJjesErcM+oByzE6LvttjVRqTRVrZIqPYk
bDj9tubqGC7nIovdLdOdNma7V1HttY02+mTVE1OPcCxA8o8N0OqIZqtNrUcyYFj/pk5Tkm8EEag4
1+VkPec1TeIBqx7XMFvANAeOxVz7Ph/abvjmkylHtkjTz9NrnRcYzZAa9vljZWVTwRYt6c7NFI71
RZ737nidmiqebtjXknTWsjqIDqw/SInnkvKSF66MUnzxui11jOc8cnYdHyD/0M2zkyNrdFVz50+j
lIR0zqsZlC4l35sZJcauYQOanzlF1KCpUtmw4Jqe2wr5dh1GNygdl4WHxVjeubekzMqJ+LKdI8RQ
/yv0CV7bCaYm5d4G4gI6lnASj+arrtShHQNCl0ufNuhk0PQVYBGrTG2jpQb2lCbMlbYVTPj62jUp
JxdE7N79VMh6GmK7k6G/jZ3cp+w2RmYHv0W1tu9JhkGHbVdKYlas7P5MWX2Q7Ru5/q3rqTI/eUK0
9RV9alecUDN26tp1OHnWWUaVnXUdFrRThTzP37p8jhgggYCKSGVr0MQWnd+KbTjgL9+VuQMBxccd
4CCmEdhQKkU64YNg5CBZNODoQLY0R08CSInc8tvni2TYReeJWWHfzAxJnXdD/dXOif81l4Qk7GQ3
q2eb+EB/W3cef4DiUc/IZxOb0B0kAcTlCjwWnG82fzsGLsdNRuPBb0K08b5Noqoiic/06B17plzM
ncLrbFzsT5baqj3VRO6tu8gi03TjYf4DOld4Xc68rzD2B/WMKlB/kVFkJycsEvqLiY6P5gXaw6Yk
d4CQFadjaQZoQj1HThe56KA69ZkolkHbym94SKW0mdgNCZ5PCkwf4VGzSmYmm30KiUM2KkbXGOwh
BrnQDrgKEHrbG6LozB3sSWyq3Nf5mY4ikhagrlDT2SJrL7FZlI8NxMzyOPl6ss5GPKBqy4WB8tdL
hPfCcqL08J67ykeWoHPHIqSAocrlMJdQjtmfD8uWbVkPP96uR/jqiJDySZRw1eNhvoeaAKosMXY6
EcQ12I9Z5vtnQeL6qGIVcaYn4XTJ1egK71MP1VQRCBSwTtdO30l0+4WZd4kYFPR9r+ovXVCoLERj
AmkPWRep62EaXIftN0KBpma8sR2RueKd58KZYHBmw/WQZywik14XN3AMNI8oymBDoKDsA1aGBjy/
YzxPXrRJnJHhbmz3seV/XzL6kH52WIbZvUBlOyIjdgZn/fFrxpg+8wDoYa4iJXRVJKBxZWiwAbcU
EfQGeY5k9sZ+E+iGG/wc4/LRcGSqbeIKSHkil066taYVWOCqLH1abDLeggxSDOfd4ry6gXQvq5wQ
832cjd5FVEz62UI98Cwry30BGhIUm9GOsyfR9X6A7Dx2uHDaYS2ryfKi5ch1/c3p2wIfsFN63DJR
HbJTJZLsTBeFahkVzpbNzlmM+O7hWrW4gOAgzCm4K0AFO1SobrBt8Qx+ghhQ9sFMwXg3hrJ7bApf
knBtBezjYRcVNfOQKbqhDOj1ye4yXLIwNbngmmgpM5R0JFFtHXcIrwezqhRrkyOcxDX9UZKhQTpB
YCKuZs9jI8HkgFFAUyvyMEQRYiViy+48IzDV34kqy9VWaJHfBoLZ/jHtUd1tR8JV7kNP2B9uOuff
qjzOmaNEbCa3jcmbcR/Fi+sdvdhR16ry0qupazOMYW5ZA+ttff0W5Xb8sQx+9eimyr9wMuM9Id0n
SFKYSn36oVsjRqvISWRiaDzGJ3zj9hDEFdOlSvviGQt+0e4imbo81oHjnJS2NUldkduR0rBeHdgC
xu57ztgHMZ1RfFhtiY9oUxVRIE4iEi0NVCAqhV69Nw8W4RYwCIhwG4k3Kcbb1oXmu3coaX74/pDO
59U8Zq8yZRWxsWCijduGWopScJ5hpYLUYLQx2FH2HQIAXOtMW+K2n4wdb8IUw9YmhuhbHhbPYF5w
oFzAq02rrtizEULjvHAdnauGGfPGTM0S7RxblXsHBrY4JRXEQNWAAsF+x0O7tdcLdWNLvzHbJZDT
a+5XwcVQuB6LmNiC46qXuYiOGmlfQ5CZKgxx5SOppF6SEhDva9JIsKo1FZ0hkKCDI9R0L2L4I/u5
LJPbmvkuOxq5YBCNVEC+pkOtAtcZYeGLZaXel7YzDIVEtBjMfoSF8TSkVv2N0m+6kRQGZKKV/XwV
NzN9az97wFCZwfIkz9g/6207LrI6dE3OTDir5xSCvJ7ke14NbX0mBm9qd3idIyLRIZu+NUTuPBVs
tK0d8iVIAMBw5LAzrCZ4XqWq1gk92inUNEw6tWPmHwVD8esaYi+xQ0E+3yu/6r57VSyJnVdmfAlV
xwUiYvxn2znOw3Itm6lU88A1LaqdAb1J2AX1re6s/Hskav/ViQil3kCli8Su5Iil0k7tokHT4Wcd
DXgr3AtFtXmX1gTIcSi2SbEZmKGJbeW1wV3aZeGrO484pFo7yD7tjF3jri3G5ZsDpfXb0qXQ1Bki
s0Sys872wT7ohnEkG5E9ZRTXUDwq4mxMhfZ0U8y098zwyhlZa4iBNovg2HK7QeLeY8qo79OBi22T
2vYoGH7b5bWJPc6x1s5asPmYbmn555qSHsuk+I6UVbEH99X40rfEj2zmwmm+I5xPCKRtS/jwuncV
ah6uOIdE6mHCwNiS3bGdTVNLEjtnTrTIt61nJXA03iOAyz40ob9vM7rcW0Iry+XOD7oar+kyoWXI
EsVvlNnmQMFOrDdG4z5RSHolyPPMJi8a8LlILjXebQ5utIfnHcgLgjlJRrF4axc97CLfTe888IX+
ZkJsWGzxHhdMyIz9I3PnCo5+jL9wVy2pueytgXOlKycDtnz2pqs+CtzqEHhl91AEc/6de4K2BIb7
9BQ0eng2TtF+uKOxkKJxPz+pQbstHtW+fOhIusMSSFhOu/HasXwuFklLZKESIhOFUvUOHoV7PYde
9FqXgekwx7hkB7moWF7xEZfTxhC9me4WK8VaM7aULuAFWGNyS2UfWExYuln54LPpnNd8gdEX/XtN
8u4HopDio+vi/gXiMvvlynKicjuEfnHp4L9IN/yxvK9RPr3R4ADblBFxhL4W3UtcoG+2cUvyaLzg
MUThnXs0cKi+aqy+lqjLb6Uh7NiWyvqw4xE7Ntpx/wXUQYqdJsUCBIc9WopDKrLhXkOsRWtGwXPF
9rH+WiZjns2YLh+h6SoQ16Hd/Rgyv50OfLDqc3yQqxKyGjFPREWis03arVD/Ca/WS0XczBvTRz9E
TN+Dkc+dbMBr6ZDMCpwOIxI3GdftHiNL8K1H1Dhdx0VIMlDRVHF0PoA47XYzCVdfkN+ydG/nlvNJ
J9aQ4+KlorjLltwKt+R8+usBVo8HEl2pCOs84A/khMiHnUflXJtMzvU2jHv1LBAqAah1kpVWYXvp
964cHY0rNCtvKItd93qAI07JM+S2t0/KXi0PYqKfWr3vbcXp02s+Ie7cuTuXYxsjS77w4GYBQYvc
blQ5F1yqAewhsM94MhXK8KilVNzX7qKSK6i1AFhY1Yvonsljt/4jk9mvBjAe1RSsaws1VtoDwmRj
EylSQZYldZ9z3+S3aROxSOLNY9N/+V8ztd9xqwFjrH88cn/L64/3j+mPI/b1S/4+SPO8X+0gQsmN
YP6PGhYXCKsXEuTnx06AZ9JmhvX7IM1y/F+ZozF+Z/QOgAfQw39M0lz3V8yQiAwo/3+bzHt/RcbC
+O0PI+oV+8JUzo4dYBIoY5iz/3H+2kYymuNxwkVGfT+cZjUkvUQSKEd6A7MshQWxPS+cK1Ljg0Pr
eOoCBbt+NFLFhKfDUwR1g2EcaMsWvOmkzmJj6wuirn3yWTDnb+nt8D1HzzAwL0KG2kdu+unYRtxg
yNXqDX4/KntLLxcyS8cTBc8mHWL/O7syrt2mewwVoKlhME+2PYVbndiZdQdvQNGVha1B1SZmpG/2
UJ3NwnZOOhigJmaLPCt4+aeGf/LQiDUIffJUdOEqKwBiKIgapM3bSi45fFn2tFbK2U6Jhj1B/zH4
2YUX1HfIkmzmDhH9cFQmrPKa+kTPSoa3mG8BuB7iWd6FOgKhiDJ67XouIFUU5NjPKAKPCMQT2BYG
sgWePpIFyR9PnKNQBjOmvXT9OQ6y4DIfHP+9HSfWaSZSW2MLdI6OdTZxMxx7P6Wkn6J4T/dTHVho
n3IUt/Bj/SE8aFjrBz3RXrBp55Jw1zT2ZfyOB3G6o6NobsgnI12iLuLrQKxOuHJB1Bjh4iq7VWrT
ow9Ccs3+Q9HMkINDkZR1t0vcN2dg8s0Z9Uh346yBNaYb1YVl+ewBEW1vHfbEZ4XVQ5eXqfM4RnQq
G8Zb/Xc9Ab1eEREvSz2KC2oB762iGD3WhYYjwvt3FvUDDQBbRnsf5C7a5qaXza4XSbCJ0SPtoMJe
Dv1EblpZL5CvEo01KONytKdpPjXEHmebvmiQUpSx3cOSGBfoVBh4MA2SXFOEwECjzDqFxGnvsBf5
+wbv1kU0o5S2UYUcWRDzHlLhQY7sqvC7iox6iYoauRKF0HZpjHsmjFc8FmNoDvWiILIGKBbTulTn
WerqizgJnDM0C6jv+amvI7LLyO4RKZSOpo9riB5oo4fMEZcTaIaLoIgdEMBpR7VD6r1D3lGl3mdc
8sfZt+xjOzDqZKY7ESbURqS8exD0NhN+3C3cOxLrdb8QEdNOfK6jknsCW8CaiLtJxJhtPGv0vmej
9eHM8ZH1ckJERTdZT0xs5U71sTkmg4rflezab5bIxAMfHALjFoBJnV+aO+Eo/0D4K77msO++pxTv
54yZxntdoqphhPEsSQQ4+tIH/G1H3ZaanwzlZcwup9Yx0Bpq79BYi7Mn9FQf/HQlGPkKKYdNU1pv
SqAVX+3UQsyPpbgIi5nSGDrHqrq9w0V1pLC60UMWH0HZnzrLr9GUBedNX+tLEFGnfmrlw//i7rx2
W8eydf0q5wUIMIdbRcuyRcdlL98QKzLnzKffH129uyRKJWLtujuN7q4GGvDQ5ExjjvEHA57zlmVw
MDT9ObCSbylWkws/L25aFMVXRQJKuLXIMUGx3yOL8qQ26vdBczW0ltViSyUwSpfI8D1LgmVAyfal
g1lI70an6l/ohQYbJRHrG7lQbxoj/kaXUdzIGB8duihS8BQafmBG2nxvm8gOHYtSaLrNeile8YZc
oYxve8PwirDs1inDx7juv7Wy+943xqsTFzDfKOOaFb5QRor+v16uodZT9S1+q6rm7lNRe5ei5och
UyNO8tZZk9h/d+TcNhG5/fAhxENlRPxskDvvl6NnT5ZnHMo0zvdRR5KNZseAqN4SjN2q1P09r/wd
yLJ3oWmNB+oe/dr387eGGjBvN0x0eAenmffgGfmtAhN5Q5XrVsA7fqPK0h1dum1TNuWiUrKNgGzI
Ou/R6SwNA0HNTH3W8S7cRkHP0WggcvjS5Zr2O1PzaCMY7rOiOril6v0eoo+48Vok6zI0N92KIjzg
lrHBqEHFN7ALoCOLU4xideuhNtdm/FNVwmyj5H6x5MzAKB30IZTO6LbXU/mWkjqqFmifIAcNQy+z
hpsi0u4MocOCeoh+4I71C1n7LfL/iAGo3j0E9Fs/oBbYoeiJG6z3w62C2yF3X2i93ugiLE6katYI
Wd8raY5jeMudAoHuF2aWmHQm+iNeUshXWvtutEU2Gll+J8FKVrUf2DH1tZvOkxDA9OTHVlbWotU+
RJJu/Q5HIUKyLB0hQguaciEcIN7rG5RW3aXBH9jALuzoRKVbw4eM4A6VtK5Umtkq+PNF3iDLKg/G
PujQ6y+84VWMDRxix9fEAmQYl1ZVPnt0Z5aQsT5QymvWDnI1v8yojJ4sgUkDSNM15LbJiAmsqq0k
x/kPs6Di4RfUKp0oLH4OZTOskFivtpYs5Fs81E1j5TatB5ncyOF21IbOAh8AWS09FVHgjWxYziHt
B6izDlxUvCcoQHyvq8Z/znjl+6sCl8x6aXp1097UVGFhNOlouzrpWqhpx7goOaGGkPPMH8TkVo5K
Z2mVebOOm2CJHwIOSxVMHXWAXB9a1GV1LU82TLZ2QLl3KwtsOCHJB8pZOcgoJGjWKIt03zAR1/1V
UCniWizA8/GOyDNaXX0md7dlZRnCComHpnuJgVRZtzTGQop0sU6NEy+9WsgeusBHNCkc1nGWZ8u2
lfDySADI+Y5/4zbhmIl/02pvnRfuSrbow3sCT7PwqwiIEyEI0V32ofrWBXW148M8wFuDYFSj4CDC
a9XyNSTwtVO7B+jtMD2DgnObG4AKGeoTqi/tgQl9z5oeeVyrWlGyhfCLi7GX6Q+4mra4M3CzVg6F
3IHyoljkPtz3MP5tir20xImegqmUdCumkL4nZnUdpJEWB5wo+sZTFudasJZL7NgXJENrOm+jir78
wiOHvakrcJiGNNporYBGfhfYONwUEGiV9zSNOTlLTDvBn1EzRSWagon+6ueo30ZOdWPlUM9SKHfL
aKS9OGKcrZ2IVaqGqOvh2zasHK1vdqHpK3j4iA0uzZoDsU51W/zeXW8vmSBYI6sIt02PhY5YJrgk
WjymDZCiIswF319nyF7eparpHNQiinjkC8GXNo+HPdWTCoaU9mF4OZZ6CbpUfVP9zmOodDk/RWRJ
0shqdqRh+kdQSgY6GGoFCQUo9Db1rI1UpFssh1hGKEPp3VvYO/kmgoi0RnHLW/p9tbcE/V1T43KN
Y23wEsds+CIVHZZAit0MNUOY7Kj4IjHh3/ZxjlStbpTQjMKi+ZYHxYpGL0yNClL/6NGS9GuMzhKc
ahpfzqyFBrN9iUJPzAdIAYrdhC7zsQ4EQYjXctuFVHkTFzOfRyknm44XFCW5bVQIQcU+rTpFp+Yo
0YrEkyTHtIs6G9q7MIvTzty0HeW0jezW75Rm4XILHppGq9gzhfjeFJIQJp2oSO7OwKLlUQwkQaRt
qZfFBkCJHz0IKPxIH6UidrscQmoJizA2DPO1E4VQXSrg2r0DhXZwJxywvfErox7aYb/lKU52a0VG
W23zsGx/psAJwdvE+FT3hxh2E3q5TO7PTnLpsi2oRwsxukxNgGMRp413KyBAY4FCHOLqheqqvk+g
wOTfs8rECoIOjgJxyR8A76GFPPivgNZJFHRataHASQZONPf8G7inSKOJpYqaC6+UkseGtC8LpErW
SV+2zodeOvreR9jRRJKrbZri0FLxKPdF6HkvpT9KvSMeuC6pfuOU1Td+d1v7mJv3BSBowL9Ysuzc
2MJEzKpVnws/TUYFWUJ8M40+zBsIUzWwVT3Xw/ZOGjLQclkTO/JBg1DGm0SGy7hTRCd+sUJN+24F
sSty70lmtsoGZCjWSp+PFfyhB0sL4n6gpKSraEk+BE3gerumCVhfbZeZ3FowzD6SXtA1/GdMX1gG
XQZmoEdlW35v3VIwbpNC1zmJEtmvVwC8VLQt6BoW2Y3bFRC7wLRCNYi73CyfEl/PrTeJBpLG8673
xY0YWUK1ZXeJGOnotH5wpkIkjOorlxqeLrKLf0HSFLQ2khRFNS7/ytXvDdpcym0nySi5u5JfIdcq
hDr5L2dG8VNpqpZ7x6MZw5XUaXe0d2kYYXDjflGrRPqG8RgZQJo4xSuYpj5ecSnE7Y1TOE9iJYlQ
VVHo7u5bbShv6J4N0k9kpcxyK3a9iMdeJUk8VkCpokg1NEF6EMDwdihoCXp7m1aOsQA5LARbNNfN
5otQVmK2CgI6sA9i3tIASOKeh7ES+CQDVYbVsCqU7SiooCHJ5bxjQao/+TAxdiiYaMtqvG3ANMa8
YxvsBJouXOmQDdcBigQ3pTI+7GS53pmDIj4Y9CweZLFolihrMa9F5mDTU4lyTmvRkR4sdJy/Op73
youJ9SnVYj46C8KJltl2NE+t+L2FxGxLPvo5SxG+MMkVUmwrU9KR8/L6TvxmRbrar0DTgHfOjMq6
ycnC33jrVZhd5J1R3mYRipArb+jrfY6YzcKVyxxp+K6SlyAIgK4g0VxZt2CGMQpFCiJ8wXv2WxXK
+r2fWsUGwzD0jUz1MMgIBkVMQOLW93JggIj2gscSKIVnBllwGxt1h1BKK0V24Qa/e0TzMCBNQ/wC
6MkvW8BICKqqHdxeGScjivn1N0FV67/QZn/Ewfr/ExpqgpH65zLV5tfPX8W36tfP//dc8Y9yxIB9
fofkV+l/O8aHjn/nPyAwneKVouEog8wXMswGFar/5V8BHZVHJBeuNrpC1ei/tSsJDChMLeXT34P/
cWS/LPH/6PArRbSddQpRUAUnKqXXVEtP61amSB6t66oIqgyfGyrzEwiYrwSo/WdJeC/i8SuZFYaD
AJpE+v6ICLp/ZkXzn2io8o/SpcgpiKOC6hFKcfB7CaY5Dmmp0NwUNSbB4l8V1H9UYaVEeAQVJYIh
w5PkGQczWQRAN/FE6Zo8z2qe2PcKivZoS2PIYfmR84doS6JwU2sYOYH7VZXRbPt4HDG0k0bjaL7P
IBwssPNTSWnjetvWGcntkFLgzyX1L3fzfxzaxGHnc2w6AwT9N0ZW5HEuj75e5Sc+XA+rvC+NWriT
nOR3ZvTRKkwtc0cS2qNOoLo7zVODVQ98AktYz4QE0ej1X9DPf/wl8ji+vwG5//klKutSVHST4uvk
KyPC2wpWpRT3QGLMDdpAyMsoVACE0ECgEBgbopeyukE+y1kNFolxCrlpzVMY3zSxkXYdCdkaO5lw
b2hcH+RwCtlEPt6hzXs6FizrtC1XSQ5QDZ0IoAi+rjZ7HYjNE91/mnkqFmhLBK8kDCgsZ2YRfa6S
8/HBafp09kGz/fRLD8C/5ITX+b2ZAqd1inap6bKxSt3K3ZARKI8xYJYt1g3tWmMxLMUmd2wyJW0l
yX6/NuT+xanN9L3IKW86cYi7b6d75FlNtYtaU98eHUIXANKnwsPjdCAEiKAIyx4KpQgs9GRhxEnf
17HMZSJR0Nm2BvXMDujpsoBUgcMBvf4/jQfph9wGRDnVdc2Yfp4cf6ABVv29EHyM6AypgjCvIgeS
zQSSxr90OhGnkSYbDfI96AmdSOqtgJ302lvqSx50G2vdLGmw4X+4KG7TVbb8+ecjpGcg0hpADwZh
99MvmokC6imglNCx2BiDd+djRqyZPU6vxcwQFfnCEOkRKwq4fM4sfTJEucKzJQRgd19tkDx6Cl4s
G3+XW9a89B7cAUnYJnedLW+NDUTVV/eXdW89HrJDupNtgN1c7XTmsCe3/dX1TzAumumnP/5dk0UV
5mri5+Hgwwjb9yi2o0G8Fopq67R4klBe8GJzifHu9aBnxzccBV1D1ZKThfayNiKWj444dRByma5f
d1/lyW8VS1TNSb2ZL362Wz5j0CNGAoN9o4xsiaMYUl1mYqJE3T0SigsJqiv1/0WjPnQh7an/5gYX
tuX5gT2JNE79USTYmAGAWiIhr79Kb7WbYPUDL85laWczF9LZZBEJfIwIhQr3SkMGgn4cCX1HMdLJ
/e9hNy8Vp920WJJJ/bdmeKNig7sT3U7Dvj68s0vgM6Y29tYU2BkokZ7EVKNBcZok6+4tgBIByiIO
HFuDcqP1XEb4q+czp/JcvGnyIFSK1UjEw9gTuZP0HrwLCNrf1J92WdTcF/Hz9QGOAzjZAeMAFV2V
SJBk/jEZIE8XGdV+AiKXjdBjBha13lva2/Uol5b8cZTJsAA9GV2up9291HrdroXBszTwFp5Z9GcL
BKIR4lV0T5GdUlEwOp0sF5+hqNXK/GA0cG1BjqGRggSdskxpKri1i9yMt+tQQb8+uLM5+wxLjkl2
KUtwDU7DDlGiqIgz5QfB8h+pdyDL7S8HKMy5nH5Y0cjM/g8v5R+TkwsjRcoDypMJ9UKENHQaMqcw
rDrjSHMIS2nswAJWN6VmbAAogl2MH2stuS2t3fWBnh0qSPiipTB6CZhsv6kORuwXoKwzvT9AR0QT
vEcaakt3ERRF8uN6pIkUCFIboDUkUVZIdOlpn92+Jm4CKpJ9yr16L9jqbXsIb3VwyS8UIeFASdts
naxViBPiEt2i67Gn1/FfocegEippmCacftsuRWfeKjXlfsApQCfj1BCh7emElDF4dSL+H8KRZoiS
qGLhME146af7ChA45d41xWXQPpiyto3afu/jEy3nvMeundbTffg5tqNgk3sYQTXT8LPPYHtT+JCc
pz/9++po/sO/OEqwf53sQIjrleKLunBvwIhfC1hBjUqX/1Ho/sfVPz2zkPFQx6cB/5ER6BiVqI8v
AlUqJF+OU/eQYFC8SfLyI43C6CbofWXzx+MhCqk+z1TOlU9y0dHllqqqiLXZ4B+qMvDvPRUx9gY9
+pklMN1X3C26bClAP2T4ldAsT8fj0l31UZRKbGqu+hZjR+VlaDLpu+911hZM/1/WLP/4+abnFeF4
UKNcRBIN+2qa96lFE3gDdXQ76Cx4K57dxrjH4cwA1Oi5zaRF3cxs5wsD5EH8OV3IFJIHng4wy70h
D/KmtBUF2GwltTvNRRU7do193hgza/BsdTA8slkYX4puyNbUS7ekpOgij1raFcexqrT4sqkGJp7a
/g/XBpeNAoUV517+TYJwOignzICvKWVp11G69+t9LFrbfxdhsi76KgzCziFCbpiUp20zCWdW3oVv
ZSnjdmLVaehNT3ZSljaG3LhVaRukiIJ4K5c7wc9mkuxP2anjHIMFdxxFmSS8sYQyL5oIpa2+ZrYh
LoY3lNkEEJaP/o8ALP8vPETRLrz+8caPcy3oJAM2ICilcUpQH60FH7r72kE7oUCzcSbQhe3E3hXB
ZaFLgqrq5EwtwWeX5rje0i7jCZw+qFDhFwHVeKDwa6GCBNY2P68PbpyX6eAMgxvY5D6mzT6e80fn
kudKkVNaQ2Gb/VLOF8ZBCagaL5BwpMBb1jOnoDxO0DScKSIZL2s8hhH2PA2nIzAdWppWMIHaTfbg
Dgtro+yHfXjvbodtuFNurdt2l9wKP3FjyH6lb9dHe3ZrsX6Ow0+OD7WIofY1hBfpZyvpQ4iBxfUI
l+bQVChfcg5z65/VupyUpk5MBG4UBDaSNWKOkEU1n7NjOCBsjpmgP3MMX9gW2nhImcjHWSqltskK
pXhoyo0C7r2TJHDGzQOKaHcluB8pVSEK4S9C4SvABkdPxbWLTmbbapjA7q4PfSJlR6qlE4gypWmN
Ds9nqmuZ1zURSpatjbgOqG93Udntq7uG6/rgPONt+0vdl7b1dSbquGROl9Rp1MmcCpkm1yZK03Zj
fef9eC/7v0rrfoAzIe4SPYIZ2S9j/5ejIsFpejML+vzYgwYlMlydrJ1n3WT7CEWCmjxwWltCWtKA
nVZ1O836OTPEcQiTIXLRIiEGpkel+D3ZNXmBYjPrrbcRl3GihSUtVdDoP8z37gA/4XvzpXhNhMX1
oOc3LSM7ijn5rCWCJomD+I4t0YQvkk2Mfl8M+0zTHq4HmmiafS4bxZSpXJGgs2Omjuv54FMyzqTB
jjlfGzqXOHOu5J/GB7YBSbwq75TXwVhfD3p+EGgnMcd5PTr2HM2S3VDsB9tTpJXYvWXQv65H+Cwi
TCfteFiTW12hR+ZF2Azaygbk/T6/7xb4HS55jO+FnbDyd8Bitn0LP3kBU28b//a21ouZzJxHcwOd
3PxlCR9akbvBRsX+Vu5uwKrPFBo+3xVnAx3rT5g5kqiLk9NnkI2wVrpysPtbaGX6Nv3i/WyKHVYS
AFjbbfRsPh+ktfAo/kAnUnhE0fhQfAlf8pW1xmB2X89kU2d1JI4hqlUyTp7g9BEMmMzt4Ji6kcOV
tcMvlHSABmRrdJPqZ0VYGF/nXrKXzt6TaJNpDrNYrgxxjPa7+akpOw2sIcaqKS4cXN0LJIT7mxQf
g5n316XD9iTuZGIVz1QhKRE3/u0/aRtvAyVopz8Ye+/Zv/P2Q74Q37qZrXp+uY1f1pKZaKb7rHIO
IMyDKEVM8bdq3IXNTbyLlGdyFGUm0Fkle5xDi/uMSTSw2bEmpw+ySilXtd7b3Xu18b8ZL8MPa58+
gUvx9+JrD7IxhkUPJmBpvtc313fupS1Dw02iJ0b1RxnFJo7PBg2SquX3Tm8PYGg6YSkPc8nyWcfk
r+H9HWIyeYYaZVjUcKCLt9qqWWG99ju7S+7kbXkLgHynbsObXF0rhyTY+Wh9L//dACd5Zo98BA58
3mBHQwTtrRM2eR3p/5cgFvuQNwHFHm0yRDMykZguakznVLZDO5qRvF0fxqW7F6XO/0aYDEOIGyQw
I86dskA5ItzjYXGTx+LMarhwD1Igs2QyGx5n5qgUerwafCzKKhD+g11bB6vf1O0b6nHSXOtm/K2T
MxSWwKh9ovB80vTJmQUbQldA0g42/ETHpR17Hz2Y3SYVbiPljwx4P69bqB8iVxMPToRyJ1trgPiQ
Br0zHKDcHXp3UweviVc99sOdJajr61N0/roYs1EDwR0LbSeypNOPB0mrl0BMawc5sJYS2nedtRN9
MOwOzeYOOl+yGpq5os6FI3l0wCNNYnEotCUnCwM0HOTvvK4PeS3dACXdYZCErKPwuxZ2vYEYXKWv
oyTZNMX3RgaCZ8q8JZvN9aGfrxvaoaOHKmQNxKum5XDIB5lZhGJ38B06YXJvbOjh5Es/L19KU5hr
P50nUQZEexpi/DcriIrj6ZfOvLAU2k52bYfH/gL9wnUquLsqSnZm5Gw9KoK9E3yIsrcz3aemwGLF
cmcynrP9CKkH12weAdy8I07j9Cc4YJ1Av6vWwc8hA5ZqRgdMy90NsEx/prl/MRTsJnNczhQcJjOM
FAneqjyGkOYftDVS4wgJlg7+NGkZ/ukSppZBzc7A840KEI3c01FFHRJXtSv2dotKh0hHDyS8370O
UB3RP1gWku1VM62is10zhhwrKUzn2OmcHJ1qrsgFoJDeLkdbBy256Sxp5avKAzWqZS+julkO2wHx
0esr9uwMGvsqqiZJY+0QgbbJ/KV+ZqCdjvUQ2p5QkoUGvlEni2tVHkUL+vrgl7VyIxSpsr0e+MLi
JTKFHYktq2rqFOhC5zJ3TcS4iRxuU9+4gfBBnYXCh6t532nQrd1A3DTuioU3+nPzkG30mdV7YfR8
U24qi3UjqeJ0nsui6yEmFDbME7EB0KOG66i0siXYgPIn7N6RfZxJD1Av5+o+E8U51rABXY0i46i2
zivSmMTWGk+sw6gu7ALTCAwXdCECoRhatmakyb1Uy/3esLxhj2xsvGx1RDP4Yz4eV6NKU4Z0J4bg
b4icNCukc5yl7IOpTI023vopDrlwlLtdWOhYEmVxPjN3Z8nS+NPHI04Zq0es2tPt4QzJ4KGeXNh+
a8F1iwN4T4JuzeyIT13rk/uRMJRGeWHTxiHK5AupeTZ0SLaWdhBYZGSVlK0hDr6HYSDtG7P1VyBU
H90Ei402gJIfmEX+h732cY6gP6pAmeiTnV1lgw8MMnbE0tabrN4NRZQgj2FGM5/zfOtTch43AW47
Yyl4Ok4L+InpKKVdlroKYW6IvwGXt5Y6hgvPYYSulOHV/o3ZRO0hzdXo6fpOvLQJ2Icm9ya7kbbL
6WwWaosfcqyXdhuo6lZHuWkVpLjSZrQ7pawNNnqDg44As2d5PfD4hyfzy3GOm5BMaPbDZBmZgtNh
8dfqh7CiR1bjDbWVy7ZeOqz7pRCIyk0RWj+uxzxbukBQSRIApgEYpMs0zsVRDSBMoZXGbajYGTXP
wrBboZp5ip5dU6cRPquhRxFAndNz7SLFttArk95lHbvMx+uD+CzQnny5zxh4CUhgQcaO2ekoYIp5
SLnlil06axNKRrgIvtaPWXpb/TY+In0hvre79ns7E/ZsvsaoLFAEPLVRiHayTmN6rpJnuAon1ndB
uPdbZ0luu5KiL63bzpzMF7/iUazJ2ujaJBbqzJFty4+XoanuraHcA+CeCXN5SGMfHA9ZRdEnuSqm
caZUh6psq9pC/+VSC0cI8r5+uz5flwfzd5TJdOlYpqDTRcbZ5N1Niq+z38DrHGYW3tk+ZnosbhMw
Up+CiZMoPGFDRxxC2W6LDSZZPWj4glNzLaUPVfenW5eCOi1nSoXS2ENQJtPD0ZwXHeQ8W0ls7S4v
Ycytw6+4D13/cGf59GcYzMuBkmNMIk6GhP1AJEZGx4d7j7FZjNbdF1fZXY9xdvqOMdRPVAJqsiCQ
T/eSFLZWWTE/tqda6HOUKFGgBm0C3xrUcomzDtIdvbxL4GNdD3yeAZ1GniK5KBXW0mDlIq/lmtZL
6t+Qyi7hfuIQ/5SKBsrF5UrWBZSlPhDbXvXBHz8Lx19goocK6B2o6jTpJAEzQxf6hm0Z0cYQ3LVn
vfVtsK7jx8pVZvba+RNtjDZepCBzeaJNqwMF7wcDXrVkR520ag19mwXRuvTkFfK6X9Tu3Ynkdy99
1lpEJpHPGupi18MWu/7VLy0pcmyd4WpgrK3Jjk9iKQ0DT5ZsbRBWZfmB5/LCKH+KpTCzRS6tK24Y
klzORY335Om6GkLLDIqCp4LyHDSYtn3k/j79GTlPuWqDprs+qvNciW+LgAOqvDLWfRQ7T6O5WJob
AeqRtvdeVEgjLUIZObutHi3T9DYtnrs51MGF0+Yk4Pj/H11zXaA3DrmZZDvaHoOOBoxz/mEWW6m9
Dc2ZORtPk8l1By6EPJ9W+dgvGM/Xo1joPClNlumK3VaxHTs1GhDuzGxdOKIJwfkJthKZ1U8491EI
HFf9phocxTYpTYjWz8ZrFzUCydenaS7K5KwRuiiOcIRQbD37JiAboLw5Ybi9HuPyx/rvSKbtctzD
IINbjKSHSUjH00FS6nqES1sIGZGx68eZwdP/dDqkWtFgQxEBZ97WCN5k747C7pOwux7mvKbPmtYk
sjXc16noTAF5hSSZQoOZsT3Y5larDpa/SaO1gpJ+uBGCvaKu5Lm2/6WhwfCQKN3w4BiJIycrDQGR
HvsLCY+RxnwyBnEPL/K+KuL3IjRmhndpLRyHmuxYeMCdb3WyQuNffnJ1eVNXHezvdmayxj8z3Ttj
fQZuDY82zqLTEeVxUauBNJBIBWq4xN7n3WnwC6nU+osStje5jqzDzLydn3yfD1qRz8depeB4GhJV
rtoPIZHaoh+b71GPMkNTxMOtImPEjUpZgZSF8SsSQ2NthCrKu0k9qoTfaRkCKY5IZun48WpI/fy+
x13yPgvLH6kU+VtfK5u3mR97Pg1jPQnNHJPpBrE/mXEtbGXJqaKKpLYZzTySrzl6JOu0anBCRE9p
qVYDz01kHhYero/ryEBpsM8HNMuaBHqc1yqLuMb3JI0seXP9x53PnQm0nqwO1RweSPoIrDg6lAqy
uTaLIx6GDZosCC/dBQUkAoSZcWfA3sZ00IG7HvKTt3G6XmiDAAyBJAH/gYrQaUzLk6vWH7kaLZqw
Hy6u7T/bsIpw+akF2IF+0350MSZTy2GI469p7Ss66igC+nA1XfFnSJ3+wRTUpFygfYchSO85wWsY
BcJHlovIoAiSAZ1FQPzuA1EMhAiQUjGthevI8mPgVSJofk8ebtug0h5ViKslDuxI8i0snCwxBLVC
58VUQ4E/3KG3COlEKw+JkI2WkZIffqUnCSs/NAXjQw3k9jGUUBZcVFndfu9LHZhQEwfxi0izEK5J
pDdfeCPG39u2htec5LFrd5yec23h8ZudfFMEmehyY1ILK4p37qROq5qCBMc0aGxkHg+uF8Pct4KF
VQQ4foaUxWem8CyaBNScNWMaKD7RhTmdwSAB3QvYu7F9j5JsL2blEqdWb2ahnG1yWjBURimM4GJo
nhkONLreNZLgg1/zmnVRtqiKVsZTheJaaigLzGKALJjJssdU9PrwzjbsZ+Dx5oHKA+xcOR2e2epd
leYxVSFsBdIiWRhoFDTmzPAuRuHioS5p8dydYjwoxIDvVRKqk0KzkmvbxNsUg9GZo/Lsrh7HchRl
/BVHGzzwnQol3JT6UhAlyHY7b/Qn25lT5LxaMEYZaztE4v0+bf7U2tCKcGMp8FTOKgoMO8eEsap+
gfVYhgjXBgiTYnbETsTK1xH7haJ0MNyH9iYT5nKH82VDRsyzkRY90BZayqcj7uOoTjvV8R46IVom
ln4bptlqCEGPytXS0dRNXj2WsjWzJc4OUhiI5sh4pE9CV0+cZCxqb2Ewn2voyY5WSBv49dqwdNVd
PHObnM8nBzU1w5GWM3ZmJvOpxkUpyYngI85SCRtx0IHPgFSaudLPkn2e9yBH5U+S6Ccc+/Qjunpk
+Ggici8gaIMChoySdtD2m0ZSEa0ykNfPTZW6bPkNGwEDsAmuStc34XSg/ILP5iipkkjpepqRJwjA
10kiVXYD92WZ9nGLaHuczqRIc1Emd5EkoD7dpGJlY1xgazEMK6huc335S0E0zE7Hb0qzR56sja6N
o6ij+WIrrs4lECLX+4q4lDizC6d3wPjFYDhrNPzwriDlOJ0zgysc36fPTWgkGxT0R3kMbBfkzvQ3
eZnnMwfY2bBIGHgJcoErHFS0Y0/jKZmKerMi5barI76BVIn2en0JjGv5+FIDtEoAiBwsBMoz051M
pgmwsNFyG4WFheVzK9Pb9b78uyCTm7MrElaARBA/aZdB/tYOz7lR/OlinoxkMjVJqBUu0iK5LaUf
LQhzH4/b68OYnnrTbzW5s+Lcw1TBU3IbP5BuhxqdykZFEajGNW/dznWh52ZmXBpHt0rqdCby13y0
WHnB4XGRtnvKWjMfbXqkToc0/oijIFKm9EkwTn/2g/EMu1xddAZ1m5kwl5fx36tscgSYcVNXcEJz
u2++K2Cx/bmEd+5jjeM8GofiWxay/yrqZzThhPjB0F4k8/f16Z+LMdmLUSSgnB0Rw0XcTDS/KfEX
rf7D0sJ0PsYleDQOP9UHY2hYYgFawzW680X0Fs1CVmamY1pcaAeM2DKLkTSmv1TReM/Rzrr+sc4O
ytPdOMU1RyWDyHLk6AwpuMmR95CgmMjZWsm+Xw90cQXDnJIpmkHSn6LgxcrxQIWz7SsB7XiarFr7
YfTK2rCeHG2ml3lxBRzFmuwW08dhNkmJVReomBh3UvOqY2N4fUBzQSZ7BSsiP2rl8RxrMKRRbkRT
WEp//Jj5XGhHQ5lsmKoNraL8jCJ7y0zLlzheLgi9rJM/X9KArOlLUp4G5aJMxqMLcmGVgsjhj9ay
miEtisRd0s1EuXA2UxoBcShxUfJcmmSkeV0GOG6Uua1YQD14KuJKgK3NolWAQyzNbuYquDBJhCMj
BzfLE/usd54rDkCaluWdfx0oxIRKiLjs5vpKOCu1M0knUabrrUO2mtJGbufxeny5HLKH8DHALiRb
lMj+/RjuvUd57uF5cWga2CcyKdppU0kIbEtlQcZVzfataOU47S8df101SmawbBfDgDgmBmBfOuan
J51h0jehDUbiEXzDOhMd8kNY/7z+AS8cQvz+v2NMLmxZlcJKE4gRONFGVB8L6bWs/O2Aeti/CzQe
uEfHtpi5JdQKAtEdWbndupfdheLhQNhurwea+2qTFdEKYot5EYFqU1xx4i3NyEZ+aWY4F+6Hk+82
2bKJIiLgkRBFE1GEyL01VgAzp9zltX00N5MDSCmDtqlKLgi8fJcyyAWczrv7opXfcS1bIbwMYKHe
0rV80owMQdvgtjGUbSPPtQzm1sjkVjfSkLJqO37RoFrlJv6sFaIrorw1sznrwrMn/Od+Phrz5HZH
aD+V4DvmNmqqWrFKnEX1Uj4ZN+GrEy2VeEXbOo2X6caJ/92ETn0xQ0nA4WIMLGE5VEWIofYzqILz
1+x4Vv09ttEb9HgLdHVCkWncAmj0WO/1sJC+hyggVxCYV5a7QRjy+k6YmTdLPo3nSlLaI2nLgY/T
VNjDHQI+ESabSpjbDTN7bgpo97WQ+8Ynki/na9W/zcNmI4Vfrg9nLsjkBInj2i3KzxlKuhut3ite
uRODzfUgF3KlkzmanB4ONvJqqjBHYtxupQZbPx1fsLrFbvtQSO7MWXXxSj5aEeMMHh2KEkLaGNPx
3RqJ9xJi6OWoDpuiyfdqoKMjI25RY2d3fYhzy2JyrDTD/waFHcSxYnvtq9m9DeUMb288FSbPZr4k
vWe0SEZRkMnYLFjgSV3xoKmSdBNq4oJS9EIfNX+tbENl81APb9cHdjmiQY475rmg2k+/Zkq/O4+j
gYwjs1bYSd8hDYrXGP7ZmvkUWtYyr+ZwlWetu7/Oq79jTu7PyvWtFpu63E5UAcm9964wVqaCREhL
Dy9FK0jeSdZaKW+VP1ZEUJAOAISty+Aa0H77FBM6WjyYXqVWpgjaoTVUZCfrhUKnC+9HU8T6Rpq5
jM5W6iTYZJyN60roFbr6Qay+I6h9g+IPVpDIignpwXXgsRXmyqiK3fUZPT8yJ2Gne97HohxPJf1Q
/zb7RaQuEd0N+1VbrDr33frl/el+HMORaMFDxHUZDfTTFSQKptIOMuEsdxu2ayNd9cjH4x5Vr5xy
aSQzB/TFj3oUbnIhDLIWU0YlXIQr6Qv9XuRzu28ITKfoa/+a+ZTjHzvZj+PYRuoA2DYS7ymqPFRi
xSwtT0cDftXg++et+mpVCGu/WiNuqa3ke319PeR4kFyLOA7/aIEiwNwjmkvEvLce5eQFXfN15zar
wvky4E13PdjZ7XA6vGkLUbQSXJdKvmUBSdgskASmf1gkN/8uymTGIgG7QcRs9UNablw0p5HuWKTS
j+tBzs6xyVAm55jeDpWJpxKrME3wM0qXDV6Lctaidox4HAaEhZLNPNvP7oTPkGgJ0jSB2j29wM18
KEhoEQWPkIGPIxxlw5UQ3XpzdNjLs/R3nMl+9qNIbobB1A6+C0FUOWTiVs5nnk1zYxl/w9Gya1M0
U8vU0g5V+hLFCPMa2HdDRU20zfV5Ok9WJ19tcsUNeG6mJV3DQ1gsxEfrR/WcYPt3J+9QcP/RvqOu
ZGIpMpepzn3Dyf3dav/D3pks142caftWHN6jAvOw8AbAORxEURRJUaQ2CA0UgMSQmUBivPr/OS7/
bYmlFsPd2/ZCrqiBIIBE5je83/us0GDobV/3EGqHJW3w93WtD7+/t9cuclqjPzxETzulUAGHi28l
hxgAiuieR+Eefn+Vvx6fL57giy0Cb3VIXi7rbuwPs//OUlnyOf5GNhN+tGyYAMdQvbLF/351gJr5
+cYAsWqP8D641vLMS9600f3IvBQ8ud/f2WuXebFR7JvyKzBywXVQqsyNsOPdHrGTd5PhlUf4yzOE
Ubc/v9y/dPxsBlaFt/GiVJ3XZcp+dHIOOcPUyrYyaLn/u9t6EQYY2wKbeIIHGP9rEfqXSn+hBgIX
6zVB7C9uKwBJDtcc8iU+ri82ig53c8gRKxvSlAlsv29XHDPT+lsy54x//P6mTj/rxTkV4FwK+JxT
30WA9fOS8DfmX9BgBdeJd9iUReH6f/DJcoVTn5SzF9/fF8s8YcjFs2BUXeO5XlCxbMfjJnGGjZrg
tUP3Fx/uj5d6GcJYXTj7FdOR110ogFMfhDvAUPr++yf22kVerO44bu1ao0i5tgmOmnHIQ+z5u+i1
tf3aZV4chK5ApeQBI7iOoiXzabzY9Wc5vzbZ99c6CyI4RFEn7dFpGPtlOS9M9q432g6unbvuunjQ
QD9hd33x82CjDZMO4FFNiova/+QZ/vuqL3ZYuW+29FauKk9Co3sTPIbm4veX+PXC/vclXiw7P/IB
NMmdAdXuoas/q9dO81d+/ktd99KbvlNqYxkIfOTRXDDz88q3+esl8F+3ELxYabteJW7V3ELoPrXJ
fRie21v9ypt4eRsBHyYaTxrIbAEns+ifv/9G24WpSz3djGJvc8aln63Vfm3S2j1tjT/uMqdP/6QR
xGqUIa+/CG1ixH1OC1fmprHAX+fxWlif4niYH0F6TE+QaqMghRQj8eFqO6q9jQjQqBfhCuDM792P
QwGG2CnnmW1wcZjg2Fp3+eSEKlgzxCYlJBJm+z96Cm4crvg2lbIOl0UgabjwW3iPaPP198vrZXx/
uqOTGpvpHIJGzMR+fm7J5ClT+q25qdx2v597Padi0B0VyKjKegfQLNr0V97Vy9j4n9fEPYpDAe0y
Evufr+m1Uyd14pkbdu352VnEkqFcBZG54HEcKG9/auz5w+oFr3xKL9ch141ODRqHSvxJWXNaQz/E
Q1wycLRtLzeQqZs3VScQ9k90TvCwfC0J/cVjPT1RViJmQ2RrL5b81qKBXPYAW6EYc+uqmJ8h/eS+
Z98bb39bTMAwf/8eX8Yqp3v78YIvtlkR4PeuvWi5oUNUHZbWuk+6cGEolknRcSz+w1SDq3FTJwsl
piNAzp2+kx+eJCiOUJT2utyMfpG8GY2vLhp3jk/TuM5lIeHd/sd3h0IpYjSBC55GBn6+HmeIG7Zl
v9wEEb5w3jaZvMQGNOtkU+SW1PErAeZfYlpGfFELIi1FuEdv6qWirgyCUVVUEm7a6HvtlbcBPtGN
8s8bm8CscPM1gJi4dG+FVle+eK2C/pcPBKEgvT3MlJDhwBh4sZklw4nlwxTwjbeJT6s/lhebXeKJ
1ZsHqkU6xZU+SoV6zYPvLzM+3PVP130RRC0Fg7vg57lr4XxcN/9YBd6bxXKZl1ewkGAZo58dxuJC
LJBnm9Vj2O21espfNvKTfRRmHIjuTj7dL6VAQxvbVr1H4U3Q2HEuvaCnLra91v375VVYNNQYfYLT
fz6JHxcwb3c4zajctFahz/rOa4njGF76/bL9Z330p/MC1SftUybVXXzV7Zejj1EsvQl+c/0e0/Pp
g9vFsciKpbDftX08Dalngupu8lrI2myUE9z11sTgr6Je3Zc4Mb+3hxouy2YuyhEC+V7a+hLyqPjz
DPg/+sffTw3r//KMzT+bz397hk1ktuvP3fM//p4/d/Ir+I/6699un9X0peUvAICY6vlvGcaZ8kf+
x+kn/Ytd6/yBlRRHF5EGs8D/NCT+F//D/YMZrYg3TUWX2ZxTc+hf7NrgD2azcdgle2CGH706n/wo
J1P94+8UP//AEg/hPCcFYmi0kv8JAASt/YtzDuUs8xMnJTD/Ozk0nBb/D4t7jvvZstakgn21YjeZ
lFvTpeNUb0p+l/Y4VcwIKjy+pde1hCDJ4hS5PbjukwqtsUmdcMEZD7wf/GmEDuywBSD0i9kk6OQB
O1HoLIBW1WdoyKMbHzL353CayruqsSz74DXgow9LsdIbE0Nb1SlkWsdLoWTbF0HQCAZK41CDdHUq
GWY70Ex6yeFSX/mlMEC+k4nsYEIw/9Hy+8FLB9m2H0agOOVBeraifFyU4E29ed2t42btQ3Ux0WPF
hwLTIISy4R5+rapifeKhm/iNbEIIKGB522/FEDXmCE+sejvZgkTbNGGLmcEewRzwBPJ+8Ox7mw3x
IrcTDYuzcxl08aH26v4r0yP7dD4HcS2wSCaESO3RtPejXAqLgfN6irNltPpPAKm2MF8pCp/ZxmU6
c90UKNrVRHiNrWCN0h5h6JT30aI/ai8Z8Hc2QpOtjEScsBe8vjyYwlm2LNHBtp3JbrdbZmNXRCV6
SZZHWFXsGH4DyzCNIZJ9in3ZOfnsDlwiamf/+2Y3mNW5sHbTvQQakprSbbyU+dDoHqRmW+fuYhhL
SNZV3BqGi4oM/wKrP7cKu96B9+qyJ4GaYnImHypvKswQuMd6tFoejCumO3vtbZVif2zfK9EEn+po
hpwiGhM/YBYxzmeuFLDgi3H82rDhgzuNVvsNpgTi2RvK+WH21g03lKHYx/Qk2HxfYUD8LZpm7aR1
XdpTuiY+oRODLo7JJwR84rDPchCpO01xmDqz48ChNIWmgQES2SouGGYPVJM19VKbt80Itzj1aUMn
OdGmHR9w5bCPYWcr2utdYH3SZt1IesJoL86CBT5m48XaPgQiYsgIip+4HLwyCdN6tjfbvAXtjg/e
OO1ln/rtxFiIcEt6i3OEOrbFq3Id4/fFGGkokH7TD/YVLEtDtLLqLiiuB+Pq4jDbPn/Gid7qh37A
SuHYzihfLkLaur6dqiLZgk+b63OziY/z80E2LMw3u0iS+cqu6mK/KAboiUflams6c5SeGtAsPVPa
WjeuvFQMoY0UW2jmZaaxwB9DEWjst1a/Be6j1/t+ebd7fR1kRTj5QUbLZ1/yqYCe/GFu23DP5t6t
ik+tyyj7w6RDd6HesYXqzdRYInjsJaWiNz3h+u6matIq+bJTZBS3bdTP1XElb/JvsS5ddVYtiqPV
ZkhsuVZqivBqaXpX52szRQkPLLEsdoUpXrwDB/xi31HUm1nnQog97eHevxO8SS7jRJPAc8p4wVNr
LXvJwK/GObQf6/BL53eqym1v78Onsq0rF/Dawoi/5YbwA5NhrdPSovu6D90WX23hiFttZAKAfguq
9wunH82zPzdd/HaJGmDUZYf7Y9YMEupuYjFTwoiB8s1xKCpv+rxV/n5XAMswGXvwyUikTVT91tGd
XxzCmTmPW7uHape1MvbfR4uMm+NilLzthwo9eMy80p5RBFygnFSLuaosEMHfS3c3R7eY+bzrVvT4
LXonAgP+8xLJLdTWO84q0d0Foq5v62ZwGXfo9/J82cBVDwDVytkB+hzsxfFkffy+Gbfx617H06PT
xPvXqlOBOVJxXr6AOdomlXr2wH6btqUsvpTr2IlzrwndMT8RihkkDZEvs23UTX1sSVSqy57Z8iVV
tZDfy5IvIBuI0uLUi/cWBJqousyyXACdnlJ8In6vt3esg9E/qye/hKet/e5thTko1Mmw2qOsL92o
zxO8pN+ZOEgadialEwzmptCpzsq1WfesLhEGZ3PMDOpxlHWszubZbi8bJXSfVqCwi+umN82H0G1x
Hl5Dl004KWwCuiYEYSw9fv2sMuXkZGVV149Gz95TG23UuvrQUU9+KMLgsGw9PsIybEd9q+1KXQV7
aNrMcbpw5SW6PSnGBBEu3wZ7eHB0Mm0HTMIGi3HbennqIZrfWSYcxrzyhLO9dVTZXNeqK77LETZx
2sflfg9laATs7rD4zkNvxkO0iKvSTgNn6u6LMuqnvF6n9dQSEjv2+5GzgtRDFkm7w5upcOspMWkk
Tr9qA8qW+xKm3o5AowI0DYvCaILSsttnVcEo1aEpvLY9zF28vccJyH6SLdWEA+boipbQTChdq2L+
SlfWLi/1up1C+jVJxqxEYjJmVTVF5N4VsHgswaDWeBZSoSxk+PNcWmPCkb2yr8GHmpbuUBGc8qcl
7atO2QZILWZqSQZMcQwz4+4D5E5IjDqvlT33sC4XC2vYeQxVjhouOlsZTYlygOXxvUsux3NdtuQW
U1JDiVXU4kvLad1nyy7Y1rpilzcjE5BFtgnH+zCr3YvTZmHmkHVhfxI6GMc8VvW2pyNP5AtRTmAd
l8isT22/dF+wh6CqsYwuh/DmadC7U+9Z99XoV497o5Nvrdss/SksaBh280p+iUBvgKmi5GRj6Vbx
hQgHfp8GfXRwBXCW1zjhyTFTsEciyxDZgo+pveIcx1yQy5RUDWrxLk76esnt3qn21CrVAIt61WN3
FbV9iUtk51jPDdI6eVQGW5tjaSx1gdnH4qbSd8owixcneeRLk+8AzAddFjdjzS6fyOGdW7YN3B7O
7vrgAtq9KaJCYwGmPFlnqyHgSkVR9gxkAmO0s6ZkjxqMLPTBq+QEvdpyOp1PoJXrg688/vWi3uM5
64FhwffVitilWbG+OZZN1V4t2HSr87GZCNqWkAd9tpd70V/vtbU9zYPXzWfBPO/fvYHBo9Qf63g9
BGC7u6txjcOVAqPcr0J6n9+CtbY+ghIv78utVGEamyX5onrZ+KnrtttzZ0fFlO+j0k/FaiXdkSPa
uxqKCUkodoeDn/I36/MZW9fP3oC/cuq2lm+gZHoWazS24VuPm60eJifi/WzuGF2386SmrAZaXWcL
+JQprYaB2exVG/ega11c2sGsPdhvs3nfE+J+W8pOOelej93dOLT6UzKv4ltp1qTJbVjoc7rOXv1J
YynTpjBD+g9T1W/PUm3qRiwMzGXxbif3Q5Q0l5q5TdiNfcH7c5bhK6fz8F6qkKndWTrRqe6mxEMd
1M53d9j2u0Tq/XyxOslvrC3300yb6PaE2R5SR7b+xrAqCY0/GvJySgTJF93O5cctaoPP0VQmvP1p
7L+onc06m5otuTJeSLBVVEVFCYUaw1PHSnm7RpPjQ40RrUiFh2cBFO12H9LVdtuJ2FjFV0u0dZDJ
S7HiiCstEHwn8PaXUOsFIHmjGKE0w0TKaq3LeVcx9QSbd41vBt93Gbp3h0kDr96Tu61vgzqLxn1D
UHNC+Iq4WT6yr9lWWq7tsLE3RxKi8u5FBE7eOMuD8NtgOKjTanEb7LFThsBbZqu6IazTMR6YQBw2
ZZ6VOw6ffEuMfRYushCHpdIS4rJrrI/F2i1fQxna94IdQ3EuGEyiagL/D5tosKAYdzHJY2Jwotnx
VSBoaCV4Zw9AbJEVZg23QxCYOaIGVNFNKAp7kOcq2P0kdZcNznPtDE1/6K0GmqgRg0f0DEgN7G3U
1FjwiSZkv5e+Iv3ffFpTBMvWfTEWZskcy1eX/Cc0LWoBrtQl3rLyuO+RrXCAl96hNHrz365t0Xfn
Q7KHQaqtlhlWH4+5j4wKjE7qBbOq03gmfM9m0ymXqWLq+ikDxPJ5XecwORQLwW/uxoNP6LolnC5W
6InPhlXSpYohSoRAZrY/rdZCVjhXagzZHboxSOMiMnEGQ61dDvWyeo+8Z3XjNHXwNMSWV2bTNCzX
FkD6x8K4k5tGO5kX5Pa4eqi6Uscg1yzM4cg3ZZeTlfl71jdIrndbFPgi4KkmMoWVYHnkc5nOC5lM
waFwQcOkex8o5Dul7Y6cj7aCMb76JJUKgHZPzRxFU9oyG427MMNxWHsUmmRzdLuRZWRaV53HNk6y
mQxA9OI91SMk8Cf2GhBCraArhIiBV1OVVpW3gdOps3Fb8aF3HBMfhfC3FZi1WUlByg1Bf+wDNEtb
F7uXayswoz5rk7F7G61ido8CfyaZ6dUqJJOUbGW5mbaIqs68OvVx6n3izmimgXBowqIvU9WGdXjX
eqJFjmudQJ3RstflufTwjspWEPQMnMtwFmfd3hR1ukrpqHz2urC/MNjX9lnZN6QKYt487CX3oCUm
Bz8x5QEni5cG3tr3ZwQ0470VNrK5LEI7bkFlq4Yto3FUmLdKscvO1Duv6aB5cQ6r2rpdO0Lcs3GY
QM5u4dQkb6HWbyudi5hbw4Mo+SYGSwF/jE45MhO0qjgqso4Wqns4bpdN4ej6vPXN/EFjCWedqVAl
cyqT0XUv3cpOyg92ojEoUDW6/zTcWnzxhipAjbO1Tj3mfC9Vku7jFus8WgfMIJKSYygddZ3IM92y
tI5DONcWDzcW+ljCfyMP9CpEc8DKWsj2jqML3AcKKgbDNOOyjdk5+EkIHW1xWXljRfbTtY06b3Uk
qgv6HWV0XnIwy+tiaQdxvsel6t66XVHX55z/dcn3bcLqgP00FTkFsazPRnwHsBTQp39qICRXR2av
ec1uQMPmBszRolI4BNr9VniRUkcV2n138rXFDcC2ylZfM2nHSem03S7ORLB01bmaESMiN6waNJdD
OXiHPQAHl5kpMMOhoZqv8pJE8buwl905i07He26klXiX6DCIfcwug/jdROLeXltRbfZ83TVzImbb
hvoiCTZ/yku9rfXB2gEVHv1l7vtsdln978fZtescH78iOKpYRE5uJXYhz3y7KKIpT/qTbhyF8BAf
Z28acW5b8XF8tykaDdetkVP3xmGPaN8nEmHsfRHpVmWmLublaQ5K1mOKj8Ie3c47SedV4rWBn25L
M67HeWOL39Q8iMuFVY0gwVVBcPSSuijuJzXXTkw8PQmO40n321GT6g7n4dCsEO2TUifpetKhZN1W
7dNVY7Rjsk57uzy0q1/GGbm8ErnuQlOd05VWzsGFXo2zAa4dOh+r2hkPYdgn4kujpPUYR12nL5Uc
9xgIaCxXZISnMCSue2OuBm/cDCdqvVlnZiu97bDraVFnoQdZI4v9XVChUnOPOBcAbJlqsUAvw9sk
3nJ3d2nRjGZUNTTpNVQXddNN4wUHPMaJSTAM4a32/ErcTlEPUQUDG9WdRQ16nmOw1PDcZwdNau7s
Mxxp6fEoUcGs3pUVr9OWU/8MZabCst7S2fWGWxEye7L0JUbvalRoMTbmuqh1jbvVpXKi9pCHuFRf
x2Ef3dgrnic4IrTTp9g4w9m+Mgt85vJFhYd12AeZ9/zG8iD7gJCwkqz1pfe3u9qxcbctdrH6TMe3
mjezx+o+tGWyUgpwjJ1Skuy3A5RxQk0cavo4q6UTS7Tme3tDmcCUadCu4QXlOLlkmxRhmW2j6J7i
dZUFiU5irutddtvRIuF9rIc4eUjmE6R0D1m1WTHJ6JNT+82XDcqUxTOPJbmWtdFCaGdc7JioYiiz
cXnO7JbUFTnOu0GlazW1ZeoP7aZyt0uSTy0kGyy9cIyBoUywxVEiwlGnQyTHb3z8TEIn0aC3y3ke
ne3jUJMfYOFcrg/T1ME4V+Ew+BkRPEajWTMvk6Q0VjaTeMvH1OMCsc2rWa5bNdVTiwUqjhRDJm3H
dB6DaRWeqSFDmC04BhVSbTsrJmcdzj037DdxO/vzoM0FRbu424ZswgZWHZukU+Zoh1NA0dYKylHd
2U2CrUVANSk8BIVolq9TvLvY27TRNHjPFhjxIo+07q039EIsAvei1lQm+mm10XnKLtCH2KNvkeuw
8eu8jKkbqaMkFS62dPQnvbUphmjKt45+CB43q/DFqY8z0vSJEwDK+nkbeUWbz1qG6pJccN4PfkMC
VyFzplJ+5veIOoYzYaLd+Ty3WzLftqXdxed+hbsCLzsso9seCsb6PM5+QYQ6tBNZ5RuslQN5RnHA
JoXpdBlw8pAkV2wXjVri6WuVVPPy1laQ9R4H+Cizk0YSc1iMP6IO3kS6LK7biHTS3aa/FGLYik/G
DZvpvik6QyWztguyBHzuQgpkaS9Hw0Ba1AMMeiSgrsZ7qF40c3bmzatvbm0tVZCyea/hnaQONOVV
k/griwowl0tB05/Fu5KlIW85kIoAgMgglMo5Js3B31t9Kbxy+0CVaBVnc+xJI9J4iq7t4VT5FWir
Ut/y93PSf42hrmtNQSbLobso5B7qy8mi05Ab6DY7Jeaqfba3Qj8rWTsPxhHMbteLtvuDp33Cw1qH
lWJzXYU6K8FuVXni9Lt14Td13yMmNtEVaLvBuWxVssp0UTGy6cXx6yBdvT5ez2KscHzgOYo42SEP
Zxez1HY3WgyO0qvTi7n09qkdUnQHIDYc3cRERdAbu5zmfOOSljmjmyk43iMlIls/Jo6qvlmiDZLM
bI11pyqZSBoEkCsOW2+KPUsaPuyLfpXVzezyk+iiWeatmGK8PBe9AHhYpKkPFDbX4KZ3JYNptARi
HJFLj7mxplrabzLu14dxTxbQJm2s4nS2qhXexzKqnU+7qL87VEO5hajC0K8bApiIVDJHN6ejUY6p
kfH8FeEh2AzteopgsDCOcxDbMsC49hQ33M7urVjMOucOXilfSdPKYx21zW3TrxUqh7iysJ4I9YdY
CtFl0x5Ec26Mi3Kyd0/9FmdeRJzbKi6Py8jMb8pqJhtf8UZA0aT26JNcl0ClUekOz3M0hQxz2XPz
fotsIN3xHol3W4NiO6tq2wHF00TBu6KP4vGwUXW/BSfYyJxUr3rGPy65pSjCM5rNsNyZZJtEytZW
NDyYMbix6pLRsGlfGWCxMG1m9EJhnnxUQzxtadjXyL9bSy4fOwwMyTSUv79Nolp3lJN2wkxLYZGY
7rMgd6TLM0V50Rb2QvIlfMzC98b7YjF4sbLxqe67LFvzPHtlnReUinI8q4bwyioCDvF66sln5lJb
fIFWQrZVWJZ58ImJt1zLkgbAYm3LfUFTprpIWqtcaFDVK4geh3M3861oebsmVgiOT/jimWyqDnjG
Mr7yqjrujrJ0esq3rorpsrBAL9zajzXDeG39PejtsM6E6WnkYPlFlcX3BNEyHXB7z4WyI3aWtgHR
XvshRAyLWolzGNgDq8thKiWBsqGMJJukZWM2mAVzrgQ+j0Rbzn1ZtrOdSlHb5ph08VikCZuTjwqo
JN6nS9Y3pzpNRIgcDySearAof5D6hnfCqsOHKOq94rjOXXnvIf5mLYldiNTrh/WLNxAFpqLvdkU1
ZyYpn5p4si8ryislb9RbHhJyHfp9KKeu5sIZr9XUuTqLQmm9bykAQwSL5IZ32Gjoik2tW9wPvlNM
FHA9Z8u8wSKx1wmNkWvCw/i9WuXk5yv1xlO5fkx0WlIHjs5xlgkRAre6ekw0/M+sm73wfC/8RR3R
mThjZrsa4ZEJt67JzCym7oI80L0ji4sui5Jw+TDiELLmdqG6iPVF3y51Z5ziMhH2e5h52hvE04hE
4bvQc9ekdtfO3yJ/75rb0IwmycPFwZGro3LUZHibTLdGAbJ/E/IAr00SrBHmAEY8hl1rv1/IxcyZ
r/yhvhr5/a50jBojXaZif/DpR6mMY8+zqf306ruPOG/K7MUl4mD+e1hTnPqr27kb5efQC3STb7Ye
H3QiUcvbqpX/17ynQX/x7R9/P5nb/vfN+4wW/gDf8qcmPf/Fn016J/yDHjt9dpT7UQSGE4HWn036
+A/47ycWmut7iM+ck8HUv5r0NOJpNiODQ1EewYQ5ISL/1aR3/qChD5gPc3cmivAt9f+THv3PDfqI
EdKT2w3rgLZ/Yv+FvCFRERaeIjCyp/48LMb9jfaWmdB4344/PJObP6Umf+un7kaSdoz/+PvPsrD/
fyUuxNM44f5OOrUfpADgR0Vc9G2O3gQDhEoHomPqt26OXWR/wZwZyvfvL/izdOnPC558ZBG+RW4Q
2S+UWmR1C9bEIq+qpj4bzMr+LWi0ft+wwGfY7NQqZaf1K8r/ifXw+2v/6rGeqEyRT6eKx3v65z/c
bLE4NZNKdU4t227zke93O/OdEYQLgvfyNW/eX10N8SILyGcSCz3hz1ejJG56Pv5cUYJCq1AMPTHy
coorFhqj883v7+1Xz5W9kFuDfXHSaf18tdrZKoZiZD5Eojvz2Wxy00SPaAACYsCIkrIS3k3j8sfv
r/uzkPGf75OJs8gP8FCHPfHSQ2UOg0YRv+VziEvLrjVDRSZk1/W+FkM7Yjqxvybl/tUVoxC7Juib
IDhRw/z0Ft0+pik9dHlp98upLRD7OVLG+U2g3OqOQ3fP3XJ5zZCGJcqP/bdUixuDo3VyB2Pjxn8K
3d3Pl2UIVvorPsSzsUYSNHJdzlHfpa4/sZN8WxiYfFtJ1LnnUeEG+uiYKryoism+R2hcEttFI1Nd
Ogi3281yWzvvndh7dsw+fwiEZ+xM1cO8n+JbmwJiP8krbxxL5ArO1H9ZoKkkaSJd/8ZKwmE9W93R
6T74bePBqOuXEcnOuJbyEMQ6oMC9FjM9yanf3vmLmG8regCokWPRv59YEfSkhjYoDm2p1KXlytrL
G9EWDtL7iEJhixR7I5kf0THuTTS5GcoGfBeRXkj5Jqbxu4vjOtDYO7o0kKo6j7qk2Ryc04SYz5iK
CXv6nZ1NXErdkwbT1GPbFc1L9820w/pIbbAOz2ocLm8pkY/h+zlRwXHxB93nqiKZzCsmNLNW94nO
afDO1aGk/0BNUoloISVI5jkTXtcze2XpRhytNto/zTKoqyxCzEf2JpT3JOdRyGNVWC0l6kE2n8rw
1NYefBZXnpBvfFiU4/fA7nCtSDXk0eaY9HvkHUaXWhT6ltJcBwiN/AzPTv8CBzzzjHTFbAcTJ+Kb
J52N+KZAUX5wfSe8DAMxF9ie+7P/4FVlT/q4lk1/0SXICdOdRGJ7ErKmbr9sc+A8Jky3k7kZ5su6
64AO35YO9D83mhrr2FcPDTGCXdLuCooiX40q1XsCFtt6s2lyIcomaHm7Im1mv9GPTCku0ZEUt6qu
Z+lahUqtftLNct3DUtLv0N9WQ9r50hfHynREuG1NNT1z5Bou7IP9ZCeEIiZubu2grqvLzl7oKlTV
jL/iCFRPdikeABZzyJpRgPKKamBgPVYdz6NP7dUyp8Z7F+ILl8ebE2xPblm321UcDS59Qe3R4zZi
nvU3jRfuQpN6bWzouUNoZq/nBfFerh2/qMuv9mRJ585HPe8dY4JFellKW1GQByTQy+POQEqYqoT2
au4Gg1888YENFG4m2y1z8FgD2ZmR0fep9V2NNKlpkmxz9oXvMYmnMqMP3cwIwZb5vos0gbtdelRv
vLqkdtmE/vZYzclyv61rILKRbv2SRWqv4rQueuuOvuvySG6rbyefUzpz9rFy0iGZFUol6qJv22gI
n2gNFZTlnaDJ7ElSg9osQWK4dol/jYnpZKetXCv6TzsZddrRfKquqAdJPj+xOXdV6OwfUJ1uXy1n
dT4nQ9M+eWwjX7WbkJNqfidzkMJub8q+sr8MY5x8a7ZCfV4YtJszux0mc1xjiOJpO22FnfZdaL0P
dVV4qUSv/bXEatVN3aL37/qpUhqj2oTn2ZFL3NcOTR+6JrtHhoiD9He8jgPMR/yY1iHNvzKjVoi5
v4/yqcMJ3gs2L4sCugf9xez34smZlp2fGEX+N0+Pdk8OHZnLESENFeIKmhYClS54AhcgMa6dGkr5
XSAKC+kADVllB2QPoeH/0mqsij5f/h9759UjN5Km67+ymHsKNEF3sFjgJJm2rKpKVSXdEGXpXdAE
g79+n+zWzKr77MycuZ8G+kKQymQmGfy+1yKZeCzTNh82CqSxBzGyETtkjdcEAA3riElXJBh6DKfD
5xzYJR9cWNsgtjpx2pMKGY6QkVn5g+E2ALaJAAOOZD67z11QWiZOaR9UTSZGwsXeh/4dZpEFwUTQ
J1zvQtQ/hrkYwq0JzlDvRNGmE1kHmTFuXWcF1qghydqLpNB9fRWEK8klysimZEOchL5KhtojrQiH
4B3MODbEmpd1DMD7sxu0jrna1hKBWgGTYQvyIVKUebednADjHWvq5GmpJ5uNUCy+Op2lfN7+LFHw
dgt3G3XhcwfzJI3zYmj3VX7ljOTwPsihaded11gkqpQFSpF7rzaAtOpi9dZNLnkgbWpidNJYFErq
yOi9pdrmmStI8auMYID2BKBJP8JuTsNvaeen6aWRNUFyEEtly504K7QuxqJCGGl3S5W9QzXO8lL2
5I9t/DwQ0Lg9ErB4cbTqb8tu7MQFZ66fcyO2Hft3OoX1YSkRP6ELIm/Ui5asW/qtdqdEviOwMpsL
LbpaXPHC1vV5mALYuDFNUs0DRbj5eFcWyWTfYCBLhy1mGa94lQuemE0iczRICT/av+yNMJ8QsCin
T19BTGeLbohADORHTdpVx1nNTovIYajzuENUdt8G5uocOs4+IlZn+1s65cNn1mXZnVJ5foFUM0cI
1RrG+0Dk1sEKaqSW2oIl3xdLJvzIwrnib+zanaqN2VSAM7bHjyIjwwWLCoNUXrQBrM0m6Uo+Wr8z
eMzCTS7DfkzalnbQYnDfxpyvwVna+1whNjFHZ6nNtQFUM0S5R51TZCgZvA26aTmB8qF/xVuUO9sy
HHqH+lYrrQ+pGYxip5YmefQqncxEWadJMO1UkSzPjucsgEqeUV44gGXnT1ytFdwV7O6NXqv1xACQ
d6h5vCRYYq+Q02U4wXlcqaKxrHtnyYLHIT1riYPOD1YKMMCSomZVsw1uWQA/KTdX7f2MVyo4rgKL
UZzmC4KLnjiZmjAjMddXbWNBI5NpO9ZPuUxX75njeyqhl4nk3lhdEtCKtYT+OwEV7nO/juGLO3rG
daosWJNs9KxrpIuwy33p6YNr5h2J3pDs3ha6sXV2Y9qqcbOQtdxvVsR858whI8+jlkfTGjnGmNVE
pVpudxCc89UG2DNB4lbp89sKazJHg9cTz59iTPxBFYi+gokHPJ9n5h/4l8z4YXeefQWzCEbXuxnp
oSPSzGbjJN76DswwXLYl8uOrnjR5FZUi842d544L0rg6DeSTAqE1dqh2HO91oUuz2SPFS6oDbLUH
gzShjoCOhwI/DUG5lKfFCDg6GTH6ZJeVekh3xnimveEbe/ei505qH3I3C6ZL+K85uzCBu9BDGAaP
zThDo4fOMWOYIDc45c6AHWQxQquA2iGGmhXPOMJSUgIWyqwipxRDxWzgY0ZXsKMZs9qQnsS5iC4a
w6x79S06FKLUtzUzaaivVj0TzyATHkbMOnUZ7pAr6yyux5KDuFhy9BCbZcLTHHdjMnnvaIUsvL9l
K6Qd+b6TJp+F085yb3uQzbGZZ3nxVIegqoioePuCtzAnZnpbcYk9epTMvRqhW/BybI3m1jbJs0LD
YpsvLcWH6wkZp5/HRZbZn/NS5dejspbvQ9/Ud2vmho66yxHntLENgRdGQ5OzPY1qPN+uqbhw1kz5
e3if5Jpwe+f7XAvzReJ7I40lnfQPOw0Mhq3MdJ4DC/wHr4bbPyuZkcJI+kfobFLR5ViTvPa9o3/6
q6dHUe6aoi5fwmWtraiwLMaSadFGecmAsNxkcmYY5CxOKV/WZVrGZbeM34dBQD3Y1tzrLUcDINQs
W0T3zMkCprsd7Jc1L9anir67JjK0n7/TlTqLrdX0Np+m6aorIUMkDv3aD1+zQfpvlekU94RgGu7G
dxhReU51CShblay3eQ26yQggzcNqIjFFEpOqEVLbMl4DrhjExuawRouixCky2PYh5HRZvUzDFN4K
BcktyPPStNzuebpnR2coA0qALLYWhjAEMETwy/rbivqt3yKLwxjgsW/UG2cYXW/DRJo9ri1nOhq1
wUE8kg5PPg+rJ8IunYsy90Jja3GeX8IcWd8RYYXlDvKhvOQkTh8T5Xe891Lxa4W2ALO3kEu20FDJ
+uqsirBwiAXzx7SIs4zRyoOL3MhtxJJN7hSbxG6bY1Ub0CNVU9NqO4NXM1aky6w2etL2hVs3bgbe
bdFXmhWZ84A+G9C7Q/vXXBTZIvy4zBrWYWlUzhKFWSvdXZLZxc2YZwQ6IBKZruc6q1U0OSDLpJ7V
6LKYdMeHUU2sBiFD9rUZ6rrZWa3HZtc41XiJtrhBap4Ui45/2+b/7fT5i3U2yf99tPDyZZzzl1+x
wt++4Hew0A6+2Lhv6GyhrNmkjRfw5Xew0Da/EPvu+Fhz8DmQKQQY8VdHTwBYSNEXeMwZqXDOFrKf
YKHrfgEx8fj3gaD0jn6DfwUsFL+ZDX+BJmByKaACteR/QC3H+pOZtFx8DYVT+DFFgc1nHY7h96aG
NY+ZUvcVyqGPspnZziZEd9+TFcENCbHTcgXu3IudFVbi0ZMr2cqGZUh/k0CsF1vtdOu+WDud4Xfx
BdLgvPRN+teYqpGdVlUTJ8zv3xNY8Im6SvChE6uJb53VNCTE1T6TQ1S6CQTBhA1+Z7kAIxfMpijv
S5WVD7xr3DiyWpe3RbTS2NeMnuMGReFgblLYWBT6SukqgmXO2S3ds0y57XNrV2bCVBt3OavZkroq
np0qYLlC74aIaNA9lhnHyRwezbPhvFT50i9ErXqCkCceMObBVqVxSixHb9xBrbdzmDSfw5oZpzJH
gJZQbHfno3H8mrilT2XraiM/qR27eqnLNpieNJBMCUVthlejXetr1+bUA3MQ+lHrxc22CwbMI1Qm
qwIqBOu7btxZRl4n5nBHT8H6LLMUW0IZNt3LQrQCCqHSgJIs6Qsm/cfxiCbMZkNa2wDu+x1QIAeO
GDNMpk2Xu1fwesBqPTKnNM6pKP/kQZE/poIfs63o0yqjZvANPypUyjRTmcq4srLQX08Fo+M3ABps
U2Gt1qc5r5AesAC6JPXMc9JGU5KEMq7GIX2k5W8hebluw34v58Ds0ZgjXNh0HtPUiVEF+SpQkTC3
TZXhINMsUl1En6p/RDc/TlEKA/M+TeiOnM4gS0xZEkBrZgu8Hqous/e9zcvh4wVb2wgsYUiK1nk6
6dpGXY6UN+EtSXIlIsuu5yQeB6b8uJFjJw9zOwGgjMFZ1uNLmGbDnmMmcu1TbT4xWGvRt2GMLHC6
nGanbOK8bfgdZr9P1WHyfP1KrFrzLCT1oOhE24UJIumRsfZuJWLEUeBa4ySWBF1VwqUkdb46kU1R
wCVqiCSLM+btr3CH5RM8k9lELRm171SdGiPkqu99q+sCMVgZFPig+j4tyu2MQXejAit8Hucyx6GV
0tkSaf/80be0aeG8CCfZb6HJjCehGWYP6GzSTxMVrN43inTQWDlDXt4sZmkShIuCvEdv0+l91ism
FyuxMap6tswekzVFsg+dmch9KrsQpg9n+WMnC7wyubb7HKhxgKoypFQg/zX6tp1RiqmKavoFcMvB
U18ORaVoqEoVjgaPKqEfy9RT8wVYk8SOtQoykzuZDFdOUM7Fxgp5Nu+wyeruoq39RhzTtKX3zgns
utjla1q/0lCdl4fAGIbrCpMCbDSTr3lQDJBWNAwrn7tlZDbYgkz6gNjvcHWpXfGhbGWPT2xvUAbu
ow0I2c57e1iX02JlyYOvW+5mk2Ehw0qQz18DGbTWKTdQBx8WuQh1v3Qs7z+GwC5YGfJR1NFSWUsX
93Id0IAYCM2yVs0L9CkmDMwN5BwQRWfpAm2rx2BcII/iQ7rJy8xNvqbK9nOc+xCusT3KUF1OOnes
fT03IrsukaV9jt6SzRuUHjOevgW0FYipdIb97K3mo4OvO9j67E4fdko37055TG1oTFn6GOuqoDws
BV2KmyJv/JMH5mofDSkqFITaNHFp2a1O4lINpXnArDKVu0qW7mdr+PPbsJZzezFZ4LnbBnfPU1Mn
leailkBp4zytdE8ObdNhC0FhHYnWHuGRE9tLv9q63gae02FNGPr11U3qBZmY4iESgRNOU9wF7mrD
IOfOw+oJFtHJtKY2rkzf6GGqZ1nuQbeT09haSEz5scNTL6rh1aF4KdnKth/8DSsuE3NiibNCcjSI
w5DuFADLLCiZtn7mtchhVzOL5cRGdTRMw/9E/4veIi8Sx9oUM2f3MfEywnxcRnn01QksOBdQCV0e
CPblIER4D+vRUeaRZkuYo+H11HiQjQieqd5S1t5wbOtVml0iOTIKGOjzij2csjUZ10OGkSo8zm03
vg2yn6wNu+P6YOAteRgIkRgOeLW/Gz66M1GLYt1XqLJOayLVqzu16cXk0Yy8KYYpmTeuPUdTu7QP
UgTjlRqG+hNtVBjsTbwAh9HIRk5NfsRbV7jd5wJdAPhmmT6PEIVgJLK8leeXqgpcI32VLj84tBGV
+lyUz+4oLPVgoBu8W3FRPgU9sWjRnC/TLQymVNtyTdQTllvKohIxmRy/XCV7v+Zz2WS5ro4rUiCD
YqVMtzvZe0BDjV8AMSalttEQUgPVbKxx3iN/c+/bqVrSuJ7LNmG1rsx2gzzszLWbZvh97urM34ow
yV5KNsyAiiEAShbukCC9gM5zEc3dclYvyGL95PXM8iIxkPzsdTEH4jJpzKKPdYPzDXm7PG9BmU63
Xt0sYTSvvv2DmQ2TUN6ItY1cMNrlmFHs5UX/HoJ/Z8zdfzgDR23dynb4dQg+f8HvM7AQX3Ctk+Xh
sza7PmVZf52BhfPlnF5g42Cycfegxv/bDGxYeOHPvCB/TbwBSfGwZj+HYMOyv7Ajh3y+0MhkaEDH
/td/vi3/J/1ofxLXw5/+/CuRLf5IgAYWUBWx+q7lC/gQ2DB+81/JXdkPCJNLD6tgOjFQmYbLvWUF
69205uadM6asXoqo9a2w+vnNbEycTMg77+1mcMdtQT3dsW2a78y1CxR4KjEmhmLK4OAbEtay1QOs
V3Pd3rIO11kUupl/1XAcgDRx4+ECGNLpQblu8lhZivaN2RmrH51s6su2kS12bjZ0Y6rlGqdM01cI
BcOzPijprvDfrs8688X9hFDIR07TxnmdfcM81j4ZymkleH6HGckEDNqbrH1p1KqA0UIlT7nbNm9L
KL1/1lVin9+w/9kqzm+oC9lJrArPOOLM/lynm4W1patau7A+lfWw8iA/UQxbFRGcUvC1ZXh4H/HW
bb1VrAgAR7WYEWRYf8fSWj7pMlSfK6AtOp4Ri1Sd4EqA7cjvpV3TC9k2Yj4VWeU6GABhFH5Z3v6p
rOG3312cQ+Vcm3rvUPyZrCXCE+k8UzfPKdTfKnSTfWPrZesZebDtkVP9vjf/4Wr89eqz/khK/78/
8E/JKE5iZpmvIBohwNBOYQaEmOMoZksQX9EU7aSPKk8swQlF6g4U/bJaq2uSMk8y0U+Ye7dYlUiH
Vod//Eacoxz+9CFCZ7o0LyJ7CJmk/3hX2HJYFBe8C+aGTA9eoj0Z5ZL8k9aJ//WnYBB1qZgjEe7P
MSadMfBU9zsuFTwvl1Jacts70z+LMHL+lzcZqcFZEcP6bLp/1ho4Trnm+Ed59BUB0vS8Fca86awk
vcAKlDxmU4akEe+BfjI9aT5K1zNYej2zeJHO2n9mJpx3zk9wMG5h32IiXhG31nX5YdnVAGC+JtZ2
nRbG9gnrdXyWp84HM6yIq3CupjCdbi1nqTHUMMvdz9XQPPfw1SftQl1EblJt09xGUg7IC47G1tgA
hVvVcTFnu0IKu6xHp3G8n7Xv/wZt/uI63Ed/H7SBpPqPhxeVV394ZJ2/5vdnliO+mFz0jCgBWiPq
ytBr/Y7bOM4Xy+M/QloCOr94ZPztmWXbX9BvmVZoEuzEpHsuT/75yLKtL3wf/tJhVgEN4kj80xPq
Hz2xfoNl/ufeBDZyoVhhC8CMSawiPP+P9yZsamkHKyVKVTgP1mvCvzlfNjTSfCadk/UA5XCyxIpa
xGawqYFFLwSvoJgFqqKoZi5TElul69796/PPTffR3I/y42O8eun+83wpvmFKlXmajf/1xz/ykn9e
qef8nD/8gVwSpHpfpw+p7z6GqeJLfz9Rz//y//cvfybyPOiORJ63dmrG83dL2dZ//dRJ9PxHVwp5
PvnrH/G9377iJ77nfiGojOHmrN2jZPTczfz7dcL84qMNZHwNXEuAvHF+/sT3DCSE58ZOzGsgKsQs
esw9f51tQAxpeTjXNLrn5HYh/qXZ5o9KMupIuT64FYLQYljC785l/Oto0zFFWdrG/uLN0vo6LOOP
wXLbrVcG/6yjF/Pnnx4Yruf7oUt3MFXv4Jne+e9/0cihUbLAiPJ+g4SAJ9mk+p0y+dHkFS5GNDaA
NLhw1BD1YiIofq6yLRZlde/XSfPSkU1z3ZoKbIqwnWNQu+VhFmTRFMBkmyqzP1BZU8/ZLU9osZ3T
MA3GbT7ZY8ztZt+WVSK+OzoN4F/b68wyQjA+N9wO7vyhJZmIKz5TTTLIitPD6xzeEFHjEsY+hhBH
4C/womT25puhHrEB9ONH4iTENoM8vgZuhpkgFMOGkBoq65biVGGLjJK2nxnhUDCBW0qxTZqpedcB
PSweMk2UyLJzYq3z/l72vi7iDhCWx4NO/GHj1WP6sablusTOkuY7cIs2Lh2cpDyGiAcw5HhfG6FR
stPWqVGZ90SzO5kVHNo6bxMvdiZX4O0wQ+Mc8TEvrYbg9xdKz5/xSAE4ZKpI4ZMU6rMbGTrh7Ywc
7I0dzMeXgLMnjyqzcV4wJVrLNjUnREoBqThs9KOmT5bd+nvIgoRsKGnfJ9bqO2ti84y6JJ+JTrcQ
MwESkikzrr0XHquudpGZZfRUbizFI/LkZo7/rNuGwmiowJVaYWUu+Emkl+4s6SVMd/PwjYwj/FAK
x7V3YhhE00yOIn4YkUm0ARqYroIdN/Mnux2K8USIlAbhxXOFAryv/fDUdjzzNyRkUW+MhQd3b1rj
KdqQFUFpayPdvt9gfnJJQOjT7ORPnbHCbxWwtOUqm0dYXj3ueA3jQwHJFW5EqAGRc3PyPoMlaHW8
VjOu5ZTCL2yqQYbiKBGoHzYWUXLs8OZgi43DFsxoXfrO01DMTP2hlfuIuOrG+JjPYz8ce2W/k/Jp
rPvQH8Kn0fHpkS7tMIPq5bQ2ojnEdrhpMxmeVgz+2ab2RQJROIM5RMylXLmtY7dvRW1VN6jiexkX
Q7D0O1/5dY/+q7XO/3rs39eStBPwyqRst0bj4+tRZTXRsSlFP+OiCvWYfh1GpTkPOIx0N3yUMkA5
a46Z+i4qw25Q/RjLqbOJvt4yd4To5QbvnANiVFaPWxUv2al3NV51fxzrF69wymctM4ke2LGWcaet
mTcHBtPE6lWSIYClpQR5N7x8SVDL+OlXBwTpjWsC9003JCZvbjWXnB6MaL/Z9fSrzIxMbEe7tKtd
IRqZb0mH4BTh8qm/l6tp3GNgKoNYiUDcrJYg+hVsuQoiwcBk78OWawYSOVVf8Ud5FMDmXk3leyUh
5rRwxseinaZvQ0Po1RHSfXQ3nFzusAEBRySCGyY/NDj+MyBWc/g4h7vk5HPl07ZpiGs5jPXs9Ruj
FdjZHAa14tacF/XuO4NEYdfOWKGztsH0khmGcZtCjj+bwFTps1OEzvtiudObVY3VHQlAtRO3CtVD
5BszGVEdCRUW6rw6FbvV4IUuwwbsXVtMkD1RQ7dJp1ZvM3RT1m8tt87XQ0v9zR2UUgDWyISCSz/s
0s/SqdN8W9TnIIBV9t1CIBO6yq0cKyfbmjV48Y0p9Mr9AmHvb+YmoRoYG9aECTqD2N7aqs9M4l9m
3z6FhAV3x96xuCjmDMjyEI5u28dWUdjPU8W8hPkrnMnZEdpEFdScbyRbmOmlxhhjUe2itLddG5Ol
d7XN3njARJq+nSUT9gbuDJ2ct4Qz9GwN4NemjnoO8t6uDlYJi7BZghV6mXI1RhlV10PwNJQuTDlD
nHcJdsY5QMkD3XVotGdCsNLKjlLT0uNVFbp1ir8pdcePQFpN/dnPzbq8tolNNHGJRQRFW2WRnXEX
YjMNvg6tawAf225DSwWESuC4W111proPDZXm17rJLWBr5QOWc6sM9jnQLsmauYsYDMl73PRDazj7
SepCURa0WMaxDoyW7d705s5H+WGs1KTkRjldpJkWvKQFZgzlD7klifNJk3xXH8jV8MppM4wzoo2z
+k77u7aHa2/IWWiaPKqNyVr7mFiXhBPJ9PvhmwpNTSHYWuJ2fPS1LgYO57To77peKCcOwObWA5ld
rdjDjPtsKE4/c5SMic3h15d1fkpzDPwHPP/CvzVQabEEKru1rIgH7PRcW9jH92aDdhn7aFESg5Sw
XEF/sIBFdMtPMN51o3pxVw7cHYemlJN/NKo6tEgvgOtBAKtIPHqiiR6jPmllLEBx18q+eFvn0R4f
ugkl/5Wu/aW+ct3OItqrFhoCaVHkF1wCpofunlirOvlmIoKaYxa/OdvbhdvW/PaDXLfkS6gbOEAH
JQ9K0OyK81cpvGlmXcTMv7X7VZWmcwnOnrsXiA7VHA9l5ti8Q97SnAuBjPFE2p/3htQ31WTBhsW0
zYeqIVUI4eZ0O2nHfnUtlU6fUvdgl0JY9XQFEdKnl62Ht/JIi3JdYMMycZBGimPU9De60b2351JB
4bzFRioRamUiXcXJXPX74tY0yC54AMMir689g6Q11KMQWzFhJCEiPHiNwwQJRvJ9PUA4tTovcKKR
6BXMmkqaxE0PrlgeCky931UJgbRJarfb4oXOtyl5bNfMDMun25rVVo8cWxuuzmEnGlxnVsGUVMul
uZFlne3sCbVk1M1IlSyjE9t5Vv0RUX+1X0xIkybpXWp9dHckdnp9bHB8WpuJ4Mg4GPsssgdIWg0r
QfiZcA0wryXYkzHWbDzcefG5owJfAryk7x+czlGXljWo3Tz4750u5wNRKl7kk5AHi5R0u37qWVrG
5X2djHFPOJe9mRKCg7BnTk99sTS3ISBIVPiZdZCeKJ4blaHvLWs0vbzWzItJr6QfYCCADu829tqG
DGOGS0TeAP2+3++8wj0ICsW3wvdGHQ9oJ7mgO8qkNhjuPLSfIS2IJI68hYn3ymUy3C7CMiJnxEZX
SDFdSaKrSNc2iBShfFhuM2dab3VblTEnX3eid9DdW+5ovKVCXAYZ4R+9UdaEVznGTeKdi0QJ2zsV
vpb3swcbEOVEcZmcYrLYB0P2SdIHOliHAB+0gTgDCeOhbGGRRmSL6rGUsL8KgRdeWWXedYkxx2D5
/rGXKabXrKnvu2RBVWoF/dVImMyR1ByGn9r04kKn5o74DMVxyvhEjlN30iSC8WQ7c74ekf6X1mjf
L2OYQuVnXeyk5FzwceY7Bu/+GRPhSZojLucGqQvj8msFzc2JrtSIWkfh4V8a9w53PhyuW7rXglRA
UsNwzDMHx0bX4KBHbE9lYW7qxyohWWKXheIHPnP0cpO3HJvGSZnWzWpUcQAn6FLgGHgvU5j4t87C
Q9wPB/fKW+1631nqkXSP+jtyeZ4W5eScqoXEHCzd7Xsfwqs4xBud7LWqjk1W3Yc9wuFMNcx7eGPp
datVs8UoEEINkWemIkwl38K8H3OsBFn7YbWNV2wdWO1Pe7DzYyts8u0nF+IY4zC65aEEJlqEk8dh
Z4xTHNhmWXKTFePHWgeAus1gbPuZYVR1zQ/aXQWbTOXGRlm6R3cMFxyzjjK39qgnnIfZ/BPo/Df2
8xeXLfjvQz/RBzjAS/Uf//dT5m8vzd/yeX/FBM7f4eeC73/hPAOdDs/Z/1AYbLU/F3zxRVgMloxU
FsIZkJi/Lfjs/kA9tg98DKRJdQSowF+BIBgPXIAE+Qr2+8AMvH8FCCIQH7jpF5jWP+uAANgFieLU
fwMY/EnBg48DH4I8Rz3UNQvfqNzBMQ5jh+DSOG/MiFZ+eIPT7c0unH6I1RziXnnjTYct44lssOVG
ph36POwZzS5NrPCR7enV6Vt4+rWbSflkdKZFlLgWnAN5E+XSdD98p9AnFzl5/Nt3XPp8iY2petWl
bcV6GLmDJBHVT9lSj/lRi6Y7mlO3PKZuN172rlPeCSXdS8/SyMqDlrnUIHwaF5gsbtpu9b4lWaYf
l7nw0VAM70y+fMfBtbPjQIrqgTQp50p5mUM6Fl9LikOzDZOquaqaIR6SarzJ8rq8yd3pvUAGc+0D
QcRe5dhHbNXmwamG9zpNjKe8qcebdqzRu1g+jAkipGsEMc0eEHc+1qgHrqexGz4R973O9VmGyFca
iu9osqw/gHG896DwF8joKzwY/MpK8cOXxXA/eyP3DznKp0OwFq9+yhuIQai8IQgANchvLyNrfA+p
OO/Tb78lLVTljWn3/rXS3bvK+apyHWLSEDC1A3jE7eJ6hwZIJ06N0f0UBSxPCDW/RhmhuzeTVZsH
l3CfGxcm9UgYxhKTfzHEi+9+8qkuPZsTL8I0SBDCq2BZ+wqC4Ztj8jYXdUaG7TirHYJW/xqrln8Y
bX5fnchkC+tc3ijcWeQGcsVdr57NKzH49emWNS+maYAf1l5VonYh8PVAINKybYBCYYB7X8UO2sX3
euJ7qtLBSOKRQg/mf/7wek2Ai2z9cn9+c4sswL+91AS4dkwyn4VfvfZNxU901DvJFq+Smu3I7t32
eH5byQzyD6HgJTeEW8ZOXxMai6Jmxpgf+13KDh9o+ekSJX0kttA/VLBlh8IZ3h1CsK6FW+prjTbi
h92Sn5oF8zVboLptNAqyecChxz99NBPz1qqSdsbH1tpHP8jZ3IG3KoCd0d8WaHxvjLwvLyzqHvaY
1c6a9skKHlGNyLhE6XrjjjrYdnihEOma5jb1QqRDqIfRtvmeERvcttc9kSNbs1uSC9hK56psQvps
7Ul+z8tFRZ5YCFhySnpvXWeOM3/EX28QXv2+AuQeGr9hr3btNjn4JCi+O2ZLIsmo285mdhnbbZ1I
l1Lgdbga8e5FQRuMH4VyCaefw7QgIy9cUc4QEneWKNwgG3sNWhAMHS5Wt2E+gfkXpfe1N5Xz1BGt
e1cIv93K1M56Got09pLO3Ajr6smLgLQzzANa3enUL6656qcnVnlr2yzgD1GJhTUmNzm9HtioT/6q
zJ1V44qg/RMqJbW8ftvaysat0Cd3IQM/l9YY3k6QtHFPInTkmb19Re7gep12CxENaJdiUQJIydw0
I82xgfIQ1C9Kx5A50jRVT4pyGuxzZy22viq869GbnBuzSdS92aJK74kviFbXT4kmQRW4QbnvXamJ
IImaH7vTS+UeqRZ5m3xvuLM4KtHxzot7qmrX3QI1XXu5Y5BwluCK64cHq+Gz3SqymhmfEgeBDDml
5+jmnTNzSzj0MsQ2m/GRnvCEXJ5anWZDPFJd0t5mk2VdFwBu30ozkSe7McTrgOP4DBaRM2cQXwYn
2o/libXTQ4hMes7R6qxvA3EST2Hlu09T55GTgippHVX24OcNiK8xBlxwUFOrVetDvirN+tpk40k0
Q/Lo2kYW5eWoD8nYjreTl00HWZMWc14d1o1ySjoiiq68IPTFuPKINLkjBzyMSE2Y+0gCH25cchD6
zYC7YddBnBNVFOTVOyFwH3JsWzCQ5QCAibfUg8mdhjw8TGS7mBEjnz/y+CnIGF6Q+NuZ9ADRzs2o
9AdFikiGg1yQh+B8k9e8/4hCMRWEUVUXN5lG/hT0Qf8tVSjwPECVU4bz8TZNwZzxUQexZBf6vjh+
foE8x+WunoCFy3NI7kIyOr7capvZPZ4cid/UbG1krKmfvqx4czeuxN4BLTii5DSeEcSszmaRLUOb
WAi9W4O1viIbLwVZs+3jhFA0lvkI2Md0B6ppzeGWqO5w607ZASU/t3cyzm/zeVEoiE5vR15vYLgX
1UK2VThU89H0dHgg3mQh37N124uqrp2tnLS8KnvC+1C9n0MFu9mxLpAmyQttZygWLcnOZVtuf5eZ
XXZgKFFRbS460mGijtKcvSc5m/XWUIF6M9jimQG6h2Fu8qNsu/rb0IXr43+zdybLjRvrtn6VG2cO
RwLIRDMl2JMSRfWqCUIt+r7H09+P9t5hq3xOOfYd3cHxzC6XJFJg5t+s9S1iBJzDNAbi8pEwr4HW
oUNi6GTsW0wAakHkJNWvNWjqHEUNZplZUzvwg/nRn4p5y86qXxkGnTzjmHzZab69MmY9vYYtGSyc
EKAhvl5rpUGyJbKSsZHEK72re3vfzJW5t3rfPZGc0q7GCu9CebmpuO/inRHK+MzM55bp7nQdMKM9
AJ5LPrqBcQKhlKwHivweMS/ns24MXmka2WegT/mVlblw/cgmQJgs0Sh1QH6ztLnLgilCMm/59jq7
wCIZQmUMKEdmJZiDm2br+plxcHJ8j4KcNFKWtRIhHd8QhUVPQHeZiI+YrJFDcwFRGtb4ok2NPAia
DbQhssvXroqyc4qX5jgFHGpWwRi68gGi1wpSkwkFAn2sDj7MKCP/1BbVeWRhtDHK8Ir+qzpHNhag
Colgt4DvvlV8/bXSsptOG5Ex9Xl/h3X74s7Thg3jw1MZqscEIuSNJnwiVNseDHoV9ETGwsrlwpWz
mV3xWZ28AHMmqlW5H2xWzwR0ZSe7rm4akwsgyoz7MM6XVja/UcFOyOqicE1Y5g/X13lMW8dkYkFy
IMgYRgJgtbzSTu/MyNbXdU1jWKhR7DPyBheUaZrH2KPBTBHaB06afKUPpr4uOtrLvEz6t5m1xY8k
HoBh+U5Un2aljzst8+WpyTVsoXJ0byP0mhuWBPBi3XD+Amy/x5XR3+mK5KEKOta1yp1+JSsjWPfA
8pZZxT1nDY65iSsIcCi/661RaPWqx0mxCgdzWseTZa7LoZPvZuTkqzS0J3yDJoNlxMsPFpfbVQaQ
FpnhxNhOGh0e3LzQjIFPjaE8NjxozaZcPDhjZr1P+piucwpfT9kN8D0XAPUES3jTTW21jhx7XJsF
E3Gnd2wPQ2/G9GnchyjY8f/zkd6z9bkK58H0+i61Vg2ajH0MW2dTFNlVKvFnVhidNyx6c0ConBMO
AOwHE79bXBvDatZRzLe21HbslMqNUiMbJPxDKye1pBenZs0mSvkLSxvOACjjNfLSaMHlcGFu2sS4
VhxxQaGYIOfatJ4lpqIel5GHjo4PGtOxA9xi2Lhy6LaO3jqbcoqjjSYr8TGFibXB24p8toFTyGvy
seh180FhjrsZKQpyxk/vgZUxpI3qH42L2loSQXBG6Z1vIAvKY8Eg3gMEeF2q8MSoO/d0eFboH3Nx
Nwn9BBYzXORGUHlFNzkbLoYWkqdt9Kve1Zp3XFDyJeV2e/fDyd3lZc/TVYhZZ1iAXnoNUK7kHE80
84oxM2henW0/TNS+Gw6uU9Q7W6bmDZ/YcocoWV05ZQ3HAMAjs3q7SY5KhEA7e78FDD6p8R6GQ/Ua
EWixLI0i3LozR0rXMBrViz6+ytJhPjhONmPfLSMLRyjgoEVHfPutknV+zvC9vuhmWAtPKMvfIMmG
Q8ytApNYGvl0c0FR3XZ8RDNWB6b/piCXb6kJm0flC/aV1gVwrEWNfGDLrU6Ra7VrP1bVhuVsnAKh
Shmtx6Xj3AxuKba2JtKB26itzn3o5oydLZ/BQpP33W6+gJZNK7M/uCjmnULEbyxbKwhvmL3Om7bg
yWPhiA2kGuzHYYyHFYCAoVgImNJXgZtmu9x345vIzAGAGn3DBidyzPgqTNQVbpBwaYFj3odZFYa0
O5Cc7dgAzkKrdKsRvKG3FFYkRTiLsMxek7hEHdo0/cEZIWHZYYumyXIZzPWRv5gC9Tw20eTBOHjI
LgkUud1/1Pwntn2CmhFBMzCNqj0yEpSrUaM7yeayWVW28wqJc15Vdd9tgzrsyYIR6bEP2teky3R+
050G5YpqPNAo1pmOhR89HjsPpN6tPZcbJ8H+ws+KP8OuPewf+6CzhlXfsfZ1wkoDrtUV8JrU1Rg3
0RX8lOEtAR16nTLV/9LdUj+TeRMdXYNQhy6HgTBPEF1HU2Rbyp+znU8/Jh06rRn1ASRms15CjB5W
E5FZe1tXwT6vWm2VmBJYXFcdxws2WdCULutAFpsS+vE1hu9kC1FffyTTocZdjrA11gCiKqM99sn0
wdkJdDIPnS07xXVRh8lKABxNNffRr7P7ZJzuslZl69ZqEi+Opvu8gGxTs77J++FhzGyHKVgsX8rh
wlrOYsZtk58/aCNxpYZtPs5d/0JwT37TKfDCk6X7Hrqq+aosY27z7iMqER0kmf42ZqAxRygcy87B
CCNqq/OGLGa9Z871g9CK7Bjz2nYF9e66muM7Rgw7O8TQK5MheU6ZdPfs9k5MEMzlGNVvUyTe8kst
FWnmfT1yS7o+lkcq2z0mycobVfKDlMPYa3V1B9nvC5AuzNriVIjxpRiKfo0E4SZTkCpyu5mOvm9p
e6t1/PVsmUt2meVy9kNefu5PjLa1JzB6HDDafBw6Vm1Jn9gcN7iL3CYxrsy47FfVLIt9ElBNtqJU
iOYcBhayTDdOEF9TliJCF5IFDrq6lQjFtAKoCpTfuKQvtN3RVH3xPhb2hIm5E7DblT4Dx3UgsJGp
c68FtnNw5t79gTq2YaatglWfBvtKGHT7rvkuuLn2Q+os0CPBwCiuEpWpE9CSfhNTC2OA6L6m1u5w
2pisxjWW7aAejTXuHZ7jDvuh5f4ARHI31xKstWtcRZF7AHL6BdX+3Qysdc6IGkUfdGZqiqhVLjpV
/xAV3JtMcq6J0NikjIE04mXiauRkE1mGa8Ap1mh+HvNUO2hu/NBEJZbSctKYU+OT0I3iywLI0tXG
B7uxXeA62Jx0OrlWJdddVw7LsCuBwjdhv2p1/akS7lNEfUsWRLXtc0UGDNecg9ZuUTjNPmV13qR4
i6JBs+6QdKwSHogFpeVL4owwavECs6gcnhnWLjMNAjDiqGvIHgAhAKqikSg2vrRPBcjTBSROBKEx
8E32tbAmDdiClRO1tPTzFw842QvxhP+kEBtcD49loLKziQZ4o7n53hFmyQAgfRB6sMlSLV5lkVxy
bT9qrXss0cXvDdF9Mp9D5VpO5EnIRgNfYd6DYnnKTG0+o4Z/KZqa42ponnWtOhdK/ySg5qly3TcW
3F+xdI49/LrA7OjG3a8g1XdOSd3NmsQgeobkEdjmt3PXvoZFNbDvmnnaSrNbE1CyC1qrfi4hHy7Q
xCanVpgmtaLwj3ZWxCulmfYyDcKEQhMzd5JaxkKrK3fLjVcu3CYDAZOihiQwQ1RIN1OlbVjN7cfG
3NSF3Gd5QFenWdsqmD/YupJHCjec7Jb5EPvVC2/mXZuHCFuK65yVyCpM+zXJdVyr3S4KakiZKCqJ
K6rT7YWnvCaTyDrlneal9GkLaIl3GCkD5kz9Gvs+sVRCwJKNXEzl5W1CbR5gMWbmSduU2je4kzeF
m+2d3trVUcFio6O2hK+6cC1wGWH0eIFSaFMI4qILLsIGLhHkPE42bBg2+Q92O6SeBB/N0hrafm+X
W+r4szbjlDOzDV/l1prjkxHVzWqeWXP48Y4NDdhhJ32Kg+aWxR+mk+KAXFDz3KpbFvH8UM7BJXYB
+3iQMM0gNuSccW8tomR6NMZwL1L/hKbc8wNTbNIk7OGWurswSHzPibqtZZVwGnO3ZXvTvcB9O9AP
g9rHzMlGVof8zVEG+gljftnYPL1hyEgY7QzK3jm1X+uaDOMkwbHf2vA7PC0xytumhLGuMyVsUk3f
h0EqvBaTK36OdoxJfU8G45TpdU1DXkCZ7KMOkmFe2SSARTknMtCLcTnnOm9hC88wJdBBpk+zG9Q7
x6nm6BbcRn5n12H47jeZ/sJkTG7hVxk3rqFl3YnLRHV7B1T1Qm+CyliglArmFepKLWPuKP0Kf5fy
E54Yjm/dMLp+beidjiO7jJuXuA5JqBtj/h1jvEA+3Q6bOrcy8PVtucb5TvPdYqDrssgZDnZjmvlu
Uo6f7mIVF/ZCQSwfN3moQ4JtJ5c1JgO8JlhCWjbTVYatt74ejCowrtGSN4ck44FZxUMXtbAxDTM8
laJksFoq1k4hvutw0bUZ5gCA7P66AUDbEkKXLWdiiZDETADaKPqKcNomY22fGQnO4mqC3MzMtYYv
5AXkhIzLdOrvyzQNmNy5Rn3dhw7w0iQgFmNTFiUjpqBNLxhXh0/Mq+yoWA5u6tRiCQR27sBjC7bP
LVaha9SMatpMeAs3uGLR6EObu0NIyCR0wHHLljnppmrnDGAFakGbkJm8gDtTDoF7QActl4SwlOEn
LZzVbXJhXjjboZXpiFVaNpYLfL9h/VA6dWAdSi15wyaW6T/y+RI5FjaD5eyB6SRgR9OBMfqFMtaI
41hZ/Ythj1V4nApVf/D01u6K8YVdhSvbT0Nq9lGEw1m6QC8YzKQSQ28pmcQm9eADobeYtE/E+txA
ZAe8U4dAYQ2DWfUYzWT9AJWYp+0YIsmb86IQ70aeMEebR6U3LNYxZ8IMMM3+fiwZhAvRTO4miPhN
bY3WsuvNRI5wiyQuq0rtnNHYHkBJ5aMXRMJ5ROVtLQum7kixTESHm3TuP/I4DzB/MGBYlhl/HvUm
rWmbTvONHByGiuZbNfNWcXG5breB49YouMiR3NKsQKE20Yov59HRV3iQZ4+n783AQW7Oy8pEcIQl
zvDcPIVcD4RCz1/YE9TqNhJlMF7V6BVKzhuS+7K+g7Q7tWEFw74lNog3k2/q62CGr92xjD/nvM3G
tYphuZ/IRtGWg1PY+iHGwCpXM1dheGuktnEqfWE2aDyFrmNmzYp+1bBJbtZVMadc+FoPH3U9o4d/
9CkD/bsalFy31JzgNo4c7KILxr9WscwGjaGNMdUfhq6XjJRxlY7UINlcX3dxmOgLo2nqZwFWu7q0
7unjzLG9jF348k9ZMA/2U86mP1uju0uG5YTk6kC0FuSdKSt5CkgOAwBR2rH7PKCYrq+YMz10CHqX
8wDl7DULmnxmDw0qfDNiz947UYFkAa6I0B+jsSBQipxDUe3gX6IAwXdWe4pfywMpCNz5ejerlV12
8bNQjXrtVd9eawO+8W0WBegmZkU+GaCsIEV61hMNGUVVfnaCQHgMy3QUiFOgdcbW5ok6BOwZlzoX
bMDngLnt8tKUrEH7bptKO8wCNd2QgpZfhx0HOzNUYLwhXKsNThvnhu6c4BI1NRlZlUPLwBxwGB8v
CVzpaWj8MdlI5C6Z5zZhTIAN85u021C75Ux0i7Y6IoGq6bYA+mPvTUYSbxg96jJdhn0M5M9h7TIA
mQjRz9V51wN366oWiAmhQ0eKPafFVWdZnz7WBuYPCEBb6gDQmB4y+/QtVYD8PaLaq48QB5Z5MpKC
GEgED+WXmgP9pFUCfJXNN7t1J4tL3rTnmVEelJpbSKajOMSZOSUHxr+lRalaRifktMB7u0Fz+z2Y
JAZ6JDZiX0fDGPIBRtIm3SI8S+LGl6HkcV+QfUJYQxaYWgqnL4w1sWhqV3i9PdvsJwlaGnZZ5WYY
TPNk7vhapeaS5jIyq/kakf94ec1BYZOUsOTz57k+lGjNJ8ncnNGQwpyyTpR0zUYr2hyQSBdfoHoB
0udwM4dle8+5jz3abOPPRiGOW4yN33GdTSu/Ky0o62lKEFx6NVP41ISd+ovImnYSQP9SU47rAWTv
vaIa8zPvJkFCzfSMAdZZ2v50toteeGT8MfYrjdbTOvOdgWoA+LF94qrNj5KJfjiFch1b2o8OIR/L
Af3cUoF91B2HBeysRevKbIOTgM1LXCyxCgyHkSpu2Q+Wfywt8y6r68yDYL2TAYTHRMF4VXlOYVWg
N7QRUBC30IUFoGYbupoYl2HVehO9QJ2YMCRgTQZJtZ7Lzn2Z7BwunI5ibJYUD/z+cAWrIfCwQd3P
gaxYtjESKAKH1o5jjAHbyh77diWC3HnCrkSuSKUTsRCPAgxOR+ZNMRmrpk6IKSkyTkR8xuZVXcz5
dRTV0RN4N94PA+3Ysazy6l71iuzAKXjIKhmt7al8dGkxBx9/3gAAAdRcAzwwxqFzTUqRQ5qroYCR
i8onoJqBe7lIGoKc5qRQK1no400JGnA/o2K7aZkEbNpWrUKiBhdKTw92N5xVli3x6d7IudzS8uJN
FsWqkrH0GqHdUN1DqioKeHYZ+AgfuJoDNYPZnMqgbLOa9KrQueaUNfH6a6zyyCKsqC2FcwG/hPqp
EzSkbm4R2SCxxeUkMjC1S97muLHXOQkyd+DcqwUSesPD+2psmFcKj1b2QCxDssnBxqOtESi1rdYC
Xddc4uHCGWVfBA5pGUwhiqsgiG8ql54trNtNIMr4nKXWIah0yhNj2gV6uiJfQu6KKH6Cfbcc2irY
0sdQkpMgmO7d2KFFwfb9yLB3eDWigi4AKgMtVvSklWFyyM3kB9ab8BZS3MuIA9JrG6Wt3AF71DSI
ZmPVwcp0e/Tcs7GbkEQsjILbSfi3tT6MK4HJcNvIft7Are0+Xdv/0NH1LcHswXTPmGymZvmYXLCc
Q6Oca2QVdBGwu45pnmiXiSnSJnLRU80c1/g6DEiR1D7QWOYPTqZoNSNhvnUb68tAzMfmxr03GusG
jspOA12xACxxrhs864u6Z1qbhe24NvLwodPZoSk5PCilE2HaQkqHdQXZW9jOSUZMy1s5vTrjnBzB
j8WeGctP08ioT80iPzn6zNTdCYs1v1Jr5TdsxfpxJLHGiV/tDEEzs2QGdlAmFkAVW95PpFy2I++Y
eX2kWk1BMY4OHVLcLu1pJjUzd3blZD9o0h657NFAsECkasfC9FIkhr2RJiOYSW2ZF2teMcofcd+E
m6jW7vrki7zVY52770SLa5zjM+xDTuhFFuT1fdwxEYOYuHV1IEt1sO5ES8uuQeewbgxExIfGcNId
3AXjegr9c2b0b3F8h2LylKBzXVWuhNuYH4SIr6XZ9ssp1m6MoNS2QNZpNszszUZoPpUBS/J4fEJg
2F+rSmUbzSZZMBjtN6PHCH6RFYoOqmrx0BfmFvj7Oktb/d0X7XMQhe1Diu6N2RaFauK+K6sfVxkH
UN1aL3UlklWUB2uheFyJfF5TW++n1FQeJ3G4xcx4CkorPWUx7g0m0/O+NQaNlch4CkL2g36PJL9z
h1Vj68xdYFVHsNDkQsQyWwg5Hsda4MmH6mIN7Poa2whIUTLUlYrcm6wbh5NhRSdLpQ9O4OzCmJQU
rYRdbwP762S/9cf+zY1hw7pZ6K4KLb4mc4w2264fijbct3WyxKP8alIBJhWulbbJ3xulb3rCEIhn
hTlY4E4+EarmgaZ6DOxqYwYlWoj27Iri0Oj5yY6G7ey4yyhOt2bUXsdFaR0a0RCjyKKM8qcnXjTW
02WQR3uZITcgqoIorBHZQo2dktr6IXTaDXw9/1ynRHoWk7aeG7lvu+Qz7o3rpKgObi9Rujt5vIw1
UL8i5/FPQ6YYDoiAIh7f9DGhdKApX8HjVD/MhP1nH4bge9jMLNijpl5Mt+ZVmWFdpo7GuiZEbsFy
Y7h1u8Dc9QO+CFdvEW0Qp8vqs7dVTtKJPFpdq183ksvLID7Xh03qExLq6e3vaOLhd06x/Qe0uPud
YIz/GLJWKDmDxeRKeuB8B0PkRFepnYY0aZaKNZeb8IOlA9O5kntm7tUtfJdHh5ofvAtBew50T438
V64m9qkcoXKuQF/COJBcY1wtqeYRKUCDl/ub0Qm7HVPY/oQMU3qmbWs3HWhIs8kH5pNJ6dmdqo4A
apwjqXOkrCbDOZL+ZmagT0MBlU8kndyAk3D2HakPm6EZD61ZX0e6euR+O4hcwZusKZiiVEikOLq1
TYqWh2CQ2RkRonlT9RmxzlD1PCfxj3GgryrypOhQGLD21SbxSzAy9bAYyzejvUxM4lb3RIERY3aI
RFH1rrWHo9bWkBqCKwCZu6JNH7mO2LrjgMqKhxJj2HLshoJxBcX2YvJ950M64NA8kkiMDpdDoz4H
9JRXxMDGR2as7lXAUHcfRhXItZ7CEPySkh+WSTFHVshX4k4kdLgXeW0eUb7bjXMGLozhfKLfRl3k
InovneuBwd8xc4rsDyf5/wos/0uhZ/yFwPK1/Pw/j5/1x+c3SSV/5w9JpYZPFjKAjYPWNnW8iRLl
5B+aSs1QUB8g+XBrG5bBBfqnptL+DQUm3YKhpI7+yf3TM6nL35ihGjo2dUUfL5T+n2gq5UUx+ae5
VvH38fzi/TXw+NqMkS6Ky7/4GIPMMgYFpZKcUgQOiSTvEZCha70QFyn3fTKbP8ppCjg4a9NYlZcS
N3IT01yjMMpeCz3ew25Hw6RphbUc40tDRPRHerLKVr5KpzAOnSMgNjnR4KAWmA2EK+z+nGef+/IE
jof2IpmK7AntRnfUkHWRe0KISG/o5rbWXe2pq3A5enEBvKmT6o11gvYqs8lkuKcPK4kyx1MWW378
JNOOIIVhSQh39PCXX+p/A0q4GJ2/v08ObAA8PdIllEGHcf/9fQLZnlZJbn5dvMpoCMmjb6DVDhvV
1b4HoIo0auKUEL6ovGIAZnXvanLpMVNpI9xA0DHeaVEMQRmjRP8orAQtPiVTzeoqvCKQoEyJrRBQ
edq6Zm6pdx0pTJS2x/+H14HXW5KYYRCaYf0MYOibgJau+GLIEt5mvv8Zmsm0ScuYQ9zSFNjG4qMu
R8lxHJiboA+tW8xSkwcEC8SmfQlebQNM2Knf733VSq5kcezjwdg5QVgfAOjJGzMPY4rjItr/+oe/
/GzfnlUHYTLiZAPYhpBEcXz/HdSmSE26kC8oTdkxF6BwGC/QcmHrOF5Ymctffzv9O9mDzwbfztIR
G/PBuBAyfvITz0PKysWwP5nPP2uJegjTWV+pMm63bZGnB38YSAggUARRO11gPGbrX/8A5t8fOlzW
ljCgJtqWJGXl+wvO4mZk+lx8YmYROlsXBaQJDXT1Ufi58TWnfkVaX9PvUASoaFX1YnrLJGMGb47U
9DroCOlXGcq2YzoaJ5Xb4J5hWlU/eiYXqxkFTbikHUU0OWcaygcHD82KCGXtURXleghTO11GeFxZ
X8ArfnHjGc8cCKJiTeVZvFLsV/ea77A/6sgBO/z6xV/4Ad9/2+6Fx6EIzECNrhB8f3/xEr1oEIbt
u9nXfbUoDGvaTwhdn+uxIrN3FlGxJp1egKsYjR7Zz8hMBcgFwDTEIIDhQyYjI1JdCq6hmJA2szmF
Tld2T5Ym2uvQIkp5PSrnbDmNehwh5l/zn2qWBcyxOIwK9BVhfYWDPLofHedso33f/fo1/u2Bpo/i
Obb5KBq6JS+soG+HLzkRQV+rt7JiU44tbF6liRZSzek5zThE9V9/u4tI/6e3VGd4Z+Ba51bhof5J
Pl/FwjZMcvo6lqvPyg+w+cHXW+Zpm8UoPl3j1Uxce4tP4xC2fjl5id/cGmwz6Fh7TiVYx/2RPFKN
opfee0vhnATLWkptg9+NllA4lekRCwLUkLRbfHmT0Zwj8Pr3hm0Y4HTbYLi/wOSyNJyrhShss2Zv
Q11ea2bPqgLFE7KZ7gshinvKZ/8mt+uk+Afqzd+fLPKMsOwLeEvoyxzu3b++7djB5Thm8/vgoh5L
ArYFE28Wsad1eMCGvWi4Xv7hrf9v3nmHTzJ3uQNng5Xi928ZRpHdqnJ8v9ACdm5ClCyj5WCpiIP7
p1Prb4cGH5eLVYODC5iUulQVf3113NXMg+rmnRTIZwuOHLOitklf9Nz3RBMyY0GOqh/YnSJM85HS
LlBtpT8isrWvJkl/9g8/j3F5ad9ObZ5tHjihDMFPhU7w+89DoqbthIb7RiyMeGFelcFMdGV9Y8Q1
wuKxRxxHxgW9OS511C2aDEjLyJvh2YgvgE62JScNRCRSZ8CTd1qgXtuxn+qV20ecPG1Yvudkuc+L
YM6rnFmBi24z6CrJ98rs+h9+j5dq7adXA6H2d08LxjObh/b7qxHR7FRkuL6miVGgUCJn9UPgwEQV
bLgnpGRtscidnCIHtrS+KvnYfI614y7wVUmGlwFkZNARibu4JDZfz2jlVjrQbmepeBUwXAIiniw2
CuyQ55FCYjbu0P8210kwyed5NPvHCh/vSdOAx5LsuE38KjonIWDyhT05/YX240CuBEVBoF7tF/nW
gMH8Qky6IVdsve/wuNt7bTbUgdCl7qinNjm12HtHgAYKJTaSdBSoumW2DcyfHtHmrw8h428Vp2vq
NG4CPrAuQYb8VEnh2W+GJjBea/KrXyQMMkRwobwYesMMf3GTT7W91N0xOxD2MaKHYeYC1TFF4lIH
8RJBm6jYDvhIotMn22jVbcX2mcQIRuFgNnG6sTq1uoM7BjSYWtsU599fwf+2Ov9lUeH8z60Obe5r
W9QRdrJNF+Wfr3/teC5/9Y+OBz+Y1HVTubZjuY5tCj5CfzQ84Jx1agggd4I6mnuIR+NflBjzt9//
b/6IboTTWfBH/4bE8PUs53JW4zsTmM+oFP4NyLn546D5FU7op0uQn8eklqDfMi+UatjJP1V1SZIV
JYlPno+Zw1+R01lR59b2+AlIE1EQ2//0Am2d9HsUa6hMxq7Kx02W6219hbccqw2aPFsxIB9IUsFt
hFofmkryjGGS/ccosDhywmnde1QI7ZVRnUgPUoSkaMwYVZolnz2N1bQmnXuRT77lIavO23U0OeQ5
mNBHFoUE9Wn7ORtsCBRluCaHZdxJtN75sbM1lExl5dfjP1Qj369F3hjQPPBzXODJ8MnoR78fbYFk
KVxeoi5JvN4PqI0fdZ0EyREdCsMWjcmeG6sQj0QRPP3lOfrX7+ivWLjLR/7PK+KP74yMAKk8rkN+
wz+VeqHeSZPXxYaQKXxH63g9YcT5B/ia8/3o5uuKy0MHIuhiYnSE+un1Ea0y1R1XSkP2ecBsqRqG
BfGp6izIkkrMHZvgvD9wT1fJWetFf0ZVSJo5Zo6uS1YAsK06YmpTJiQ8TXWJOLSZg/ooNewdiySe
smahpYHJBZsafbnOJrb0Cz23sYuEQyOBQKvKftDdHvN6W7cVyE9STiXuCtWnS/QaBCm03MtLu5/k
HeHp8mMq06pYivD37AUO7vQWWf7IwNYGnXtJaahJpSKLBf/RvMe8KV7N3yMdwj/iHXTIt3TPaCOn
qSrf3LlJP0u8+GzVIRlWe9g72Kq1aUSmBV9cxFejhTJ+SXYOs6mm7vOAnY2oXhA9yGo1N0796Vjc
chD4Zse4QFNB0xSsXHBSBSmca2JOLTi7VdpMZ5+n/cYNkIYydUU+tZKloT8bTe/7JM92QFuioC8+
8Z3P47YfqvGOjTyKm6x0SU9FghlqS4WgxSXCjqiFQ+Kzi/DIXemLpQ3YgoWVLAKaF7K/RrKg36QK
0skDMtM0q18/oPr3IsahLqZn5sFE6efaQvzcNmtzEZEZ/VGwk9irqtbO/Ug9h9BFH9mU94u5KpmA
84JfhjAZmeea11lOeN1QgYtP9TDY/v4D/Ud30C/ZY99IZFfRe100xVf7HUn2/yeh7NIF/8+X0H0R
FH+9d4zL//6vi+c38gV4Pql/+YAL8SfGThO/6VIXOiLRSzIBCjmmZv++erivdICr/LGiHKEJ+/Pq
sX7jtmHWwD/WxfPMwfQf3DyG9f0p4hnCuszXt6mCoTNyEH0/YUuQF8qOv+wokTAxCI862jHb7StW
SFbj1bZbz6+lTbNq5khbUA0xUPOGyA2BWOjZlx0a2CDN1PJvgmz0H2PDFD/CISkfGEKEuOeNDtaX
UBXUpjAQBmHMbt++Ipgh5UhDGXoJ1wqBCrhgp0hwU313KoGpzF7jhq2NI9TOUchIWdyYqay7rVHV
olxNWmW+sCiX0zu64Fp/0rvYDzd107vhJoijcLyynAS/5oypcznEulU95HoJFsvT8Dc+mAjUk1Wp
a85aTslAKllaJOOqt1urQmVQlLqJTbGcXKLlOWt3FjilEkOLW+jrkVyu+LaRZS29Nhi5fTpNWkcR
BNkVTu6kXhOt3Mpl0nN7LkaSWt40JNPVGtYsI60gKZJToWC3DI0dRTc9tS3oqsnX63TltqOZzesh
qvvpVHfNRKKJaVusYCsUx8u5oyyH84LQ9jghtWTMV9ndfUpUXUROSu64gLQmQcilUWQ9Z4OfAf/W
Nat8UM2orlEFRp1aN2EEN4mIuKA726apf7hB5JM8J4f8S7Z5cEDJOiLCquWwqpjQpxDjGFisS4Q6
2cLJgg+JWJmgcFs1CU0PqbMLkaW6s56KooOTn8f1nQNaS21U4PbTsqZBMBd9lIAP0gx3Dneuj7gO
eHRcHds5A7Ue0HSRvyQSDSbF5Adfnd9AXe8QStlePaU+IQxKA/FuceWTYlHN1QeuFRaiIGJBqDRt
HMmFLULwanjsY7SCVeM+xCnorx5Ci7Zw4gxlwhwHg4Wlu/KfCTLoIzZWsXy1FQEycOnLDZ9ICSrN
75K7qi94YazbkLGjfcJIkig7vXaVJp4Mh8PtkKRsZL1eNem4MMzBfrDAjyTsN2z4I35rc81crG0f
VmU1oOZnY5qXjeuPpWegyUtXrVVa13NURZ9z5OABJ76oOBv4v80VQV3FWwrKAjpR+H/ZO4/tuJFt
Tb9Lz3EXvJlmJtIwyaQVRWqCJaokeB8wgafvD6p7qyi0ktlHox705NRap4oJF7Fjm994qR94SpQz
qbEExnh1VryMcAveAEqb07qMcue73kMKPMjJS95CL4nuAE7l8TqGbKsg+2swsdKRwcJsvbJls3J6
/C0hqpixsUojOzygyBMj86GCQjjikxbBabQaRt5RWii3emHNsidQUOQmMcRwSCa932bQOdATQj6X
8pm0YaCARJYPcB5NPVQD+Kq1sLMvoCXSV4UylDM6TsG5csQ3b5k0ENoxc1wzoNE7Op3c3An2tOf7
3MeppwD8EOsALSbUVxEKVHT7kZE8BF97qsRbw2S09h0Tn4rt5OGU4I09cig8g2Pt3EHFi0p6Kv7j
QSAiDmMhlE+iDtBLHyC0fEfz3qu30kjIlqZJNTNa5YYATY2E9D0CN9ENdk1KsUlQffuOLVxKp9WL
YEWy7puVqPL8IZStB8S9kvZuSvQ+Q55dxT8JRbAvrJhRxXAQd919QUTxeGTkXJyWVugKvUH7k+4l
UF6nEpozOVgBojvXCuVo9gFDthhaEh233r5GUY5sBl0qGqJxG5H7VFnRtHsAU1T1pdP3HQG1MXeF
B2p7AxbX2oEH9JQ93mmO93ed/B+d8GfP7V9O9w/zgPl6/0iS/r+hQWp/eMBvkviNuBW/P+Tnv/j7
jEdE3dTA5c9ePppm0Vf6n+LSRILU0ahdsBf/W3n93xNe/y+H45tD3rQpPaly/ikuNYyJaIWSGbiW
Z8+Ns//khF/WMQz4aNjP+s4opKKHsqgwvFIJOxQ4dIhWQ7in3GG7Obm3e5fw/F9USz+v4hp0LklI
TXLTX7MIZLknpOW4ipua8joEaIaUeqP/vf7+Fpb9zVXoRC+qMpPTiFbX3CrWATXOmvTvG4nYCccG
RpHgrTvBVkLmRGobKO7undt1bgty1zE3deoiOTWaOrZ2Fb61G8/sxV3l2S2GvX1XPBVyiG0fSzWt
vAGjpxtXdaoS9Y2wGUFqAWYdwJ6UMYwfgWLpDLgcGY5bencwEy2I99M0djvNmcwI8IXQZAdVFcgd
t9K3FcStLgDQhwxHDaq0MgJsChOm+zNg8p72l1Xs1Y5UY4MwgK35MAKNbyjKt+7eHIW2cwKjmeEX
RYM0Fp7PtwGgY6xf6YMeB8ewHiz8OeNbFU3EZ7TkkDd0sTj51PcoW/jEzfKEtbXIqNtqeNAK1hPt
rhYBFKChm8FlJhpuYKM8y0WBk4m9S5AjAAO7c8msmibSzHoVj5Tm+zGIgudiEL27tvADhHpKREPI
LPOCZIelzZyxBIB/jgpI8xk+Qwt+XRQyPDT6MInrwQKk/9UsLZQ0bOSeCkQBzeqIh4RZ75EdkHdB
rDKm1JrBAISOLGa8cnQ4BasmLOqvSOx7X9vKGz8VblP96HPYkvwbkX0JUeX+gkSo9Q1elPEDYVer
wNIjmOp1lY14hGqFqrt7InYzM6EVwBK41AwD7s9DlewrXWkAutoCJghUWYQEw9pt6yOuSY1LJEb9
bWNqdqd/EfREik2pj3jLIYxnhr4JxEjfqV5dwRGkmZ+sprDzIB+rjNsO6Kr28ZaUW3VQKk8EVgVp
qCGj2LmCst1Ki2pf4/5xC+q2/3uQ+v/D8/9CL/NdPJolqP9bWhpxaKSl776mcSu+/qIq/fNP/g7Q
DpgGl86eq8O48xzbopfzd/fPVv+LETpQYZAGxFsQDP8EaAOJaEpsdy6u+YvZhuB/FKRoDIJ2oPln
of00gyX+k/jMMTEHx39bTZRJJpOfudf4azCDYEeboC9tX8cSIrgOW7YIk4+EoVQnuhDMepPbD3GI
yfJasxGj2BelMZbVDnBd1yNSKieHwj5oEolwQT/qMI9NLTpAA6Jjj/UQ7fPRTjdh6HXY4QhdbiNL
SQXQG+j/a4mZcLc2ys69V0DcFrOWZYz8pY1hc4n/qwvkMwZLhnQwaTu4RtjQvSS8xWkKJ1Wt0vBG
Co18O3DrCCqQ7LuHQfaT80NPczRd0HFJm6uCxs0tJnK2eYJRgFAoDq1TeD1ZkDyPKe0smBneLATs
NLkzHOUAXBALZs0S+DnjVsUWRR9PVa+dUeQF40go8COc626i7sSpSPXx2g7EHu3qNN7hOBnWn1up
wxmREL6Y4rVNEH7qdbe+y8to8G4n18qyVWrYoOaQrUzUE+WKZqyRa43za4Vkeriz8LMfjVWkpvRP
V6VWeh0qO/R68nWWZkZ/3TXeGH8ZqKyrQyhTu9NWg0oz7l4xjCG7Bs3WefgGdLS+7jtQZdUN1TO7
f6V3Q6/dN51atIdcNUFXowHrts9JAxtlC9iR/HpjNUHW+hg4g7cThTLUDji7TscHqlVBUbnr0Ehb
mn1Ohz/rt4FiRvvhdFlTPxmOKMR1haJicQuwVPGOzYAz6m0HY5UP4PYptMwuxovHYpJq4xPMTTom
+gCOE8XRExhNq7wNE8sFFm3WwwRTM58ZCtcpGbn7DInDwWmupc0W7RMweDsvNONwC045KKsVGBLv
IcSqZbgVOfy5G6eAUgDDeCjav7xyCJrOx2zeKL8YTd0eTb110SaEUU13YuUpI6oacFFhicYQKJ+w
q0UOtAKCvmnaSqUtiOMqX91isoeWoYmNrjoNybTpo1ycakevT7DVsQoswtx7DUy3Cq/AQTUgqNsg
ZCJm1grdiyCoTWBubj6/HEh4vAWUq7ShaTciteLPWJGVLeIIuXKVp02j+DYqNKpPf9W8A8CoHYTb
G/Ua1/BEX2ky79CENcIUeR9TUUmB6kztfUBXQbnq+wy1hGyy3dc8Lga5Akwaoh6kNO46bdVm5wYl
zF9Vc17bEmFtgNj4I0FpirONGQCAXOFPXe3o7Bq40to4urRWVaU+RDxARYFIcIms6CUg0AbwdBoi
gLeh+oC0QJoAQEwmJKkcMyz3ZV3l3E7DNEvtLe/JkFa7KTxyii0wcys6jaGnbBWX0ACgsm5f61oL
r1Ahjr7qqcadpRg6wxcY7ME4CA798qFS4ixd0yjPeyS64W2stCr3mvtauul9VoYQ7aCDaXdjkMIk
bhOE+pGAAy0d0K4/lN5U3QcV7I29tBSG3qJoH7K2tuHRwxvdIBiEIZ2SF7LaChqrHN2gwmCsuxOm
BWFhqDcqMrjRykRcITmGeRdXq7IDP3ooQIJgQahkxd6YAnT4NAzm2ptEqw+FOzTftSksy13O4A4j
hlnKWKuNQ1pq4rmITP5ziBRAypJ+cGCXpciLNqY0oHI3SZ7sOcy9txxOuLFLxzL6gURGmTzDYsmv
UrvOQwjKgX1PBWdkJwvFqmgDkwDvzNaiWERbUr6NMj8xs9UwjIOWdUPzuh+PFRIhw1ojqpCv1OjU
w7xSou8Qxr2To6QnWCdl/thZvXbbNiWs/xZ/ckTCW4avWM29NsJUrgwjV0HFEViRHUWywV4VMcyJ
rVMk5TZC0xY6AhbWVpocrRyq/EqPhQEIenBF5beKSvufHDmjD0GEdq6dUtWmZ5bI1L6RGGUpll2K
dS0UpQ4fA8T2oXm5YSG+t1MjOqSoMWY/BNbgfI3hFxRb+gwx6WbUCve+K+gEHcZWaJ9DG40jQD6S
v8EMzUPphCNaQYuATtuqYkdASRtyDkSrCRGtcDSwr1Y3RA1EGxxZV9o4MSyRUwVRQFgBg4J2Ttlp
NqDYtKngXQ4PtKb0cq7egxsjs9RyPQrgBGheOJ3Y5FUWSPhL3M6mzOm/Putql0g4T0M/K1t7kXGM
4cBZiH1BhkQyjgXx3Y0qvdmIqHAnZrpQ5VcgDLJhY2lJC9g71AHY2pNS7us2HRClLiKgtU4Wm8M2
TdTjZPPcAKY4cZCn6W0XjVcIedmOAZaybdRYfgI0XjwLDO/NTRRVTXfQeiwl1kOqR+jldDFlQVgH
qGooyGzfFqPTqYe2gln8YiLSRiTuhpdEBpLYohbYS4oaLSy6ab2t+s1QuvXOcS30VbOuKg5WlsPv
U0MLpiCm6wKpOdQGk3sZoASU97JFul7IeDzamq4ivoK+3gEMcFrty6pC6NLK4qJ4Smp6iGMLNGar
almTrSO61hjx4a0pdgFaGfm2w/dH85XRVpV7oXa5dRVgWhqu+7FquxsxNbQe7Ra7SSaIkWJvjZlX
sgrhwuozbNwKh4OmIqK/niFB1HWMZtJtRSFbn4w+6rq1wF4g3JdTCm9spDPtXAnwhKg31VWP1IKe
YYxgshIkOg0tH6wNBjfbIMusw9jSOKugN49q89mdHSE3teYGUMJDpMy4obF9UtMSp9MpmozrBluM
HqGtoP8L9YlC2Zb0o2I+UFN3R9upvZOrEHJ2isVhvsPU25JPXtPgLQX1blDXRShkfgcEzniprIqu
pSmRjfaJp0q9drUYiH5k6mW8aVt9dHaGMqLrZATUwweo45m3MVzazA8hQt3qKfcswG8cP+GeSbCi
8wZyXZzAIgT5JhqGAG2ozNM+M8Uc+dJZbKfFHsfOGWQTkydR8OF0ccocJrlrEuyEDu3Ypre9LhzG
SDR1MdKYdA+hMdRLsiPsJ+bPttE7a3JGXO4p0G/xsVbpKNgI7TxMlHEP3Lf6ZrjoZfPMKKQfVKS6
SeTQX+wRF5eM6Iox0kDZ5GLuJjpx6zyHTWs3e5uvn9LspTUSvnW5cFBGjivcoihqvScLn1dI7zhM
qqx/E4V1uBIqkqmgLtNNRwSSRwUp6gboa6HXm6xLKlQbIcxfx2ExoiaqIh1+zKd4/GwkIIDZi/PA
ri8dBzc3pxq/0kHHkXQVxsNQ7Fv8UfR9mwnE+yC1If/OvaIn1ztsWBT9u27yO6NWsls8N9LxscQD
vjhOMkLjSB9lypR6ZOy7aZwMynowahP0UqGb5npiGmHu40F3u3XT61F79ISQggoVuslqoJeIATqY
X+Aw5MQN49GihywGErD+muo2ynv0k8LxTlqR1O4NBJxxNYFI6G6KRM23NvDel1LXwBMaRjJ7ttcd
+vFqLqJdblAjbTITJTQkTTBf2FcMdKCXmkmhHLwoqJ17Eh+jW+OqEzefUFKqqhvUDthC0E3Ga+Ba
otmq/PIJM2QSmjyPjOxTolt5d51AZPBekPM2y5dez1X7FieKwd1LzTWeeub8Fessq27LHhG2fYOT
urUhjdPSdd1BKsB72St0Rh216n03DLWBxRRr00CXV3bKtYLbB2qJFZz3NYjRDA1NJjrTqk4sj+6K
w4TXuWLV4xeqq5ai3MZqECh3IwMneLWBwg5a1VUS2ZlfeHynrSGRyOTwCelDa7boAEJHZvNkClDH
+cqOprF8BY+UDN8Y+7jBN/SrtOkvr2fltj90nKlK1SfTyhpKImAd6EhmnCP0scvR8NvaIaLF6Kwf
u7Tl6MH5JZtWKUhqtI1iEQMYt+2XcWxaF70kxuX2uoBbYiNbaAxQtvKy1eXGUPhn4Aci7Wj/BOZQ
l/JO63EelWsPb+QeE9wEM1I+Kqqj+johSS83etKSLYtI6s067lrF8+HxckjhYQv9QjEKHQ8Xu2a+
gsE2nReaYsFzj2C2Ao2sN4McCQkjUWkx2w5cXw1he4RqXzQ9QYkkCUpyIlpfcXjboygXfifM1sUG
wSu8tqElO+7BtfqKiZ/ljY336kWN3j4wuiqch6J00KFoLbsIyWrDLgZ2iSjm2iGOBr6laSHAhUDi
d3zDZ7Xj4xQpHkaPdpzstN5A+09paREiuxPI5KpESuVxMrAjvqtwwjbvQbAxIvKoTdXvnQXk1KeU
t/J9PaQ9gDjSu/6xxV6G42vK8wyB9SHod1GrGZ/LZtJ/6KIBQA3Kd/yqKo726HYhvb1YqdqG8WVn
FJsM+bzq6AxD/J1GVwCCptXzvCddLLG4QydjRGUcoriT8JRo2oRtdcrJSfZswu4lQkbExSOmc/e6
Pbk/QL9SHtkqQwuEdcqx9aEdO9kNY8C+Qt2o7kr6alLMqk1TMhh8CTjvd4kbgH+VkzmuVD7vZmiF
yXzJqvU72xN6cTQ0bMiw3eF4w6ynsEC0Klmnr6IGq02IC6FnbPVaRS7Dqzj1v41aWHT+pI+tCcc6
0pDW0hg6rDVqO0xUnLDm4LUy6xZGv9PeWZWE/2BkRlKsJ4oyMNmTaKMj8ECsctCcjODINhY6YjH1
jjgYUig3suvQudUNZOGuGdw25OsKaGncXszK/mxlrfuXMQKDfmVq0+IgixMLo8rE7GDVlVbAIyBf
D1ESS+tobfeYhFhem6QnD5OJmbSraR2vXCl6Eqscmdq9ag8wIuvOLdGfqXJLe9YglHDyhNJ6TDWH
LkBjsbzXICZLF4aUENHBtKKZHFWX9g65ZANrqdYOUM9T6ia+GSAjd6hc9CO+Q/gS0GsOsK1GwIS8
7IivyQQrUiNLXVNOuA9DVKP+iKS/WyDG2sYvNgkZRjcBwykgse6nAAkri6DkRU91WNuf085BXVdT
0/grbOnpkeF3wU0OHOhuI5En6SOMpOCVx18ctcuQeELi9sBFJHpghuITWNP7lLYjVYAYhxxLeJri
VjgK9ZCDBop8JD/RBkOpCR1gYPNIRkykAeF2NCiWOee6AiBjQMi8UsgYo8cQIefyS5VWpDl6a5Tm
D6WGVfGYm21koH3IKUV/AIAxChc0dk6pJ7LrVlqqn3QK8pcxr6OmqZyk7gN+Wag6Y5lO1A04tWAv
RrGOZCHqaUpds8AUjdaNkjVIw9K1WE9jlOO8RDWOksnoY0Z8wj9Wfhr0FC05CIryKEIIyt/aUQ04
LHIhwiuEOnNcVlU3hqOMyJdh3o0MYjL0emoooaZj4AVk1DK6EUbkYu0gKucwuaMSHFpSauw80iCM
P83qFt0dspimTo6q9eO6i8PwnpZhLn1kjLunTjXSGjGZoJQ3IxJFB6Me6qMMdLNb931RM8cOOEiF
59XpXWGa7puWZxnUIofMZFXCM30EfoacXWBU+It2fUOW2cfjMxUQKGRFaRhXo5dciqPSOHa1RsNI
flbLYTgESjOzi+jCn6q+zH9kmuPUBTWvRrQIZDblx7xHCeTYg/OFmTxp3YiSxoiyKIY6DIE7i2+2
c5N5fr2yCisOHh0rrNwjKvAxEsxpNlD1pqNypQdIf/E2HfG9CoJk5g0VerZBq1HWO7PLjVccocZ+
TR4X3Mb6oF+bgXfPFNRD7Hwc3HFD2JxuWiOudAjeZvEdUVbnfsZkvko3VtMr9H2yAF5Vplo7hg6y
201G0oiVqIf4wbIM497EEQJ/rcCRryomEi96MRRXKYZ1vlr0WxlR11vFtwGucbYyW2DaKp01KGMG
2ZoAeMA7VE9h4Nm3Bv3WHq/xWFIMkD49R9o0HmrOzntXihaPIHukJQecZUDeRp+uMEOx8JwKvOwq
rHbfqmlWIrLxwTFV9M13wmMYsrbnzmOkJeGjjkzXi+ayuBjRFMy7TatDRzRO0nUT00BaizzlUySo
VZ8k9kgnO5zk14Cm0qfcCtpbDGYEpk6F9uypyFENKKeH/RMeGRqNTBGGV4k1gd6ClhkdLXQdER8A
o1i1ts2Oh+FLcdc2A3C/yLM+BcC1+w1eOl6z7pQsTldzP+eHMZHyshuARK8Ts/UePHXSULLs3FsU
40AMpjWSuSuNZcs+bWV2n6jD2G+pt02knmJJn69XzfqVcSDtBsZVBt3gXLnXMOw5MA5ljN4EQ/HN
tCb53ZV9pdLwklbNkZC7P4qiKP8yrT7hT+26T9cBcReljYJWMJ2vSH/UQxqifuUN3WutF7kOnsTQ
6aI1jQg2peeg1ajDFIYqr8nxuhtHRAkt+sFPs1XDiJikUoS30GyGL7SjqmLb27X7nY2lo9I1nVC2
zU9eoqU3xjQrTtuIsN3WthfeEK6dtxQQgn2B4TY38n/X4J/Rre+IjIPmFhx8DMxkrgHg6Fcd8iCV
M6wQDpGgD5oXBwupd5OP38xIf0XM/jtMWExg9YwmIn21yseOqUH0KA5QYoE61GnTPcXXGkEBGvKN
d+HRfgWw/nu5BTw2IxZ1KXMy34EvXtWGH6jXeTDef/wwC4zjvz+/mPPG0cBhIvj5qC0pSzsQjWl/
C5/1UKMziSIkWqXaYG2C3G14o92xi4Pn2La+SXH6+BbOPeA8iX737ZD3RwyznUnvTluvzQAbRLqt
pm904YXZOfP83y+PGZr37hKtE9RlWlUVSmZzNpchpJbFKh48QGUwcisbd6sNpr7tgYMje4KFn1WG
f+GMYVDeazaqIEazS/XKGP2Pn/ncGgLi8P6GgllirdXryqff8iMX9iO1KF0kr/wUR+aVkinUHPLC
Jz73fkE4vr+WBHao6SnXclicyJ9cpaq+pUr58vGj/Epn+3cBLWAPUw83fqxbVMUYw2SVuosAtOnO
Q9W0h4+voM0/9ZvdvUROIkfUmqnVVH5f0bxp6t0wR0MQewOaV53EEcoo1/lkrilnLgEh5rfzu2su
I4ronTQ0yIX69kot8x0t231lqcTDZ6X9Ietoq+Z8sbjamNmlZforUvSfVzlzz99/qcKtqBT7dvSd
WVNCGTetCyxevwnGbIP8VY3+P0VripYBHjfRWy4urJAzn3Ce2r6/LqqFZuWlzejXqciPwMeRRohR
2aKGnx46qE6XHvDch1wEG7uRoEGrigtFytWopQBKdmZ+I73iQWlxCWnlusKDg7ncxyvn3IMtQks/
abGh9SX+LGz2KYq2QrcPA/A58s8Llzhz8liL0JKZqUFt3Y0+IiN7NY5WkWdv+FIEFr+wQ451GMu3
Hz+ONi+E3y3KRdgIU6tStDgf8bjQrrjIfM0x6H0nbp4zdCjMVAWMjrlbcsc/1OaWtUKjab4fBRnO
ybvEiDv31IuYMqJCgh8LNxLPzinmcMOcDpGsZx2V+3SbVSVQuwvn37lLLeKLidOEaIF9+rqLvhjT
vEJ/6+1ZmHj0A2IAtJoV/csLb/jMijHnu3h3UkTUCWqnA1CWymdPVQ6Vbc8RQGJXK10sSWo8WJIb
r/1RTSNiQLg1RpOvyK9x9Ioy88c3ceZwMBehh55RjhQ3q5Y++4yO8gvrRcnzXag/2vY3as4Lh5B+
5tX+hEu8e9hEa3oM4ApiXE5gG+VxFhSzCtEjzjl8GzRMeLLXXt1y/XllO3QVketZmWFzVXrVLh/q
NdwQWujRal5eJTqY80uqB+vUMe1SIuvKBbzMddai/EtpgMFmzQWm+Ewb+91eMBdBKwPWXDdhzc2T
S690D9ExPASt+NrQppNgnmuzGViFY2Nv5o348bdZ4OP+idE/KaLv3lnowmlx5xDWTP0nx578yWB5
uCO2eJ6va8FWk8/g2QGr4VAmboak+Gx2NEUIdNb17I09N2GTFpu/sd41WrLXwPSa5RdVdTat8/rx
Xf7kTv0mUJiLwOdRMWeRm/y9jAkAInhz2l2BlN68kuc1y5YpMecSdM4k9mMIuXKcYKx9cRX/5LH/
7h4WkRGnmWgAZc4ybm+Qz0AUGM5UefLYszwv8SkyvtASWDWTunWU4sKiPnvZRYzM6ilq6OaPiLMx
AQUV5vH8FVGqdO+IiIKFyatoim0bMLhLh78uvPJz63EREjFrKmrFEKOPT8x9m3+eHU/mBmUFmLq5
ifCaSFEqp4GL2J24sBp/il/87h0vgmOT5XoVa4QKxVG2NRpisdjEbGJwKq+tJveN/ZXEwZLxOqGr
RXuz8HnyqnOu4069snrohkUG2evicTgvsN/ckLGIn44qkKlCGNwXker54dDRplOK+O7CSz4Tno1F
aMzUBl3R6b8PwNDA1dhc2Y1zkskNSwu5tBtjuBmGHV4RBobybDl30E4cTLIZ9h/fw7lbWCRptkzq
IFMDxLv172ae3ttTvg+C2EfV8uMLnMnXjUVg01Wk98A/jb5H629dO96Psqz2LKWPf/5cxfeTIvsu
gkW9riD0SsbCSnDUHz0GSqCEOMPhKm7YlgOQHzv4eYIPHoecemFnnjnWliI6USoLa+xCSRHmofBo
yydUKr+6kfqpktjdyvorgO/6whl67istgg/qy51k0CF9puZg8dzTNKCWLwz3lkbvhWucW+uLSJMw
t85RDyHAldYn1U4eLqYhZw5mYxFLsHEqHOFSCOSGcV2l5pY3dJWL5HrOXyXa33aYPhKsL6yIM2m5
sYgiLUKVMpNcDp+7EyIpK1085+VVQrwiYrIkrKn7+qcP9zMbebf+hGrn+KwQKOcqpyefSKAzBSRW
AVqLP2ubi2v9zJL7qTLz7lJ6AkeFzvvoD1WzYQjs6wZKg2Ibjgl+Ec1f5MUfv8Izibm+CArQXK2s
KHim2k7e5sg/h6HmJQ3NY69dWG5n4oK+iAttq4myt7nGoMp9WOS+g207Tdjdx49wZjXPMNxfMl/G
0A3kOVRF8/K11IM7KsyPf/ncjc9XfPcVehyTbFNKSqRYfsuq6RWNrxcH0tzHP39mq/+UIHn384ED
eqDXjdEHDvqXLcOT59YHxttMKQCufnyNc4+w2Oo0keXoxDYxE+NUBlJIi7R5fS8usfDPbHh9seG1
tIDPh1mBP/aMntTtIJHJnu71st7Vc44Y31/My869rsVmB1yTwIMk/CepfaWZRF/O0EkNP9Et/sPc
fKmdlQajq3ReJX1keNZzUTFSFhgu4kZsjZYMDIjrmoDSVLuLYeVc4rcUCKsNIzVdwczICZr9HOUp
1Ei757fZvFhW7c/VMXbbljwR0v5oXfws1N+tPbo16Pt5qfS7xvmRwCkBQQOrlATz498/E1eW2gi9
JithcXL69LcfMGd9atBVqjx5BdTpoGiPf3aVxdbPQacztBikj+zAuq7A24F3Pc3njFlPe69MN392
nUUgaEqrhgLcSR85L1CIkXaFgvYXXRW7burv//ilLc7+3AQB5CU8TqPlp67sTk0dbF0zv5VKfNMP
f/hpFiGB4U8Jlq+X/jDVZGfp1iu7fd6UnyulfQ6NP+uu/qx+3y2wwK2CNqBv5iMz2f1dSWOf1yFG
x8C1v3CRM8fkz77ru4vAzAxsq+IiaCqtM2xaY12fK1ZOYxfANo61/h8tAHVRHYRK2puKxgKI0n5b
aJgouchIq4FJLjpGwBzSC4XCmSdS5///3RNFpdU6INekj3ka7Pfc3aOivq1SRqUijDa66H1bkxc6
VGci6pKS5wGeAYtCYuvhHO3Jlhn6COnKrd+ATl54c/MW+U1dpc7XfvdAo+k5wKuoOlxUGVdZWqMf
TCz9+LOcOd1mzZ73P24OWavAeubojxCyCKbiE4BC8BkX3s+5/v1S9GnIbCb8XkSUzB47+eLSeojn
Chww1mayWNaj9qmu/mxfqovdX0QWWOqSrzEyEORNtV+okj1ICIyPkUdMqfs148KTnTm21WUMwFJM
ZeZMeBZbxzW2iJ2ueLQZq1SboBJEu76YpZ9b0osUQaTGMBqcrH7TjVu1qjaOaE8/O8yuhWzhtL4Y
2c5+r0WKgHa1IzAjpfzA34oujRY+50m+ZvBIOSCL+ybNsJC9sPh+/w6RZfp18dkIpMdezXNRdBA2
0YrZWwAvWX28yWluqNuXVPJ+f5oihPrrpUJwiU41lYSfaniyQndfZLQuzXQaV32KBYKDlcfHO+pM
MoK67q+X0hF4UA1I+r6RGwxOKaXUXY1yM1av84gViNgqxDgekNUkHvTA8V77EPJZNWjBA9YoyoX7
OPdyF2GjKxsbGdOEnIjBUW47dy1maAmIq07DKqQcn9rm83BpZvb7GIVC8a/P3BHHwyojAcui9ruH
FPY6Q5XvwjL5fZB1oAL+EqNsK0DhXKmlj91MsWoq3LQD/bFDxH4wzAvb+fdbDNHmX6+h6AmDBZVr
gNz2qx5dATG8yRokDpWwTfdbi+PNxwvk3FJcRA5gpUpg4VHszx+ECWKOrsWc32WYk18cf51pD8K8
/PWBHEiLmhkVHOxJ9KX2mhdpZ8DTUlQ9bHOjDMnV0LfX/ej4cxGQW6lfG8MbxIvrOSnTvPixoKvN
f3+cwmL/8ZOfWyWL4BLaXQ+Jn9ogVLvbkL2dFfXLxz995qW6i1Bi5taAog0v1SpN6J3eNrBbvxtz
NNMznBt5xI+v8/vz0nEXccTI9MCOCq6DEOG17LFKoQn48IeFvrNUKB0x+tCccE5ebO2b27vXaWke
zd7++vHdn4kJS11hMPK9mzlkexPwZ6zsqg6Ph5YYBUD6JipKEH3GzFkoe9xLstr6sxX/U6DtXQYD
uFj0EcLX8PVEufai4obc7KrNc5oltE5Whhb9WT6D88evy15HxEbBSJuox/xq0LtN3FhPDaH+4xd4
Jky4izAxgssrpc3nx+IYtxR2keqUr0lKkqGVV50Yr/Lq8GeXWoSJaBKa11gYp+IWNY/RMB0DzL1j
cHfFYHlqLg2W5833f6aXjrsIFIAji6myJyIfpjBvcQ+kqdH2M64+DW4EKIRsVHIgoTYyS217Kak9
t48WoQBwdI1rly59WcY3rqbvTcu+lZeUvM+cGM4iGsBHQYIx59e1Qn9B9PcRmZynINZ3FzfqmVDm
LOIATiUk+zFvrcLgdV1aOLjSSf/4y5/77UUC4agtqrgmvx1G4mFulyildyFMnnntziIpGNSkRhyX
9aur1br2uqvC0k8Xb/zca19kAYHQU3VCf4liIoMd113nM/YCLtXFdsW5Kyy2txPVLlakCgEsEBsm
bWZhP2JxpFTZ5uN3fyYBRpXy1wCCo+KoehM0NjhYNxL7jua2yT/zv5T5daH7XO1ihX9mkO04iz0u
46aKVZPHyY3qyTOizSCmgyYwi1LD/TxvV1QE+e1+WGc9bMxJcz5//Jjn3uNy09sc/Emhcc5ATMRp
ZFtZAaZreEFHF8LXuSssNrjSlMgBo0aPM3a/HmfkbJ1fdza426C4kOGe2SdLaYcxAq5RNwYlmDEK
SCD2j8sDnjOB3l7sb5jdCvaq9eSXmZtTHej2Jg2U9B77bOzXq/qrWlnTJsAK4ML7OnfBxabH9LRW
m4kLGpCTXaoRFGLWNhCKEChyYONpdKl7debLLCUtJ+DIgWNgMWtJRNPSMdqbsghf9VhvfAUN1Atf
59xlFsGggcLSRimm9HFSjZskk+Oh66x4i0SMtg9hyPgfL+UzIc1ehAQTfnwrsfpjoUVbBLR3sBn3
+IZeeIwziaW9iAdlhrEIVKfJTxrjPhzba1WkR0wk8aUcmDKbKHp//BznVvMiFiSDI9vemj+LWx+h
/nzWKnf38U+fe4bFbncTw05EzV4MAJ7PlW7iMhCN26PNKa9PFx7g3FUWO54mlVJHjkvCAhoUtaSd
2hTHMbmBeHUZpXVmVS3xoFFlNCR4gFiaAc/KIn5TGuUUhdauVvsLR8C5Syy2vkCUEx/UePLrPH1W
PaavNEBsT/FrlOUuvKtz15jf4buMmO/A+EXjMZJYdOCvoxTFqC6Be49so/u/qfvS5rpxZMu/0lHf
WQ8gAIKceNURw3t5F+2bJctfGLItc993/vo5dPvNk1HC5bRiPsx0d0R1eSEEIJFIZJ48pxtWjFc3
zPLrb4apymJ06hBTGfhYXvVDZB6d2DjidYcmbrriuTQHUCgH3Up7M4p6HPTZgHxzQaZLwzZasF2H
KzUljWsUyglPSD1ZCToHsQGxOxrzQViPC8orRskCesC71fyh7j5WEZ0MXY5TPMAJZzF4IsYrEDd7
qCDl6Hlv0P+LelIF0vzCrjfr8bdu+ZRzX/hN1NkTOHeWr/+sWSH9DiTZnL7G6IDLge2Ed16yYaiS
UCT/EgNElc2P065Bt7aKa4C8DM9N0KN4KI3H+fPcjmB+AeWF3x+K+HOCnpHT42icg8rBHeDWSRJS
gjoaecV+AlekTW6nECmA7rkz194yy5q985ZRIZxR6PAEMtWml8ldOYOAU5KzcTTAG3EdgwoC1LBX
kxh3SSQ21fxDrGGNf/L8vTeu4jI4dJhtXN+mB/JVcCdwiPiBQRNi8cO+LI/gmPFABnUFcBJJH4Go
5EUMHigg9BqIGzjhJS1x/AXIf/z13Krm6KsAT2nWXWW3KK+EIaTqCGnRBR4m+8kI5DnPunZN6ERz
balYTGCdeRI7GdRhRd5BSsU3XOgFWfvTZqMxTxVy2fchqKFS6NWEETpOrXYGkWdVeWh1T120Nd3F
PmKLjq4a0GL2722k4mpCFhoxBTUe7rBkW+P1wvnTWO3SMNk202WRP0fGp9G/A/3u6fnpdkmJLmZe
O/MAmnePDtbZKOp9U4+XJTQh0SL4wSGWs/LmDpjR94tgKxZezFq0FEjWXqDPdzgGUVCfj3jjn56J
xo391Jt7MwyowkYfsiPCg4bRd2imXeB+Owrn++mv655lXAkuQHqSp7PZCK8y033LjeMIFDLPCYhP
koM9my/oXvQEJBjRv/Z6eswlWfCOLah4xiQ18IJZLNunoLyFeHM+bihos9risoPUVp4eGbS1T4+l
Kxqo6MYmCK3eHjuB7uAlZVkdRH0ZRGKPwfriqsGQsb1Lxt1sxLv1JLHm8DIlDCmGuW6yEqNSIAFB
2PPQ+7cmB1HHuKvFZ4w9TgHepFdx87h01dlWuDHWsvq65VViE2jkobktNYSXlc35EFsQvhJuO0Bw
Y/jcz+3eZmBW7kD/cnqFNSdNhT6Cps6yQ7wRPVEfyrJ+zEZofVbTRVTJD46g+o4BDEVgKRdeDUrS
ER1n6Zi82E6EBN729Bw03lAVk2Il+rL7wod3mqfYzTjA08Q4N2c0yc7ZWR1Cyqfzb0+PpTnPC9v+
W7cB3mjoVZCBe1AVDUFN0e8z0j9X3YrB6yxPiTugIT1XAFZxDx3LnyBE+T3y7bVl0jkLFdQ4DwPI
qJa7jwVgHXK+dsVdkl0Mw31qJtsJr5OyGzwrX/F8GstSQY0UqtqJNecW2oBMG/FvcDmmwRP0iEAM
8LHNUMGMlpV28NQYghrZI5h7P6UgwF8t3ukmoHiBgBsVJGAyywN3AFjZGzTbQGgE8u/m8GUAg9XK
lmssSgUxsr4x0GiJSfhlm24CWRy5YU+buMq8D5msCmMEcUwEaiJQfdrWCOIx5zxiFZia5pVYRLdM
yvmmPhgdTcMWnpnO05ZMqBoHEg2BC02Zaw4pW7En3StERTVyYfaQnMdAFvQNBcSzFzMOh++yxIgc
jZxA0cVQ/AKRzPbfFAP6r+YWqeqbtQziDmMgEMcZ7Q6ce2fjnO4I8DoN2kaLmV8hDDq9TbrjqSIe
TfCy1YBQ9V6Q/kCXgmX7D0HJ3QF30AA2KCD0wAi3NcEYdnpA3cYpscMUljno27Iebapfy8q6lSB9
I9X9kK+czp8xzjuRgop5hPxDRKvE6T3wfx4mvOpbA5wKFyC79Jwohq4SyPILY4NCzowclR+CPIky
84BHHN58S85yaaMai/yuDoJtILujyC6tAHLS7WUU0k+gF4e4QL5gsnorf3aA1S9F4+XFGX4FrNvZ
0mwiIuMLQZMfoBSL7k+czudO3HkyXJmk7o2jYiwZsUNQOQMHK6wkmF2nS8FclEOl54xw3tz3PCWX
ch7Bc0unjTWlwyUFjc4TqNaGcwJM7hM6Srtp14+Md/sR2pKXgzk01+A3wOu6bol/RItHeDsNaAlf
eQ9qNp4unuhNTOpISKTMIVKDVQCt1t7epqI/G/OneDUFvbjI93Ze8QlGD3Jxf0QCn4TGI6RI0aFL
74aFDWCAwqQc7k9bsG4Y5Zng18Io0GfNwYsdjOhmhTxmkt5MIaQTzP4Mso9s7Wwu9+97E1KufVDC
Wm1m4dpffE8bdpegUHCafTruYhuC6SM6jXpXRqMLttHTc9NcCz+94JtNmpMZUBzU772ZQDh9tF9C
azqfCV8ppumWTj38AZTNcjuBM80sKERUwZXIgUyGEvouN+bPUGr+0DT+hm+UfOwlmAuRL5q/NX1+
tGPw1KTlBz+vZhjAkTy1dY6HsEADbBvNl9OAys3a6daskopjrDiroKMxC4+I5AZqQw/FON9DrH4A
FyaoWVYjWM1mq1jGGC9ECpIljNMFR9nKS+jFII+3pmGgeVOoaEYJkuo6ajCNVALcle4lyMIsmQBn
8ijS/eyEHnpbPrbfyskvIn+WcYeZOGF/03eo11jWhT2mKwdRt1DKiQ8N8EZDgQWfJz9KALn2U893
AZ1s72M/vnLO205YWRD1wgOb44U/G17gR1erwYTup1+8y5szDcpUMxl6/PT2VPJbwFbTHQQHpjNQ
SJefT09A08sGbbbfx7DKbpqgFS2AX4IW1o6GBGzYkE+9bKGnU57VhQ8fZmwQtmT5M3IsKwfxfRMD
P/3vw8oIRIZgt0Q6Jb+ekxeo2R0Wl5iRx67qQA8k3dW4/P3nHjQ1fx+qDVJgFCES6DVnUJQDztSP
xY05N6DTvTPrbOVi14SblopXBIU0eC0XU4Nu4U6MJPWAOtk3Ve0t/K693V+FJUh67ekpmtLX1dlp
bETtnyjathkhJ4rqrWRPRfhK6vpClGtQM12QqbZPoP+4rFqCmpdd9HIbzK2zLzL2IwNlIrRLrOJ7
H5rdMant9hw6XWiTztYIid6fmOUs0cgb4/eHxoaCOo5WPQLZZ5D0obLCY122K1HN4mH+fkVDyPT3
79sU7HtjgqQNSOIus8l5GFaTJJrmcdBC//5tipJ31KY1bMHnLwUj40Z21jk4Am+zMbmYfXGcmPnZ
LGr682GySM0BxbUHyzqoOxD4Jnl9AfLAlTOuOwCKEwTTWpOwBC/GhsVfoY6WQe5xAhVpttCmoSpf
y0+r/YLvx4qWozhE2kgJIXk8HkMHXIhh4LymLXsu50+JCUj3aZ+lG0NxiyB4nYCjMoUnpf/czeZW
FvWmjNjj6j2uWzHFKfaVCT7eEq84MzUve7zmK4tCmu4Rd6EVGNvVe1zjBVW4ZZCMadcXmEkyG+dh
wJ/9TmwA2kaAyCcf4DuQQa/lyDVH2VIxlxBxSQLLl4h94IcYBfkYmqOJD3qHBJSFsQv2RSsH+e7a
gO8HQ9Au+P0QYA1JzwOMB36VR1KOl2PINrOZXpVTsx3WMGraaSl+gs/SMrMGz3x/wbyDabPI2wPB
EUti24MO8xVQz5uOxTuzsOqVYFvn7FUophEhY8jAE+dNSXkcgm5bQ4xiN0Bbc2s6IEOd5QCy6ugu
IRSc65ZzzlPkAk6bv25dFeeSgPkU2K0Y+RlBr5PcOSCE2g+AKEOLab+6exr3q0I0bTstx4mnljeD
sbpMoSI0VedpJb3Tk9CcMFvxE0iRtdBiKC0vQN+AO0efnIHkGxKZ93nfPkoJhRYwF54eS7dgir+I
IqsnLIJPIh2A71BDvPoZBeIBIDJoL64mY3WnWfEa8EgjuJxRXBmKuxhJA3uCbAIIQ/Imdf0CyvBt
fJiN4+lJaRjZLBWcKeyWDM5yf1H0am2znl2C9+0B2R/IThnFDZCb3S5KyKdGdk89CWLXKMNtSNqv
hcjASZyNm5UfZJneOxepiuEcDSqhB4KzwI3HIrvGG5cW/jFsn8b5mRmPIs+/rrbwaC5tqfgUApRE
ZM+4WKFSVBxM1kS7Giwwp2ei2T8V1dkXcjTMcrm1o/aCpvRZUPI6BuEezLfTN1pWydYazPAQ8vD7
6RE19SowX/7uI406N2Vk4KIxAFEDdG3js9sIKrA5WV5aqJK2IEzDsysh+9lf6dHQTNNSjkNdpH07
FpbwWBTGbsqGPRCLj5NlH608Ptoye85z84zbc7iyrrpNUyKtYbLjuIkHy+skDbyF9rdNzbWefp3/
l4o7HJBqQWvy/NNRHQOosF80TvQ9LaAOP8TVxuD0GljdbV3EP1pa0pVwX+MeVXxrSBYd1Q5zouEX
OnETiexwMxVGuXKqNDGOCmklA7MLUHVD+a8r9oBCbIY6voQilPdRBy8VM8iCPKKyhbYgE8Y1ZGG9
CAqvbpwEzcoUNG5XKu6wGM3WbOYQSzSHG5skD2YTgoTP3qOFcJ+u1T81C6WiV1FJhl5vjnvKnDk6
UyvDc5rgWHWm3K4mpXQnZrnE3jxFQA3cOXiPWN5gX0XzS4uydQVm1BHyR4ZkS8AGntmVVdNcjJbi
4ZqKFAjTO6waSp/wAYs7lVe9GXiLe1iF9v9M3r7jtVX46sgNiTwxrg9oF285Ho0dD8DuHhbUhbJ2
dIC8kg+1krTY22ZykAZUh6pE3g3RBExQPqVbCemNjczWqBs1TsJSncQIXQ0HxOdo00bnEYeqCuoo
a7ApnZEoPkIYU5ah4QihaMBQBxrN7racc4S+3Ih2RQ/JyNP+XDcJ9ruhhAUEEkKO2nVZhnIjWJPd
AB/ur/hRjc+xlANVgiMX3Sxw3EktznBaHyBnfszAQ3H6h9ecVxUT6nc9H5CHQWk/hBBON0k3rp6g
AJDipQjxlzUuUs0aCeUwlQUdIa4Ov0PjSex8cAFfd0khvp6ehGanhXJ8/GkEeWqHSSSF/43L+XqM
wjMDlr3qcHSBl8r1WUIppogCxN9At297Kb+OeQ5BOB4cyIig3EAFW4hvTgMdoRAaIEj+tAW5wCJC
W2El+NM4ib9hReMkQ3oBs6wW5YUuaPd1E1zGafcEHG/tZr45bsaYrjw4dGuqnB4T2iHzXGLHuoDe
QiwphxofGOODLC28YoJEyOmt05i3ihqtSl5hYRMLjAPZtqTVNgSjUUuaFfirxokLJdRKh8gYWIrT
I0TKoSNe7Kdw2CZlBSkJmArt0S6AXoFyouXKgdJNSLlhYyNFPjAHVsbixkPc1rdpBNlLURbxysNG
d5QUhyDHUgacLScWvGCbRXcFfL7z8+nt0Oy6CgJNskBOtcDHWQ85TBqnwVnT5PMGLNfzVgoohZ0e
RzMJlasTyi2DkyY4TswWz30+78u8+RAvNrSEfnfHPJ39JIeABiTaOWSNTPoCtP4Nc+5O/+S6FVp+
/U1YEI+Q3bFGZG+EhOJIbwL+VQDMZhw+iGu0VNxmOkLlxocKklf37SU1SnQxhdE327deO6dYsVLd
LJTTHRoC/ZbLc6BzMnDcyrsoMdyi5JerDw7dCMqtaEPYFfJrBPdW518hw28gUYN6wogXx+mN0JmQ
crSrgEGSMGXYCPR9OVE4upQXP05/W3MrqoDM0awCC/JuqB5wJMfMRLZnVj0/QrnyIpLVUxCKfuU0
6x6DKjgzrBKTGTPWCZrlHgrGiPsQ/UG8ZLvEaI15xevLJd4M4BdN8bG1U+GZhJdJ3oEHzTOaKTmD
fqK9g/TrGl2NLlGmAjKpRE9DJLF8Uw9hxHTfkXgDIpabir4iyYmSODLPgC64tdl9bMNUMGYIClEQ
SGMVkbg6mhX/XMfOrQ9l1IL262UXzQ2sUkxOo1/5ZuNwD2hwvGln0JZYIJXrZnKIJPiUi9m+4mO6
1uerG265Yt64mjLqggAqJNwLEsakm3Oz+VY6FLWsvE7OSshEXbIwKj3WtnQtaNZcXyrb5GjUEHWB
XqfXD9N9CLkhyIcCobVmeLqHuwrDrAMKsnkKUHpqvtLC2tjVtFuiWTrHLvTmNoXRnk3WjGhmBRGm
W0TFTRCT90bBMSHok12Ejn/RDnQTpsFNa6VPFuI3uYaz1i2dcvMz7udBLy3u2TbkfSAmufDu9+tr
p/GoKjKTUg6M2QBzqDlDgN6JrQH87YAmVANEZCvxmMbzqYBMtFaFfV0L7pGCppssDDNADdh8BgnC
Zk8g3XxXsiFZcUOaOrSlYjMhpNdDRgpL1qYj33ZZtMisRGj9aBrXL83noI8fOhC/tAEUAC15aTbJ
93qGKB8Y6w6nXb1mVVUKSmMEyCpxMOFhKB+7tIf2anlv++39KPuVtJFuTZeh35xj2ASx0CzNoRhj
fRXQ3VzSbpD+u0EEdLbKhaibiOIteppypIswChgjHGAduy1E77KtcOKn1WeQ5s79ye79ZiapzToW
FByLFcg7JEh2TVSvgQN0q6QEDF3fIw/RoP8n7EjoEeQKWWVvrDwxXdLYxxI4hdM77mDZ30mCqGjN
ug+6jAL/AEBY1T6Etkyv0sqASkYdlh6If1DqI9w8Kwbm3MZQaF0xNN2tqEI3G8cArTMnHLmqfQ3x
JEPQLf5vlj9CAdzN+gpatwQ6nGBl/6i7/QlIfLNhRp/QFvKIHHKgbFPFQCMVVyPwHB3+ge5bFtYu
rTjaFFbCGY2BqGjO1ozqwJww3mwBPpTg+dOM7cqLVPftxcO/mUseiEyAa0NA0GpKj4WJFgfUBZqV
7dFYxd8gFUUMzVoTIVGb1d8tY7jmlUQrEdiLoF/moUvzDGp9r4Epbk5boea4qhgLJ/Z5Zi7vCGNk
Z13AnoIEkFcG0TnIJPYvpwfRXEkqiHPgoV1ELQYJbRCctwyyi/K8WWvy0X192ag3G1IV4DqbcmBs
fOBXvSxHv2CY5h5NnZW7W+MSfl4bbwYQ3CgrEO8jDB9nF7wkVwiOC6c6AwB51aXp9kGJD0wa2A3n
GMPox8sore7irnrqnOZLSz8G3rd+OoQ304ih71mOFtBWTmXuJIO0cFO1FUQx7I+hWn4GW28G4Nw3
sqDHALgza7eozGNsO83KkdbssgrOTGWJir6Pg+GD2MiZnDOrrI6EOs+nTVSz/irl5Jw2M2kJPm9B
UnNehIIB4K5jtOyuogV0M1jM683yxHDz7VBgiK4oLluaX6Ne9Cj6jzEE4C7//fNI0PJC1DgGQDDe
BSCG2U7gOoHq4hMl4SFPwpXEhuY0qABNYjMIviJR7oEjcds31RY3R5Eat0AervpvXXyuck6GTt+P
VocoIhBks8ia4QW6iD5Mn7s0d8c7K4DMcbU9vffa0ZQ7fxYOCrkM1wWUSffT0J6xJnxZVm82eAXk
bPqKl1aBaC8+NNFq95zO5JQjz+0uydsIIZ+VVPVtnLD0AaJ9VeQORmG4cZvyFR+vubGI8iIgYVgz
myFcitp4cksI3k6syD4WqasYTpH6Jqk7oM37NukJpJnQ3p6aYeZmOcDu1cjanc3q6uvprXr/ehQq
dLOwJ7DEdTV2ykDTAtKCCfRE2xjUeAn7OjniYEUmjuxaHPG+rYu/wTehMt2CfJ57wgz5xiAs+5FM
ZN5GwVxux9LKS9dpw9A7PTnNaCqN1wiJ79yg8fIMAfcpZUl9oNMiszVZYFkj7FoM/cfINIWKGA27
Gr38QQOb4NE1OPw6oEQSr8NDsU9Z4M45Wan4a+JNaFH/7pcgmltDJQK2UDTO3pnDS2ZnkENHbcTN
7HFnZHV0ljVjf2BlCtvPRIFc/7CSeNc87YSKtMyaps8qZGKAIa03NuhfwPkGR7KUTdEVEVJIEj8t
OnTCircNxG9XTed9by9UGKYkTlbNRYrmyzy+ssYk7tBzMdUXhjU6nz5kLyrhZdU3QevXCfJAAIHx
cbyTI5RASLqPrSpGSh5k46cHet9TCRVYmVRjUjs2BsqzZusQDhK77tNYFIi41kTsdAdb8VEGGbIy
yULudV0HFuaEbhofmOzFWWH3DrFBvqbJTPdAkORrbn9xtH9/gQlHKWEUU+Y0kW0wrwDmZACZA3RT
XnqZb6Bs8kkO9bbOuz0u650FdL3bAya+Cr7UrKgKvmwzv4+rHjKZWZNdRAV/gXDeeeiHN3O+9tDT
DaG8U4om66q5arFpCfTkpsfO6rchmFGH6fG0Vejc1fLrb+IZ1tUpdyDK7I3NAMncrLpfrk3LgFxY
QPoNzP70OBrTUBkvEfYZkCGGaYiYXFe+sR0zx+MgB93YdnDEE3o3A2p5XH2tvn9dChVfCaao0Xcg
h+xVU33sS5S7fbryutM4BZXakkUkSIwIn5Zow28Ce3ZtxFPrvTm6PVcCGdJnnUCEwjwr7kEPxLpv
4IUBrqv9HImVx5BuCCVqMcvWHIIAQ8glY0rj7RSyM5mUjYu3xOkN122Aci4ty3BSe8IQ1Imhg2hk
L+08rWWWNcGeULGLHSBHdW/g62NhHNIa2nn5jD2wrHLcIKS9qgIOoS8DdLNQijtAKnitHrEcvHfc
jYpV7PHYKsMJZ953GhQF2iO0Qq0tkUh+cIt+Gsv+SIHZXdknzalR0YoF2INJVqMuhVbPFxLD1Pg4
Jd4UfpMxRi3ML1WeOu6YM/mxW0KFMCZJBth9igeIlOLekDsfkRh44/dZPa8cH+3eLefqjcuhYTXa
fo4nFK7wrGEHoD5BcmGXvVsE/sYfg23Ox8NqkVW3Y4uBvhnOyJuhSnw8yhlQZKycpk0KXHcWx9th
SF+jqv0oIk6omD7DInkCzXZQaSTVHbTcgYWUhw9mF4SK6HMCVPeiAVBP0MhslsnEOWgxs+xpFdOl
cQsqoi+xSD/HS6nShoadQZuHjsgzFrMcEJ4Vt6DdfcUv5LxPa1pjjKH4Dj0f6DqTw8Iy3yY7GAIK
fDx5zj5YghIquK+vKHHIWOO5bsmr1rDvJzwBVyejMS2VnJLWfE7wLgIPiPRdpMyPeDJd2UN0Ybd8
l/r8frU5VzeSck1bRoEStYQjqE1/H0w/Oxy3TgvCAz7IC2hmf4nF9Hrac2ucjgrsS2MfcS/DDo3i
kBuN25fXKecoGn/mATn321d5PD2QxtxUxJ41krEfJOhBZiDpASl2ndq5Trr+uBqhaaIblZOyEiGs
N0MdwKq/gZhwh2YV7iyK6qjeGfenZ6EJB1RiyimwKme0JWoNfAjxwovOIztB12v5we8rdzUBTCtz
Uhz7qbGQDfLR7FDZW55Ya7ABzU2twrmRsw/tJKHIhVtp4DbU+r76ftK9G1XEIQy0TWiHpEzrT7dp
L46AyLfAZPnntgwvSdH9sIoUz2SsWhBMz5nw13q8NPhU8Tc0YmnnKMUg+wSOg4t+yM5Mku0yPOZc
w+mfZtP2wjw8m7P2KxHpEx/tLZA+5xNKrXiA7hFSrKlraAxExSsWRZc4VocUUdmS86QyX9AEuRAt
rHhUjY0LxTUEQeNYczwjso4Y8UBfJb4K0QXPDhjKz52FP3MG7PvhtLFr/JAKXcyzSjA/R90pRW3p
Ii9r/0HU/TCj4bYxUtdJTXmRSk5/IK/C1qp5ugVcfv3NDU4He3TEUtmlqHMuC0gDsC+uNZBrvJDK
aukETk7aCuc3bqcNriC7jC/z5Bu3+fb0mmnOlwpLTFluGWKw4eb8vt2MPvArKalW4jWNs1ZBiTXY
sfswgocDLwV5yGq05nixY9eDO4zdFHnVMArDzeu5KTa+LzmQEcxoPmYNKtEPMpK9OXCkFGjebUnt
bwSYcBgz96afXEBycGt0a4lxzS6p1eIgKqOqj5FWm6HFt7yJLDPy6qw5JqHx7fQ+6YZgv5uZpAhM
CrYMMZMIrF6d7QJAvojEgGu0y8vnDw0jlCQJicCxAbFvuAPTehr7FpnwIrtlTQeIRBo/nR5E5xSU
KKtJyjAhBp4piTE+AmII+pdu25T2tR31C4P66VE0gDOhQjxJg36qqcerHk+i194UhyiHlkRttdvO
LKHOG/yY0Zlc2wJSn9Vj3fX7jz5hVdSnRTKnGBvsliWQ6qRzfz+WSbttK4BLnen29AQ1JqHiP802
LCb8dyF6o61LEvs4YK9qYR/q6fPpITQeVeXtLC2QduZ+hesdMuBOvwvCyUVLEGRAPZTwXZGwlXtC
40VVKOhU+MQwxhiVQ7xa/YYlLhQ7b1b3QzePxfu9cdLN4laiIBVe3tsHaJ9fIdYym9izyvpsIRYh
5s3pBdO4U64c03oMjJxX6NcBIMo8szqfbCjPphV/qttxJdqaLdDgZCFaPUff9gJr/JZ2wZaBqGo1
M6UbQTn/iK/iKGqAUh/N8EK2TrdZ7CovkkOch2sJEs35V5GgJJzmXCZoOCJpxS8hdRXvYxmA2qnL
Z0BgotjLpyFcWTPdm05FwaQEpA1mki9RHnMTOW1H/xbl9ZihIMHoZVKhlTW8S01jxYVqLj0Vcppk
aUAzE8hybuXfI+J/9e3cd+k47sfJAV8yoPghA5YRoKWPHR4VhVr21BhAog8k/kLKF9LHIMoK15/m
lRKHxihUzGlWDUkSDOj7yWLoI6btgNS/Hd8GTpR7aVvuTh8djQtQMadzPsZl2qInEKGOubMFv5Fz
a7vRGNUruBrdjcCUWC1Psf0BJeh0M+Qj86PbtgQRV5Jdx+P0pc8rjw35TduTBN1ZgFlnjXBAz7jW
SqyboOKEqNkgMzhSdICYbe2SqL+qzfKmXEti63ZJcT3VCK2/qkLPJpn8l9QKG8+Y+oNfoGPaN+wf
H9skxQM5pZElNdBJ3rAIcpNWHMCfcg1s7soW6dZI8T9jQac0IQ6w7mHVfaUpi1HwLVpojrRlOt2f
noTG/6j4UgENaGH5aPbvRLxvpI93ZWGcC0suylZ44300ZaViTGenaYn0U+mxMjMf0PZYHAe7mK9E
1I6Q8kPe72MeQIWXkqYY/dTGjED7JyiyPYZzETVxXbg2HegHA+plOd9couCYsUH+0NjeCBaA3Its
an8iSYHukL6NQBWO0h2pwFSYTuVm7DK7XqnOaD34YvFvBkb7c9uUIgIYs5JXQ2F1Lpspc8t5uF5u
p2psnuo0uoeXGjerIYPmJldBjBm4Wuuqy5aybmLsY2RlI79rVnyd7uNKBBw1USriER8PjfyLyOht
Haxp9Wo+rQITwT8dRehHAa4l8L+WQ/ZMa3utnqkJo1R2xy6Xqc9CfNvOo82M/mDLRueGPW8iu9w6
/uNqGKJxAypGkfEpCcwGAxVd5pKShlcU+ZGSzdWKn9E4SxWUCHZRZtjg8vH6kW7mKj74UQI9cHm2
2lWts1oVkjhNMUmGEKmPkjfulD4DxIQEclB+JeF3AVcDtU33o9b6s5vzzRFpeVPIAkldL53Z4NpA
AdBprbFAZ1HKxVLMhGQkBhzfaJsHqLFeF9KIVhyXzqKU+6TqeVQ00DHzxpGYG1lC+6ETonCrct5O
NHoxc2ivpunxtOPX7bpyu7RdFTsFlC29zL63Wv8Cr4Ciqj+tItM1od9PU3izC904Ez+yAEShSydk
5pwBfO0i1hyswK2EBBsWXTcwzS2mwhUhctMNGZQfvR5l99bKttYUbxZ4zVQ4SxL59JLpRlk27s2U
7LaoSgNZWI9kaXYZ11Hhiq6Hn01Cjj66vgVN9pSvvJ50Z0ZlmOyg9pcxAcQ66oox4E95tUn6+fMS
L3d2+TmYI0gT5WQjErqjZrqW69dYuApsnCA2ZQwVEsGxNL5Cdafd0iDlh9MrqDE6Fc1IWTGFvly4
Ras6az3CuvhWMmgrgdCo9swGWZ2VW0VjfiqkkbVV6KQL/SeRaAGOXlkitlHJt4unplK4qTSv0BDk
fWxeilvoFuKnOQzBcWjj3s1z+jxUxhGCDtEmG/jK3a/xD6qANjBcsucSTU3U8t1searh5mka6obN
IwKr/dSuDKS5cVQEY2/NlS9ttGvZNNoNefzFsfsbAwWm04ulszDlwu+D0ZczgP2IBJ3HvmIXTizX
ignvH1GuIhZrdFxbYqF/qIfgNWDNVRdU8S6i7EBj48y2h7Uo831L5ipW0Z4oQOQ+SCxAFFfnLIJc
e70twH+zXyVM1dAPQLX+d38zR20bRz1HN21W29mhC8ggURMJDQ4J5Ca9yYkPbF/hAMKxscNIfjLQ
XdBvqeACYi9ZEnbbDgj05e+nmbkbSt9co0V7fw+5CjNkDplYZ6D0aC2FRzFYzO3WOgw0no+rKEIx
EIK2zhL2ByyaCKBjI4cA4pXczUV81hWXPsqpoGRZL3brzGaZ5hvPjpqUBToM5PbSoStKN2C+8M9q
gnyvy8rcsc59HiflIbMoQA8/T8F/fBv/R/Ba3PwLitL88z/x79+Kcqoh/tAq//rPhyLD//5z+Tv/
+8/8/jf+uX8trl6y10b9Q7/9HXz317jbl/blt3/xAG5up9vutZ7uXpGibn9+Hz/h8if/T3/zH68/
v/Iwla9//fGt6HKIht29BlGR//Hrt47f//rDXAz4P95+/9dvLhP464/7l/wfly91lBd/+0uvL037
1x/U/FNQPJgczojJLHsJSIfXX7+DVilB8B9Q/TlssYy8qNvwrz84+9NxuENt22QmN/HPP/7RFN2v
37IdfMo2gaVcWu74H//1w/22Pf+9Xf/Iu+ymiPK2wYd/d78Ss7MdR1gUPfpcsr+p1bexyE3wfQtX
yml2c2uM9o49IcaBDgQ8AGC3ZsgggRP31+hi2dMqOvIYmSEw/D6kMWK6fLgXUQ6hgjGsLupCPEK3
BTSN2dR5ht2k4NOsArAMsvpopf6AB6yfbpuqL3bIa9kbafivKYo5rtmzeFNaFMgzIn/IEgiN3skO
tpM/ySAtt/1oj67V0fveIgdDBqVbGWgU6TP8GdE8l0F3zKsvXREMLl1CJoP7D1n/Sxjq/7Z5X0bf
6qIpfrSqff92JP4/OgTQg7ApIw63JXyHSckCOtUfiv/5dXqN3p6Hd//+v87Hkjr513kw5Z82Mx2I
qRLTlEQsfTS/zgMlf6ItxAIHMhfCpmQhjvl1Hpw/GXqFJaE4QhZDB63575wHpWwvGc4TpQRnSwob
fekq+Rfak/3BKNsvaAoDySNQQ4jtNk0dEDa7YyIl3fAC0P0jSHftB4bIMo02SVbW9l2TQKrMd1nd
p2X9BeYBCmp3iJIaHG6pJFBSqkjI5bd/3+Fel6/5fVu/vraXL6Vqcv8PutSFG0xvPF4wle1b41n+
+L9shVl/2g4skdgmBY7NJIhMf9kO/xNZKg7Bd+Yw9i8D+WU7jP5pSQqzYTah4BpYCuG/bMeki5ul
MB8qLUEZRvo3fKnqSjm+YaE+zyX050yhoiZtYyoAzbKCDYruEPJjB6A+zsoqBB1VCTb6ZldFD28W
5pc3/8174yL/bzSoNH+OCBUyOHHO8OMrr94yC+2wnpFxSKR9zkixz/4XdV/WYyeutvuLOMI22HAL
rKFWzVMqyQ1K0ikbDAbMzK//HtL7k1JUVEvZ59wcqdU3nY4XYL9+h2dIz8H2f3WV3q8BKUJ45kIc
fNvp5HTphjTE+KFO8osFEuc04a/pKTtm0e0U/cSTRj3/YaNTHYcXHz/eJmX69XxAMAl8Mz/wXHyg
t4nMXJAaVU8q49T+UO0tWlSR4vVlDb0/wIgTz70paRWX8+vfrhuwcI0yLqR3uMAN+XbdDCJimGNj
XdMx+D5XB8eSm0oGl5ztMPbdYZ5xTwu4uvCvH6/8NmPDAwce54ThVucCn3P7srsAgLt5pjquPASP
abDg7gg4iQ3DU8UYfL5I6scfL/lu12LJEHkGXjHyDLrViYEHQFDKHku29fy9nabhJPKgi1Tv3A2u
eLZIUx7aMtdnyqU/LBtizTAMfB8Rd9uEBQQP3OQsh2HsInMSjYR+h3tau0shDTfqMWEhFMjEOYwF
Ure3BybwsCpSMZgoCdxmmw/bkMBp9Lyqqjley+KedMXLDIfv6Uyd/raO+vUdsYEop5wRTBe2czUu
C27bxmCaBgndpiL7ieqocs3lCOvTj7/f27J2Xcp3CfO5KwKfIyZuHonLgQkfmtWxEV2ULTcTRbA5
5+n8/r2ti4CdA64fbtpt7VYvRVERx8njzGb7rBNp3I7TsPsvngT658iSw5D525dWTmUOqAbSQKuq
dA8uM3LBpf6GQdHfec38+86gqI2bxIPgV7BtQss8zCnOOLaBcmPE7birihiH78wD/emtIV/BVeVR
7IMtAktUeeBR1PCxpOpJ+PaxKc5JtG2q6f88Ck7RmpOBxrd9ac5I+tqd8GWGlljo2zF6V6RNdRxs
9Qhxn0QaiC2j4doPCXNCfbThbGNqeveB2oHQeOr8DqCD+Zwq1x+eHYcMrzdAXEHVs0a632rQKatB
inbhJg9gg4DbeJmOQEEG6cNf7xnKUUUxKgLG+La5UzqESXBh8niBTQ2FU+EKB4Qq6JlD9v4WDHxc
sAGu9zAI4emwuWk7TCq6Nut0zKbxu4UQ1B6i2E8uALKJC0vjHXWrn6Go+Be/lE0EIEdmwT3r21Pm
u/qqkU129PLJv2i8Ou5Fz167ntkIpnEqWdze/efjt/L+GvEZZQENcZbQXNgqFGHc6RXIbfFW5sdi
+kekN0VM72f2/PEyG2Lkr82H8hTtQI+IgOPYvv3IJFzgkzsxHfsDP/X1MO7HppxugirNndjYdmhi
2xIhoplOI4/YZI+9pj0IuFLCiliv0ubFOV+59zcLUkMRkjXpCygq3Lc/Cnai1J37FneoI2OYDcm7
KRy+6e7Y+xddOTpH05BzUkN/CMKMhSH2oIscM3wXhJ3S4FYhGiQgsavGoIhUZk5p9Xe6IYJC/gt3
NEIkbk5QCLYJUU5g4NeX+LD1LJ3bULE06Ufa/tXo7P0q69n+7ewukCBlpVE4u9BhSBSTIi6qhV+i
Rm92RWn7M7fl9u1tn2r977+tp9wwk8OAp4LprUcul+YT+ds48WsJhsMgfGT7fIsY5BCVt12IJcLi
igOLVMIOvPLOqWNs8Oa/3pznuRAwIKFHfdwvb5+Eat3r3Lg4EL4cr1rm8EMBi+ovg1DDjeva9lvb
tu4+W5poKqe7liBqLVW/nGtGbwMAHhd1LPpK6zlg7x53KmaC/s2sY9mqw2B8GwUpQElQ/9511B0A
1T0HY/4V0H+vE/5dkiFJD0KXutuAH/gj810z6NgT/XTw6jK9hyiaiVLOCvgkDPlj2oZ+MuvUSxo2
JJw5dD9pdacBq47d/GYxzZGJe0J489Q16V91///zZXiA+I3yDHTdzR7zFw+1kTfi50EQ+4cTML2v
whZXYZpO/Mxt8Yf97Hm/rbVmh7/t5yZglU9zhMW5yeLZZf/wOdxPWXXmkdbo+u6N/7bM5op1eTmq
cUHmPsowuJKmPuksjUfu3c5h9jBTRSHg238ToD0nHwf+7eX+61v/qpyRqyF336y8ZLrzHWaxzbkD
03fL9aWlwblg9/404VqhoUtQDK2PuSUF4nJ0O5lRpDUlMFsZWn0zyr7IrzAmrPne5vK5GuUxTM1p
6NWhCNWZwPSuAEXqjpjL3bUrJUSw5dyC8G8hLOnZeJLyH9F5NwUrHt0KOO2+VLfEdk9uT5M2A9Hc
phcfv+R3u2iz9mbHdtUQurodbGzZj3EoIorR/BQEZ/bqBjGHg7FZZrNZST1WzYg2QtyMM9iXPSTT
s2+wg3UjTusTXOJ2epgvmqK/YJjWRYMxKiHtcPj4Yd8FrPVXCLTJfRQ07J2khBagEWQtPnUHwnmj
hlPmODvoWTyyIt2lVfnXARLrrXEgWGcv6NpsXm4gUoh+TL6FbZ+GBLY4QEAj4dhT3N9PQ/XfvOS1
B+pjO6Olv1ULUM4wtK3Et2zG8Kjq7AT11XvYPZwAKb4neXhdc1sDTS6u6iylUT0HNJrtuRi9zYzW
Ty0818W/hfDoNjPSmRj7sSNNvADp0z91LUWMWpxW3Dq68ewnA9xB/Vh4rILIbQH2+sPHH/ld2EAh
HKDXhuYd6nCMG97GRdNOztJ1SAr1Ml7hLcsIenl/2UFZi21cQL4v0NBAO3BzA1c5ALJ0cuGrNRVf
QEiKZa3ugi584G71GWywM92TPz7Sb8vRt480agVGrMxtnDtZHy26OU1D//jxa1tP4Js4v3mkzWub
Ak+h2bDY9Wb1Iw5tidGI3ZDiNCImnHkggkxlux4KY4bkBa0vhq7b9mykvgMDu1JB25bDuWFqZwov
qJ449rVfYOwbkcIJnKTl8KjcQeugeqxQevpRx3t/he6lNQZJRZv7UEYN8vo2AJlFvSgZ+MVNlhMj
TvUMSk0VdbO/PNJFTDfFSJzPs3HFJVvcRX9t2yZVCe+86ras/QVZm8qHVzsS+0raoD9q29i7QMwl
GuNBRm9TF+YszyFZJLTrSb9cjVP4IFZkXysc8SwCt7yHAc4YXGW0HYNj10h/umzHtrq3bsViQlqA
EPgyTJ/ckQ7IRZZgvvVAcr6YONivbkPT1ww36mdZyPqaVivKXPh15OiuPnpav/p+u3gXrZ6AMgNq
GxbIUi2ySSBQreLOei7Y84WU/DDDzSuLDRL55pCCP49jHupvhQ7sPgsJPRk0fcfd4LsKXc9WDZ/d
OqRd1KbmqgnDPIsxvOjTC+Ay2Z3u8n0Bssjl6KfpqSF62BcakDTaWP7iOnqxR38m7pVLjHcfAn+T
zPnyyHXV3TQYF16Mi2ppAg/EPZwH9mkDx4cL0oYiTmmlICZqVHd0KuCMv7d+MZdx11fjfui9LilZ
Jm6h7U3vulTX/a70S7bv8SkTMjtL/yhTQ5/9DuIe6EVltZ9MgR+WF0NglkuiazcCna7Eiyt3XeX0
WeTYZopY66q7sZxPIyaM8WL6qAnc5gBtF/EZdM321bodgx6zvSatXCFlC2yh5uaunOoS/pQo/GG4
+BrwEqm90qWOXGWcFNCBQ+3PoGGOTrQUHv+nLmcFxxAjI50vReJkQFaLRdRtTD3JbpqS6jsiHPce
36uDD0MGXYWwWb77cBOIXHw0GYFxgvfsGV5FGqk0C80rG6YZaWxwV60NJWgAxzKHktVYeTQ2jeu9
6Hb5LljGv+Sg5l2Rdqx3qVl/YAYrtqHi9UVWiYXEMOq7oDV9rZln/RhAwyYqdbar4fzcizByCv0M
h5Ei4nV1EQzOjFat95Cqn+HcBgb6m7PzefKr27nCN0ZEIlEzs6eF2Soel7k+ibocYvwh51iKeTzZ
9aZ3ljS4rPFHwYPt6W0Wwtt+qao5hphdtTOTS/YgN9xi9kbjls/kOJYo6ovxspjgQlC4TwWDoFCE
AydjX679rgHWg2zKvpoWWUvrlz0IiM0P5tp812RFfR0SspyQM2nYbnH2D0iD7hIzrrxTar8uRX6J
jhwZ4xA2BOFnMc3RmMKhq1ueS/9zne7g9zE+V9ge5p4Gaqp2wdibvSmy/qjakBocTKMfR4jNBZFL
GvrYu6+wZikSN+gTrsIkKNSXhYIT62CbTcS1kXBaN8Gn7540elqXbd4Wz23qZQlpwL9Ac1zpU4eY
1gwQn+qdZt87nP6AYArfZ00bXpQSUWEnJ6BaNbm2gArKootg1VBEMvR/iiG7bAv/ZJTcj3O9W7oW
BwgcRhXwqdwNhd/JyKXLEDMCfTWg8z5JDBITTgmNyNxFZMztLoPkD0rYAP//uBw8pY5eACf4JbxQ
wJN4bvjV7+l+zoukw81QLNAh9gyM5/uXCTbIbp5huTwpSNH905cS3MzZPYIZtOu8esen/lj3x5xB
hR44zdGFxuOQJrgBoLhajd0RrnfspRnJlBjTwgSUJyEv3OGE0eYJVa5Febm88qCLvayuo7oQn7p6
Gm5yjrAguZ9HzaKnek/QXftO3HHE7U9vHeyLkwdFg2tXM97ss5yNNAoWVEwQuW1/tHnzA+Ct+8Ut
imOQc1lGXVo2t7XXpbvByYkFaCd4ZBJfuvU9dZv3CwTQgnFZ9r1Nm4dJdwu+NwTComqm7h0lRRF7
s6e/L4tAIJ3Tf4KW5BHUJ/kn18jiuDB17cFkp4Onu/G9z3k1xDWc1CIZBHecmWknIB8i56W58/XQ
PDSOYBF0RBFejTNmUCyYwKAQsg/Jhd8QW57sPHn3ZYjOIJlSqA0DE+FFs8D9sBTpS2dWnZ2gzwsI
kII4e0pR0RzCQR5Wa/kI+lH9q1fWvbvLYaKsnkxn5jvm6ungOKVzJYGr4IelLcVlB6VGJ5mDJYgz
AIyuC2gA48jJqyConMRaDPFaNLpVPkHmLigjoCN/tP304kIwsT5hkgAJrWFMf4RinpoondzlsPj+
XcHKGqV6qZORV9fuqMkR+WziTFC1ZiQJ9HzC3D4qbL3rjIlpVnrxAFuxvm4nqMpTt4PEQuqj79cH
QJYj6XjJC1N5EOEz1ntoJWM/LWmQ29Rjv0PyunMtv2auukZv5NCm7Q62lPECXGVzA25N1qKXBx3q
OC9UdVEUnm1j4MIknJd482Bn258KZYGNg3liiXMT5J8D0BuLU6ummUSe38hIldAotnM4FTjQOKJ+
2lB7Yf2LXDL7KZy0f/KFCxiYa2gTBwZyN5fABiwxhHiQKUBNKo+7FnQiM6OFgwYpj5RajmqUy1Mw
9BUeEP7Dz4sdBzSbLFaL24AbGHqI5ZjKXiTIeX4AVWB+wJZkaOOK1J8Rqb6h+1yjWw7YdxJOIJRK
6ozHhZfNTeEMuUja1J2Ak0xnduOwAmQwIqfZIsTosUjsDKXpKQ8A+ppJqlEvOtX1JGY3qXyWPzva
ViNUmvPpWIS9iCt0EAA9c32bHWkj+ja2MpQ3OYQevja2Hg/gvy8hrhQfODHaBmOLOZ0hUOXOwsaP
C796Cc0U5zn/3IqaJ6xwxAgkz3TVUefCr5vHKSDV10z43aHwlmZfc3gu4u2N467LxvGm5OV8p2Cb
E2Vu+MLyrrmuhXOcTDWqZFJ+eRC1pjH+lLwl0IzLYoFIDQPTPCJDWi4RrRZAkUz53Po5xhzNWLvJ
3IT5dVcCzpxLKT9LWiFBSbMAMbRsjjC2gXkg9Zcv3jzfmKmFLieX7KiCOubZHNaHcmYmcU04BmgO
Tfeplx7EUF0Sv2seKiWzZEZZnnTK08eyV+rKBONFp1xG0FSUIHGXX2zeAx8CAY1do+/LNHgysIa5
DVPxUjqZjKRh+8WvW/QAJx+jbbQhHU8P5QqCdsPLoh30ocaFECOIpTet9sTRW4bbsFSPgfarBNAq
JITDqphZG14+MDIAVKhxeCLg94UDOQTvIW9oETnccU/eXNnLgKr2czFPD7Ig9yydXpyZHUZRdPJY
FIgxRbfzGVyM8DdK/k2PCxt2qWWsjKAqld+xDLdLl17YxRvusq5q0yj3nTSMdGDs91GZ5qVLA/sA
uUvIrLWmi8d2qZ/6pb6E+HEJLOlYP2RZOCS06w5MdyKpqlq/Lso99KmdPtc1HNkgcoi2bFN4nxQ4
NInv0m+iz36W5TJdKTrJehdmK5JR9NdZTscDmfAQ0N9zgSXLPjFWVYnVfZmMk6OjdICqSD8Wl9Kv
/FsJrNrB92E05A3Iv9s5u5Gue9VZugsXgptMtONjs6gmybNp0vAcFUleZd+4VTEfavFqBUdboKvl
bdkHJ57pXR3wPcrQmGNq7fWVc+hyJABFw6qrkTBzHCrQqnmg2iMngcHFG9gkdEQuoxHnPnHqZT2A
caX43TyF0aBpcy0KXmBooxuISk5ldwg1KtmxLnBTUwx5h0vmD5WKJ5se+MRpXJDudcortHbd2TZt
VE1uedCsm2UsUIX86CUUgkZ/pLHXqPGrTZH6QFTzO6fTEPWplMiU24cwrL6aZlY72K0u5VVjIeOA
oDF3OABKX9ie9NcN7MMi1XXTbWiNTAK/nqp9HvIVlOcOOoFjq8QoDJ3BKEzVsKsJ3zceBj5ehgAq
JmubeFpS80qZci7sVIc7qBjmHu5JobodBKahfRBatKCarNpRXboY/nb5jmTtdzNjtNml2YsO0yHK
R6RQc9Ygams11PvC9t6RCqkTjCwyqHnp6ZPxQkgUVc6NnPRrRXtI5PLOFHsGy6bbLMO9eOwQN1Wc
9SMST9Kh4QKP1KaSCQ6O+bbAEbk5oT5O5eWw0NpcTYbOANubhpnyqP0sfAjTFYyBclJOSU+CoYiz
tCv1MYTG7BQz0ZhGRCEuye4armcCA6l0CrskrDV+20xCzR8s+jRsj9nKQJJsdsOLaWIFPdW1N7t3
HuEmjR0FIbHj4JWBH9m8cxIlOAE8e2bzS2Y9GGzCUAM/IHeglo1JjYzqLhCQrTdhGUkO1uMLrcoh
O4AAq6ZDGbDplfWi/tbw1ErYZmpTxEVJzDNk3mS5G6d5fkYjX7MDn2uGFvJgWhgL5EzdibboHkMu
+y899VOzS9EdnK8WZob+yygDWR5yZYNPqlyGGY6PxcS+Z1kd3qG6qBB865yxW+QdYvykeugzpDIL
aZRmzhx8Ghxp0ltVD20QyRoCXVd533J5U7HZ9RMEpRqBqKwj3DzdVV0pcpzs+DCaarlwTOMjo7M/
bQe2gvKBg43qEvVUhNm2ZadSmyZ8qfAj+0u0mwsTOzUL4d/jh4cMaVd3nIBNT9DAgcdy7Uu9wx2d
wpdThzez143XmLF/G0l+CX3dLklNQ9uIOAATQ0Ns0D9GK+1zRkZ1VdsZ5nKYvCD49Z5Cn7rzpuds
YJDePdTpkxM+ZmA8Z7xCvZ0jliwAvKYx7o897rd6UDeVAljM+5nJ5tHme5aeeEDpFSpwecKlOSQS
apajeyDuva9R/U4Sqm8roUaUR7Ukvh/LDJj6wmlJkiqgY7nfu1C/zoIrUMaDZm86shsCtpgEL/qm
yNJLlsHz0Z0vmX3xxNd5CePFgiaRsrm6kZllxb21lKfHvIzHPl4W7LabTvnVfW38RCx3WLD6PFJS
78ch/6pzZPVyIaio4ML1YoPE4XXsTZdz26eJyn104HLb7FXufUdfw4nHYfbgM23NVd1mV6pxu2sI
kzh8FVHEW+Jj10cktVnsTN0I4ot7GMDE+tliKtCDYrekImYssE+r5rGvcdxmDJwGe+mKkD0wSppP
I22e68uAcXsl+qrAHVnjb7d5nKOsdjrvijLwj924Mm0iS3enKbmBAq40COI8dPZ1OiqyL1yd3mac
zxHNegXbUVQzPXI65XynXEXcQF2Kd0vsIrSapY9yU8ezhoEiIbtxMBwxvahjOErF7ogkEG9IsIJE
NUaQF364NMUus7x0MDbLQoQ1mQF0ari6n92SOXvPVqq7Ln3npCj9Gi7z9AOYaJ1U1Kl1JEcWqBgb
EjWMMPyb0Q56K6ZC78Wi326uAp11du9MhdpRnLlkCGkFMFIxtzdSNyn6NiwFoEe5+MHIzwooOQvv
qZunS91LFYCWVX+ZtHshbArGeeb107irJHb8jTOTOWp69dQARFbvRuH9bD12KEX70jUoto5l2SmB
zpTiicA48oYYwyKQZaqdxjl5QuopH7qw3vsFbIx2qUr9C0rQaVpGKFYHc9vafeHIJoCPSjlMT/DO
Bv3Ja5s4I0E6Jq1ooVbSPU1A5PLvPQHrL9eBQKMj82OG+ziGGwZlHvj+CHNmr4RJnYved661bsm+
UvY0VsPNYOe1wRaeeqeub3po5JjKJcncB61OYM021DLpYXUigeEameqxcXx9BSzxAuEX6WBLLca/
rhvbY5ww1N9IOuZTPCOhPglTUrQNNBB16BlMTqyGYrodjEZUDKCR1Q+iei0KVeT3JljcxzDF3Ccm
7dJmkVs4L5XO1dUEy1tzq407I7frpvSiDxoI8kWW9o0TidT2y2nwW/eKAUIV7NK0ag1yBAhUi0Iu
iR70lO81mhRVFC7aPCkdjhcwOFYvFYTqzFWraAXOjS4aCu0RqsfbOR1kfljoLOYTqeUTkqYZBsXO
CAkxiEV7r66ey3HXapSBg0PzpEdf9CKE/MGP1OPjE8wu0n8K14JfXVSpjvwQ0vSONxOQ/Zfutshz
c2HcurvJnY7sNX7lVdo4gbsLSS6P6TKILk51VzEeFcC4XARBQHZzQDBY2OetmBqzR1carrsPdSdU
OiFJWkI1NlHV1yg3v4wZQOPmh+NNbY0SqRWI7pHbS+B7yF6lC/4KTGS14/SHhaeYV6u6RuXvm0zd
IWfyntHtvmPtYo66ZAzqbK1/O5WofEjPnASX5pifZFcUT/mAPYXGA6nauHSHwEMBVkLshjYz+uvH
qXAhBqAjbenSON/GEbgYxwUFooyGafQLHeHsz8e/mxdg4/3CKnHf9YCI2kLYCfVA3qtGwNY7m2To
b82I3jx8Sqcz85ztPGldCOM6kEeoC2LAVkOITk0XegMGE5gXdLHIaR2XJH/Rir+gKh0TjJk6QIO8
6syMYjug+LWuDyQ4oNsuc7fKdgpQb+kUwLGB/VEcXCv1TQkj6zMomO1Icl3FX/k6ACiBILN9jbJz
oM5f4DUqj8fMEPjG0ma/iGBvSj5cQEzEnBkTbie+v1Zcp5JCYDwGWOzbYVKnBngrjJgSmvLWmS/D
1oOv9d9R/ARdF8HIM/SBaxYr5PftIsgkoYELMXm0aS7QV0aVtQsHFgncZn+/DUMMPDHx9HzGtiL2
dUHB31shFh6axLADPeRG2xvdm+YhS/Mzw/LtjAxP5QOKgOkmIQBVbpFo+eR4NCg6LDagGkTSgbwa
DIwYp/fMR3qHSliXwsTY44D4e4AFbF6gK/JZAjyO3fc5vDXpntvntNzVuBaMRUM8g8DNBSfn9vwf
HhBBDo8IEBPw/tsHzGwopZuiDipaZRLVNu7LlNIxNrqokrTKnTMv9A9nDFBH0Bi4jyICoJ6320Sh
C2uLGdsk1DJHP9Zto94ju4+3yJ8XAa2HAkNI/S3R3XeRKYwZjpggaD10DVjNTHnzmS/2h1cXgmHn
rhBRvmKi3j5Kj9kpZMLw6kxwWw4PZvzHUw+2+PTxs/w6OL+PabEvsAyiIHgm4Cltx6YuT0td51MT
0wKzsFx/arPxW4GLbOQF1IzzO8B19syF7GjRp5GwwRHCTldU9DFaTc/U4DU7rTfHYRXeibH9+9OI
gwgoKAbjYiUkvn0Jqivbpke+gH4TKY+1QU9+mGtzYYG/iRkQRMePX8cWnLSOjikwmAKbFehkf0OL
JqNgFa1xSoI2P4QS6tdBcJNb+LX183Gcu/2s7PdOF58/Xvb9t/aAgw5QF3kEJ36rvprh9m+0sDj4
dXnAzZFMnYr9lj+kXXBm8/5xKc8HfQGnMnxn0jEZ2N4Oa2eiRN9XY+wDJAmxqKvP3EPrSXu7r3Ah
APOJiy70QebfbF+DeVbY1oijrMkTzGGTrq8xQF52o1UJjEjX3PjMiXkH7BVIHJj3C40Duh0Cwdvd
EoABbR2Bmx0aunD8mcihU6uHatZjFu4+t0R/aav2KDG4aFxUqpAkKFn3kOcYVn78Qd89vccRZleq
F6gN/N0tMjgE9r4rnsPP8LTsvhrdGLPAiFkUaMXRnKPDvNu363rg5AoQROBj9k5BCoMs11YUY4Fd
cdddLlGTAMf30h0+fqx3yQWWWaPrCikH83creW44WgcwIQNMRTgmAoFDxIAkPdS+84QkNIsDMN//
71akbz9paGCdQzGli3nxjy3AFygcDEgwZXC6PZwVz3y2LXIO8HNvBfsAbIsEEfF9s4MAQmo6ufrm
1FV/gsTDDWvLpEZ1isZIJY90Cfeydvaq9v5d+f81Rff/J/ItYvUHdEmL6v3nt98Jk+tu+pcwCR45
WEj+ip0U4OziVvpfwiSolN6aCa6hEhk8W4XF/pdsG/wfeN/xwAVfnYBNuQbR/xAmQWYHmhgZ6srH
+5Wh/gVfcnP7Y0lCVt4A+O3YJgClvd2Rme+sKCNwJcG8gZ6DxBxaT865k7YJ02vUWP9Z+Qm4nIFM
fruKanVFu9EHTxH17ecuLKajMNVwUhjeDJHoxvLMQdtk8f8JU6C+AGuM1MZfH/s39O+0iKYUi/aj
qWlh8TWJ+gLDru6kDWyifvvSd/9eAh/wP/9dCj1L8MzwAt/BU+e5wxzVqfyob7T52hrIs0mnVk8f
r7KFiK7L4DYFFRLMxJCibfb2iQhU9RSZgD1jOqzvjEiRrNHRsY/UcRoYUVfVT3S+B4jP95TtJyL6
fUFa87kF4XbvkaU4g/H7wxvG3kXlx/CCkZ1uNk4LO4oq7PF7ctD84E4tUieu2q79Bh7juSrmj2vh
isckB/EaVdPbZ5dGl6XJMUxuwYq7rZuxf6oh+ZNkonDIuaD5h70KkRcONiYgjIG/BTyPmZ1nTMow
S25zdiI2TJ+4L4OdrTDH9YehutOL35wAi57i0ZJURY1LujjDjDoCFoKvLQgoR1c0Hy7hATjvPVhT
n5EKXbfvb+nIuhkA+cZmQ0KCuL4tDGZ86IXokgNX5aCHzwBqqGnV//3O5vDSDgVaGOgxbCsD12S9
gD0Aj0TDJxmJxXvSgufFmTe+yS5+PQwuYFD9mYsCJNgEhywsLZS2JAfWeen2fOklbEcJ/VHNub2A
hoUTRAr57Q51Ln38+1MVuF6AsgQZRwB+4NudRb16zDsJrS0XfMc6yjsujqFESbSHrQe59XNJlkgO
1I97TBGBPgltezRgPaES42P1Ex2/6u/fOnYdHDihRwJJBcre/iQZmIZXWiNWwhHhXtd6Suo2KM/E
kz/scpACUTsjd0aNsN5JvwdIB7Ul5nMY/XXEKQElW4BwcjHLElHJ/WXv4Tz/+Phdr3/jZs9iv64s
47UewTXwdsW0gfB9lUk/khadf7xHGUOIyE/+fpUQtFKCKxW9qXATJkeaEbHI0Isw2nN34MxaCLY5
wf6/WAUpP8XJwFncUpgXiJqQCX4IUdbWwx2pimwXwKvtjA3vH8IedGGAbeWobgQaRW/fmEMXUmCI
5kcUOcWBqBFAhdmpktGBOdNfPxAIQ4LiJIBj/C7oCUMAC+lKH9OLOU2CSaeJSSGH9PEqm7x+Penh
WtL42HAhss/NA8GMB7MIt8MqLe8RJ0eBGYLesZQnlaWPakbSXbDgblDhmYD5h1e5cvVQxPgoiuk2
lAW+Xa3ZoYnjjbmKar8tMXEZeEytOUdD3FQVvx4SpTbwBGsFQ7ZisaLUoptwlcMUrtoXq2lfyEys
XNlHDmwKm7Y/11v5w8kKcRe4qNHQJ0Ln4+0+8cP/oe68luNG2i37KvMCOAFvboFCGZJFT1HiDYJy
QMInPPD0s6AzZ0IsMlTD/26uuqNb3VkA0n1mr125XZd3pm9QkPbnFo/H1qDu8u+P99ErRE+3anA5
8Mknvh1Fp/1p0akuQSUajH0Vmcm2x+P8eux748wi/mieoHU3yd9wBNO183ao2CzGwR5prZ9UOz54
sasfCrUfd/Rma1eY+iiBrmT5Y7PE2PrUpnpm+I+elNZ7b5XvMlFPnYMqSsal3ensIQVkSQQ3+dEG
nH/MV5Hcv1/qR5MFGSnUANKJXObXbfqve2pJ4wNpjYFP14w3U1TezyJq6AanhzNKr9y4z84M+H6u
OCqXJASJhISqeprehhRFJXqggkf8bmzTLNIvhYBS9u/H+mgUlzzJej9xbVo03j7WRHmwj6LS9AX1
oY3TdvoWfKpzBpr5/jsRTwFFIS+joqhxT0axSMIucUzw2lTSfoBQ4P2gOb77mUfLsvv3A/0JGN6e
XhhfrfkPDTEnZKT1if/6UHqG4Qm3RTpGq9FRaZhw635jCGMxNkIbrBtvxOQ6SNyRBiU8Pow2pFcA
zZ8mRxU/NXMQL0vE/8W3vYoSr6B2d4hjorKNLJvmCw4nWhJOo3TaIEVdrPu0fRXfaDyPqZnZgNtR
SjbiOFNTz+jfGkbDF6kif3pJmRuBSNSh9h3W7YTcULceo7kzqXiVfVb5pTCLfNsJYX2PbHqVDE7G
G8sq0+eKHJPp1zU/nR+t2+OlhUrhMSkt7vVd7pXtNuZXf0uQExShXgrrynOUmOe0ZXwB0DHJNsxt
J/dHr1UWauamFQcrhl1s1Lww3TNZuA+mFZlMyifUTlyuiuuE+Osj5FPqiIS+LX9oLf1Y9PUL0MRP
Sv7Yv7meUFpgWRKwvsuH455StdSHDD8dsvkyNfRy79ZeEkgAiedmFb/3ZFJRSlgPRctb1+PJpEql
IM0FedtfJmpomZ3ZNPzOVrwphjk/V3P6IIJ0SBRSsiMMJ2o4zaqVmHpXY04UVTq182OEMErDYk5r
EI1gK8Ve5rTAOl4RBVqjevR4ufr800hasaOBK72Tltcd/r2q3oG+1ncNJQHKD+ckcqd1e/zrg/bI
K7qKey79Unp+0dV222J2Kqy9knql46tl7h4xcuO1GFbquMHYxtN1O9ieARx36XQ/FpYz+ZNREozl
FKHv5OSq5/Rl7zdpfiXMGvRyq3T91DqhcnVq+fQx8YoK/Xsrab7PasX6TeSv/xpnzb6Ok7T/9e93
88HmBg+L5A8MFk71U7Wik+RCxYGGV0Pb8FWR9uamUIW2X7pMOaNh/uj5XLIKqu2sEJNTcEKmpSlB
Vmn5FgbGvuoutg9c4w4Y8a/ZSq+dsVrOnEIfPRzFalJOkHPAxZ1MfAPKaZHGa86kH+W+rS39S84/
ROoyTefY1x+NRc7JY9JzmFt/kqR/zbGy7CtuYi13da3uD9qo2AEy+fpKkfQIff6bMcKKkSRDx1p7
O51djrxlqLi3LJ027p1CZXbkhG/d2XLahw/FXDTJk7NjmSdH37gUczoPBFM0KRrbisMVcYrmptuK
CPUcJuqjbdeDBsTkXxF/p7Fi4kDNLCM2pJFO8CMyimVL1Gx///fL+2AU1LAEVcBduKSfRjtaXGgD
gizLT6RW3GRNVu0peKIg+w+G4TngbVIofCdy9tQxbZWR6TCR2ziUiW5c2WJS958fhasJNxP6CDT1
tMDPRkYaTDVYUl073E2ePm9i6elnFu77IJ6IjSobRTbiUBKDb+cbVNvK6nLF8gnnORTN4nek9bea
cK7ArnwSqLCei+xCa6cH8a5unLZipEs/R5PBYBwwxletogfDU5Nx1yT659NbDEUEDwKStgX31GRh
MhXXTkcbHqoau1ftMrlbWriHMzHvB2/PoFmBKI0L3bqSTt5eq8VVuhDQuLnq7F0Foyd4IOaDRJUT
xNTez2RM35djeDE6bLl15vF8pxz0yWudmbdFsqkuYQQ6ZaY/W5rZXShkpe+WWlt+imzRHjSMam0f
5dWwH/l9u39PzY8e21jXF/OSmsRpfLoY9hRFXPF8KeplL2kYCunM0r90SJKCOerGM0vho/HYOZDc
sxzeF/MK1kiULzx13KiUuiHrbL0xSZ66JcLS2rOUu38/3wdbI2UR1bBXYgTV75NNuBkmMuJ/ksVK
229dBGAbbYhxb3Lsr//BSKTQ6EGxYWwZ+tsJJFJTjRwsn/1OTXTUT5oVeOlQXub9MH46fwErgI4k
eGmQC97Vn2OvUrTYZE0jYr1tjdL5QkfmcrTd6VypZs3BnNxJObg8tJ8QqlUINm8fykp0uGwRIzX6
kN1yKjy4jjJvEHhRqaHvvdgMCMP2NNQ6n9+ZyXOR6DJI9Tsktt+O3HTTSN8oe+aQTO4T7yDy9TxZ
zkyPD6bjiqoFFEXZl3rNyaonr+G5isHe4jpT7rvK8tWR3H5jLfnVRuPnN2iSGGyWZBFg954mMiRc
AnXQ2TPtOK05CzygKUkWB5iXjKsHZHFmmnxwhhK4UIjiWCBvcVokypdFWUM6i15HOd3nsZPvxj45
t6I/GsXh8KKYSesVHQpvPxSXrRwhCvM+X5KnLLL7cEzPxgYfDqKr1GG4I7JZntxwirWBVkbEoVWe
zEe77q3rhqas8PNLmNQ/KVaeBvTJyZwrKwMOmXQtfyaa3ZnCNi8maaabCrb/fzC9SYjQIcfeu545
b99aYnY2dzMu9EsdpYTKk4e8QrHO5Izfp87Wfrg1wUNJjkTrSS6wadyMey0zANSR2MeNFYdu61Tb
wViWA9oaBANKfdWoI5Owss+mSXiG082D2xvXA84t9o+TZ4yFNse9iu/WUGTql7xu41fRe/pN6RnR
p0MIWgxX1Nu61aN5P/lyatrHYm4trouDOwco3IeHpOrz3WSg2f33JHm/JTIUNXgwHcDseLa3X26U
ekIv+0LaWhlkEsDYKnGCkdarUCan81Evb1xU/2vdcPvpkYlbuBCzgTBJ/7RB/hW7NHJZbADuhu+6
VoSmzEofsspyn4hBXRTMFSYR3PbEZpl1Sjn/Hvv9OUpAyAWMWg0dPxSK3j61V+bpXBBd+J3QRbAG
Znu4QPFhBpBwZqj3a52mPS4jBhEhoOE/nVB/PWaEatGqTFJajtI7t1k5YlLaDZ8/XwguqDtRLv1D
mj7Ztsi00hmY80DmHHuBNVsKDdnauc6DD55F55vRVrTuK1Rp3742t0pmNmau43qudHtbIpA1OjQt
n/44TH12EQrBhO2nlRTLrgpDq13DR4CrhkY3eMhukJa3rbkc/j3UeiC+XdOr04FJat101oTEyY4y
J/pYjCTL/VyzyldMRMlCJl3/akZivhmzOt8Oia59+iBjUCqTHGZUa9ic377FKHa8PG4mkpxxFL9M
84JACXna938/2gffakVzkk/8AzSHWv8m/QQmxUQZvxioPKZ6n0WusbGmqt38J6OwJRM+EfOdjlJX
dqakHaM0ZRqFfDb6GIp8OTPKB8uVDWoNzdbyKgWat8/S8nqSrNMNn9rJgpRTB+Xh4R0HJn08s/V+
kLZjNyQQdLjScMM+tcQZKZ3NM4kyH3y0JJkNVDlUnKxvITDAW5g4Ab6J0YTYgYRjM4568ZNQ1fN8
OZnNLleSPLQba7xP21LfjNZsfjpPvO7WICzoCGDnPO2zbexqNifuy74x9hBuKkfll4hzu9b7mySj
sB5I+FAz5WW+feNxE0XCy1iDCD7tZ8NxygvwMiBecjUpAg5IceYTfzBdTSrauI6sL5+s8dsBZwha
cS35xDWa0iPc2mWLRns+U1X5aBQuQ2tCgagN1vTbUXSl6/pF2KuZb2E88TO+9lF/buV9kIxeN2Ia
dilwk8M6pRdOTJnZ6tYqRlWbRxRT9sFeyvqhbeBnoEGPy+ciy+qgKcrqiKw5/7lgPgT8Ykjbo+Uk
xZld7oPlQ6ZhbRcj90SK96TkOONTnkFC5GMSXN6bhSN2lS27B7Nb9DOH+gdD0ftN7m7dDmBsn3xG
M3ditdFp8EgR5t0UMG6uIHq1W0AD56x4PxqKNBT9KLQKElKdDGVUTvnfdThZufI77It2N6eR3AxD
LtIzh/gHy8Fa7+kkA7mUkeZ4O2/6UZkjumHIbiAW3ctlSq8TxfE2YrCVLVr/c1XaD+YphVMSrex5
a1h48sU8kwjE1QqTrHyES1olxN5GgH9mrzt9g7wzi4Bb5UBfG5+Nk6caO0t2TsMoM2pp3HgRUapu
LB7TXPlsIyGaElyo1pYcqHyqfjoF7ZmyX5vlVL2p2gVKpqbh1HbnbMy00/e2DkMqeAUXg8WnEeft
d0KZvYCtYBg3i32rsHYZOmhD5JtlAsbfOOHiQSRHReFbqbb1zOhpUWN/iRvATOcENe/fLr+FI56s
vMW6Os2g6Pk8LKpDBdcq8yowqIdyzHfurvKMbvO5U3htlOP9kkWhNYO+79MPaZddVgjaMhDJphce
Bs6XrY4e+POjUGug0PqnzG6e3CiMPJc4LyF2la09vWjW3D5Ls/z66UGYkuBsXC5k+A2cDDIj9q37
VkVR6znIkDK9DUzUZJ99Yev8YHqgPCBLymBv54ldj105jbywzHBlaHOvvbRK+C5nnsU83TdICWp0
IkBKp+WCEGedr39d/vV2KEaK2oZv0/H8o6Kt8WUonPxlsSuYNIvu1L+72puesjryXo0RPI8hqpS6
2JgCrUvoYRv8SCvKBo8HZ75lw7PkXh1z52Ko1MZ5HPu0yiDN1U4DaqBQDvFS1fHeEXV322uDg9km
yqT6wB24vCrLtKBGPw3GD5yylSUUUNr25VCBWFIWDOoCjPnyluSYqrfhVIBB2TT6KK8Sa8RgRtpJ
981oIu55RT718b4eB7r9OUPcfd60ymvbe+hNh6FIzWDSbWFtSzXPQObn7jzHezdSVDuouJTGN5PX
Z9c54t8vg6lVfdCtCBWUy2YLYLBM9S0Q8AVeqTovzUE1c5BImMsVz1XXw6iZRY2KyV7EsWik8ai6
nfZajzrAPCeXE1SxXCuK3cTVJQpdCzwGF4LsZXQ7CVU/mUxt23iT5h1lGrHvJUKv0kOaJbkeNNzs
oGK5qVlvDXfyFMTgOlA+RavLYtMhA3c3dWolw06n5yp+SuQ4dUFj14VD++SQXxYQAtMNtnCAkyLZ
VymcAaWB/GPL8bVWa+2LMY9yCLIk8qS/lKX3aFqT3R4SKE0/EgBlXKC9qdcDtrfmzkry7NYcGthi
bTQVX7m2/DEbxvkpmBsLKFSX1Y5Eu9KMKviwXB51xTC/6NAGKn+y7OyLyt8zz7vB3rdKBrPBm1zZ
b0GfDM1m8CK2/5TWZoBuxZJxMVjoxfbhI40tjRw18m8hdft7lJb6lyESTbWP+5I/gawcaJ50LPmz
jJskOtJetWTIIRXjMVYzdQr1Io2eHTkP0d7R6uTeGXr3to4y45DOvXcQidlAdkOMatA75480ZL/M
SmR/IYXf2hjFOUieFKNDvBctRkoJCCKLDIx0AMVAb1ox7VoyGz9VwHNiUxfjxGR3XaGwCTbKd862
7CsWO14dpD1w4cCl5WMKPETc9401LPVG1tw4/daRsrggexbPvo1Zbboh+s1Uf44H58vQVqnmL/z3
P4ZhyosdoJHpqvTcpvWRJqd71Nc4cjH1oI0CntA8v3Tl9LObcuf72NHeE6aTGjVbo06T54lkQ7mJ
QJzd2nTbuJtcrRqeq+oKEqjVIphEc1r3SUi5YrlqXFFMN/RR2K9JI6x8M3qlJbddZnddWHU2HQ6m
LF37KtXddLyx2sYwHq1cWwAKuXPMYpDQl4LSRHyzyW1vBGxlZ055R59E+y1ZS1Q79BNCpx/HGqJv
KXjM4iiWZByCQWmyr43puvggTRIqWSnF/Jy3s6xyv8zwHXmRi7KA2hNTdQUjKhv3Ne2H8B2oZX1r
kiXBiNmZc/aHrhy0ILPqpPVbDIe+9ljz3McQACff410cSiMFygSKwRUXNXTBZdNpsWODc8nN0VdN
rs/06+QTly8UH+PGbWLh+nrZdDRRLEM0XFmJWmj7VPTl6slcYNrXpXw8WJwvRWGrD+z/7UvdFVRL
XENaqPCHeu1hqutv9YAD4RaMvvRCI0GFTljVZE0Qe2N3k84pyJNJbSF50j/Kv7RQd3xJRBbfDrMt
oC92+tL7MSXqnLz3SgBTxsb6nXvVNjad/FUTZnybRdLSoYur1QxwL+edxGpaev5MeJAHdZSY00Yu
boWvtzfJKARJbtx0hdT1TZcvYxV4s17qIO5nb9x0dPzGkDXbfMYmqoOmeSAvmsPEXLxyfJybaLiL
tT5DeQIqx/wizWF2YWl12kukmdpL07MVXPSaNRmvtl0SCh8GjNnHXe160XFm/Y7BWDb6NwXoV8n+
L3QnoO0TE+J2trJb8mnMTWk0rdjiS2LzsjW3AILq5e2dcJK0pcki692d3hLdwNryvCwEbjNfN5h5
wJAZuI4Co1PlFMqpNK8VEdWPYnFA3dEN51gXdtIPv2jhWmSgCmN8yOaJbo3nvsxlcpCgbp8KhF51
gyGIahS/57ip4Ysl1nKRZcOIxaQXodlYC016yNJo+6Anni/9WlOIZ71IdUUwGFp2YSSWNwWy1N2D
1SnwOEqkhy/jwi4ArGd2vysJ7fs835T/qs1I73w4dfq0bUl2L+wyJu29ohrmV8WrkidgdR00VsPN
AXOyoMiF57loQNrUKRO4yAUQWDLx9xhRD3dOj6/Mhr786MJQ1AxfDxUYm2/G6eyFlm3X3wXWqv3O
pRcHbrgpiT2WohcH0bmrylcWLclZMxlIzUJ7SQDxeQXQxSnKdnLMxF2niXEJOcKa3u/c2doPnvQe
XDWDt97O9oQ2j/qThVs1W0ZosuXd1ZNAVZ5kfQ1dsTIU1r7nwAtFEq9cAtYcFDgksodikSbe3RIN
kxmomZTXfT41133nmElgJksUqjTDe4GsWvuWib6sDs8c8D80I0kiOEpuNlzPE11+x3bCCeRmibRx
Wvyuj5zfZm4pyrafale90eiNTcMWnYn5MuV2l++Y1k53o/amYO/QmKVH4Dh4hNaLndj3wmzZ+4Rt
9/M2EWBCvrZ6Ns2w05Re7lCb01Ml2sVKj0quzxpUstHSd0CmE/1AyFP1h2RxcvihiRitbZS28Rgo
Xj6+NnU39jdz2hv30KejaMZbIzHdPQCqQQsjJ2KqEhFb5bceGNPvf18i34UR2GLhVbnqvfnLO22U
AUiG7XxGzDCPVZjoBcheM85uHHuMb/891Bod/Z0N5ba6FlfWoIXufyoPb2+riqHRN2IsINNoNYUg
ZtsbuzGY62bnTZDro/5CxK1+gFW7hG3bl+G/x//wUWlaWP2WaIQ87SEYMzXJkqIljBGoN2VnGU8y
MiZYuo08U/ZYL96nj0o1npB+FS9yoX37qEkGEnV26U2uIgrAimbOO1l305lc3QcP5JJtUlEAUV6h
2e3tKIqtlpEzcnJh1Z7hEM/tq++hW9edek7G/MG3o59zzRfQxkS14SQbsqhuvnQLPbwAulVfLwya
Yy0hZt9NbOOajUxs06VOjn3q1BfgvN0f//52H73QP8UcWh6QxZ+OL1PFKbnC0VfuRnI3zxG0Josy
6r9H+eCF0sRHuYjE9tqCdBLf132xEEmNJjzvqg7NSYGM6HCxmMfI+/QMITlPMYMKBK1U70LEpjP7
rCldWjuEl4YLVYGj3Vrur38/0PvXto6CuIGTjezS6t38d4CoORo3GDJOKN9prtYHdwIumXZnXtv7
vAisAlq8ceyBtLEm0d8OI4RL90HMMEqbjzfE305o5HGx5TgAmdm0tXs9tROgiHmYru1CU8JqzjKc
UGg2ObjtMJBoBuzlKF55phiyLoG3C5FKPj641I3pyiCR/PaXFbNszYoLNBh3W32NB0vZQqk1t33E
Fd1FqAb3rE/ONYJ89No12oPWViEytX9Mq/+KyyNv7iuO1HWng6bXFquR7oQN9ec/LiUIWBjsZZTN
TrIMU9aPHTun6fdlAQK/GJ9VdTpXsHifYkCgupKKyLaS1XbXJfPXo3CgCTe2OR9o4vcAaGr9V9Bs
qq+1mXNXFdr03w/1Kfn7/5v99P9vrsGk6v76vqvR+xsjdr9vMlG+/q/ta/vWin39z/6P1fR/oR2i
5X1t/6W8QI35f9TwioVJO5AJ6jWUaWkwXIsG/yOHt/4LfQfVI+Apq7XI2lnwf72n1yXrUAylCL4m
UD/lH7wWt0+WG/+zVWQNTwRsIW0u68L4a7bknK9aL/E2GDGk1LpBLtdG4Rm/OsUhpocMzDosV96g
Z+8KiLHfoMZs5ZDsFRqqAr2g29OXsxYmURfidhah14NLRNcRGMXacy6XaBWS5lnY6LO5xZZK7Ot8
KSCjU7HqokbddG0K5dR8apruglRIjd9vIsLcdeS+bz37smrTBzQZu3Fqh3oTxWARK/BrnWdvVcLu
Zo7iY425Rehq9XjDEd4HlacoEDNFXvINu/umcuJNPUd38zw/R+XAZd4JOulsiwSPSFuL4mdPRGWg
OeXVvJIDi2xRN+Ni61+LCTuzeinqQJeUuJbWmILIliTh1PYJrrUFXlQ3DrmhFihSit9F7nhhJMf2
VrXT5beliBfdnfPNqm7ccOanB10glykY9Cb1evMSFmd2h4JBOxSJATDIa4cn4RRct/po0i6sKFaX
UEPXem/GSMGwEbmrxbiZa/uF9JL2c0oB/vhtOhXjBl2jejdP5YDxd2tGV64+1RqjgrqXlGSP3BTK
Khzj1N7GQKJ/y0SzwiQx+iy0OsclE1QX8bfKbfXYNya9vY0z3Xkm12bguCyW+baSeXGNCxd+BE1B
kGXFjnHgDBzlLX2r5VE0zm+vy9F4QCZahlDvxvkw05a8m+bSnvFl6LxE7GwScaMRpOQqgr4dRArs
bIR41mP5sBnjwvtKg4c7fcfAKNoogKdu6sIATdYNua49SjVWASg6d6WtmCFaXiEhjOQZoXZqA0yO
CWX6SGZXlViasEqRS/hNPhUXk57bN4PH14DaW4dxJ5abqKmvOSlJg4LZxRYGy09fkTiCLLHzxRlL
PbsQpEp3lWaCV64FXKpo3sal/lLkyaYi1Rt0wFyf8VCKN0tFEJ9i1lGr1k4ulrGJdOdAGL3czI2d
XMwLtEP+iBHf1Spd8kVfXkejeWVmKhRJh4QWOpRupkcvPYJFDmNXXJa97m7QuIRxEod9kQ2BwJbD
KJV9AtswIU9Ug59cksYiMLXk0XGyG2NwdjmeGy7C1qloHyFAB+iiaRdSuXBmnOhTLILOPnTG/VA9
SKvZkfbAQ+NHZiwhOF7ep/pVtdL2vs/6m2gg2WrKHdtRv20MRBPo6PKG9MscHWPQ5RNxj1/DhK8J
vbqyGOCNunsh0oh8mIDvKvmqinfpCvBPfKotRMrLvJ4Cehb13ZBZGh03swa2ilSgSNoLpNLLLUnV
yE/SbPKVInZCSST2wLK5Ag4+xxg2qC8ic58StQyMxdrNBPGSLKJBC4q3lAfkKjc67H+sXEiMLpd0
Lm4S8dtkV3EmLTmAdJiexsawfa2AFJzKHZVzEyROAxTUeXJyepaztkCc47UvEaLyqwQNAqUi8bvK
89s8rVt/WVU6vSq/Amn4CZs8CiWr8aCb/eU0FZt+yq9L2b7mQuw0ZVr2WBd8n8tsio/5EhmbUbQ9
FUrEBncViclNplSgaVWYz6Mnd446C1qh9Pq6I6NcUfKLD225NOgY6wgi5JAll22RzIpf5GkTP5Ft
XluKgNxggduhVVPUOZzb/CHOkl9CUWFa86o0EAd3xYK3wQBPPKJ5orRNxU+dXrk356j9aSzNvaqo
0X2DeyGSI125ThOC/zDKvQHmA1qpo4WV2UavlWY/1hWJOafPkfeRyqacDxG8aKuvCvTjQDebKFTw
Crkv0xS8aKYtr1nTekfTENuY/EngkC4Lm7rVfLeyQexb5hH540MSNSUpbPcrvk+YpeTpdBi9offz
Qb1qRIqZmVF7F27s9oGpp/VVROjmJ7kXprUbtHXxqOXjbS6HTdLVWdAsXX4lozK9icqVupw8OXhC
biq1e5ZFtTWzV4Ejk5XEDw6OS75Tqb9cYe9jO7ogab4fRLbTOsGpQjP5ZTzIOsS87Afa/yN5rR/F
JJBxcWfFuzS7a0CgS6XJAxyFsGHRBgK8rL6o0o5jYcLvZlkwPpGZp1IzEUB0E3LxMIRdPzdAsxs9
gL0Ewx+/WOofkaZm27wrLybVS39iGuHurKr86WHTNmaNuoVAHhSWGeCvQ6lGTcI0Kq7nQtxIqYJ1
bmYnGMokzJw5iGS9qckBluYXbfqyLN9aywgkfg0Jb7kpCe6ZbLROPnvDeJU3nGadmYZdP+0t5ZtQ
Sgj6gL5hVjw7brZLlW82aIhejkfHnB4B0jagCCUmBijpkDX5leXsMLK4a/Jha1bTYQHxnwvdxlBs
uI27+saI+0tR41Qh0vK7g/7LF2571Bf10LcNVgYmziY5HkjmUySTr5GpXAxDf5ExeSsSyTghXwK0
CvpSw70mVl+wOCFKqQ/mvASFc1yc/lnMygWlDxjYJlTaRrl2vPLXMjzI1km2eDlk/lhjjQAOGvWx
FRqptYv0V2K8jZvCWVFj3LAm64H28a9z+5sa3X4o4iPIZZxFSnZg/EMxDNrXUWODLBC3aNZ8vU9u
uZmbK56U3PCssrx1KiNtt3Xd5JgYl6MRpXz5H1IVh7iG2trWm7TGoXkGvdGZ49abXihaBAaf3U8m
ywihzh6B0O+AnygHV20PuYtZAE21KSRklUmWtM/JFF9CZ5/HZOcW8XbCFwrb3tyn8bq+UPWporNs
uB+ktx+W6W4gSbgmh8M+8n6yWGE7Grsob3EDggh2sKShBmJUftp1fUg8b8sLC5gawZwnh6oggbC4
uxJuPoWXjWo/Wkrz2uCqYKTKZmG7iFUhWXjNdaT2iBq7e70pAuDTQanIAz5sgVN4QWRK1MKGCMAe
B3qaHenbxTsqRwXc/nJz+3paDX+0edvLeW9m1taCPk4lAnJ8WSG33Y1deoidgZoJnuNkGRtv1+QG
n1fFWiHrQZMnbFHmFYH2FZx7bKq0+K53+id4ysqmGL+RPN0Udl7tDQqwl1OrpDyoN190xU8+5SHT
eSdVsZn64sjS8qc23WCedGG3keWDUrtupIraeHTubNwmAqcf09DoYTI7EsSucEIQx/dxHU18ifZe
csEYuuFWSTgOJ8ztkhFni0T1PbXd6GO70yYLN4CedHH7MFFw2lTdSK8Z5ftNW8p+Y5rTsF9a86vn
DeXjUJplaFitd+kpTD97UFWMGBTrcTYEYqVHb5muu9p4qCo8LQYd46juLnHlJZmaK6cb/bHVuWma
3sZs2osOhxo7lndmo9+7YthPungZVfe264ut4l2BXdoki7rTRUTYWqGNaK9okXw0DXPYLmr3c93I
t4UJn8ephl2O61rQdE9k0Q8Y6/nrnXRLSdLDpMp98pIopAjhjygrnKHbOvOzCaKCdtl8i+Aa6x33
Iq9K38W9HIPVJFQdAYbZspjqtbux0iJUPP1H3Hwv4WfsuKInTCXTCAu9x0yy+KbN7oueTxFeOnlI
+yBbgMZ+oafPRlmGwrMPdMvy3TLOCvaFYSm9gPQnJ4aAn2U40WtnDUE/5NdGVQBcnxEuicAoWrhD
47YFDzQVx8KIrs34OsJsrOIiYt7kWbsbSgxoWvmtHeAx52YgYRMrtfpixPmW7hZinQQbjiXM1Cq0
KnDzS6n4Um22VeFuOtTy0EhyWI7GLiVF7Qo+CGg+Z1wOpajB9osd4ep+MvpNrHtMnhH0ca3vVj+3
nag4NVIzlLkF0axyol1nUp83o3tHvqQFLeOlWzrbxbw33MIILcDXPvKTbUQLmISUOQhLO6SqOwSO
c0Vgt40sHOdwlqZImn2RQ4dXhLMXk3dtzdINlPy7p9GGob22jnk7m853Lf6Rq/a0s5Ez+jKlnPQM
jPPVyhbmjPEomizZFovDaY3OhVJKyYWylX6FucVLgqvFNzeWHKClm1JfHvV5tzQEkNThKRg1zUMz
OdEXSiPp+s/imTJBbaHxr7k72F116PqYA7OllU43uVcZq2tSXtqXBpZbimXgFkA9MY4jzY+VdUra
QwjP/1afje8Fxg+bScgHMt0oS8flwhvbZ10m96NlNs+pmv0EteCnUXaF9ZWva0gAF3FnzZ0a6rW4
jnr1ZyuVi0YUBm0X9uoJsEmj5qc0RzQHxVpcpyahX+emGbY0WQReW1GmVKsdJ384xKubVtPeph5h
nq4p2bEcZHpde423n9H9cyvNG0+EQ56i7cLvDgYJEa6yHVAZHPoxsx6oYrRbzy2Trx0l8pdIWWiw
KBfMQUy9vbJB6gZdrSwvStxJ7A8GJUS94x6HRfH28AyqKtB0zBnoJxjtLfVF5Yqqaj5uDKVXNV9x
6FzYaMVi/h5q3DJ8Jy3H6yw1+pvYahQMmResvugPkDbsqLYHzhVrTYKJXR9RnmiFXmv/m73zWI4b
Sdv1vfR6UgFvTsS/KW9Z9KS0QZAy8DYTQAJXf55Sj5E0M93R+1m1okWqqlBA5pevPdXMt2O7pSeg
r8NdVus+WEUqj93n0ig9ElvdIe62opnEOfLidMudhkkJezHGjoy5Y2b0vkVdggBgYsldJn2U3oRw
gRy6hdqrDm3MICkKxuKfmIfAIixlqYqYbNAODYO61h6YKy6WOSzE4Mf1egD2ANpgsHjpWUdTvjeL
I6hTCI82toBsgCmORmz2s8xo9kEpkNB7RYHTKqHQcTPmDBujyeLNcIrwPUsb58ZvSaCmDMtL97MU
1BjIGJXL1PndMeyL8LFG8XYvbY8Qs9yv53JptDF3dF460OSVrv2bSEkBXxUKvkH+ctcz9S6GLqnO
fTzz4fsgb+6AjoopWI9SjNklMIVLhzBS3PnRddI0X03aFZwc0TUsptAkcbvlmLZyRDQ9txXp+xvP
4Vnq8uk6dl41DpnRyGM8YxVe+37ktzGaCF+Yn+HaqGBQfp01MzVPbpfbu2zOjdZeuGZrNmcx2FVM
jQy9CHofVXgoTtmoEXqEHSA2zZSzSUJf62u/Q9qj2nFfzL6nH7IehvErB7fE/5pWIcvPKCuHguLI
069lSlOvUs68w5xNiWOkAUh1F9AXNteeed86dOwtWQnMYwR7xcqU6nba0kVRRFtXBV2KcoTJekE+
4XU9a6rgnOG7ahaE3PTuatA6o7WK/8VIEMYlhTSOx3fhzUhtPXmtcAqRQpG1TV3LO2kEDooJFar+
EOnKrTbGPFFK5doQl3arB3dbxhGz3qTQDy7q3vAvDc2jtCiGprj3ZGF/rZqwf8doY91NppZfa8WE
UoQE+qmuSba6muShMYb6Y2OaFf1puWvhXTImw1r2FHjRUVRM1rpym0ptKzL975M0aw5DFsV3GdRj
siKLy0tRccXdBm+3ta+Q1y7dNklf0yKTR2Qq0x0Cum7tGKNPdyfLwEDzbMT5IY/Nr8qLwr075OFD
o9zgvk2D+myp3r2DOaAhCX+KeYAP6Gk9LN3wRY2Ze9deg3U4bmf5SCeb7IDkWzkBaODTp8C7bK7f
/kjvFCFU4S3nJkQTIsv2mJDLRZv4cNdulPvORpN586LdRH0zuoB7fYzIs0jtpHqoEC5fqrQTmzaf
rGPpxJwXzBMxEaBdfs4MUZK2g4x6YqXTnWGj4Cxi6yFnuXyFMmoOmVnHD5HqmEecUYZAWMO1HpFh
/KZMrfBV9hO7d0kyfLjC7B2/UbmXbAfCBteZlObn3C+cYqEGs3zO8skFXowFOSkkptzMttl9NePq
wn1U4Hhpsm+CFD9u1JFIhK2lJFsM19nbeEF6YxQG4GjF+sLQHjc9TWmlOS5sGTsfbYrNukVxDU09
Kfq9XkzdMM3EPhRWY0Mm96XJ8W12LLSxde+DV7SunsH6VDI+gbWOFMSMxrAzQ7qV8tphSHYutkf2
jlnYzrahjsknAbsv4NCl3AG/2XvK9dxbmlqotprtem/Pn5LunlahjE5I26CcYzv5vn7wBzs9tDyF
B9ub7U3qq2uGRUyvYynM9KuZU1O11GZE023RxbdxHDgPo11xQHBmKoGrVFK3kkzsgbZNtk7v6nPR
xw7H1uZ+zp3pxnRbyoiUHRzdgfMV11vd2awwjB1dRS/Uo01nysICWtgVYWvBOlMaEieuXHiEIHG8
aQwaY2wT3CXoaCK2s2jZ2iV391gZy8GNQFLVTT8mZ6NgO3WzLY8VjaxImdrJfcAXSFnuVmiKFsv4
S+UUW4lSmPznJWqafRlOuz4kWMiKGDuuKoZo7k9jQBNdTav0snFqi5uzajDXAjSbdTecYa4iukUn
l8NPbn/xSiVe6HdMINbq0XvOC1Ynm0Yk6zZqVfrqyew4BW33rucyOZeTtr+NDA7ZYnKM4dg2Vv5a
1NP0lYL04iPeebpqJ0FgXdKtuyrKR56iye92Q0Jmz55sBJkxE+aV3nJ/lsl+wAn0WvhV9sVWbnLJ
89n+DKtG1Vvri3Tt507xhPjG/OjVYUNcsmHHy2tgxFvctUg9faH3SZL3j+ZsViTyi3C4TFY8342+
ioDbDVIxss7JDxbJPht+aNsT0rAz9LXx2Cx8GvQapvfRyoe3TjnAE6NqL3ZVlLugdY1tOpPsJ31/
3laCRmC7usN2x30SHVE3UOit8Jnjjk5ep640t2NSWsvQ6KtlWV9itsBV1KQepraYlk4o2b0RUcDA
Ytoa9HaykZeLLLw+kjpVm2Ruz8NYEjdVUe0TD/EROCtb0urhrZ3CNJdDDLY796H3PM56rSt711gi
+aJ8apecWh6Vpn8v6qnuqiPPWRGK6qwoyTn5IUh97IYPpZAcZsm/2MmJPchEEZkDhPqk3SwopHnC
wZptUTlnp9q8Ns01CpN+Pc23vqw/6rT7mg16lZWSswqh64VTVYceCH5pDbpe5WZ8GFT5LApBfmBr
v/kI9CmAyMTG6xkL2n5Lkma0pzMWIGb0nkyPG78bIv/SVxlIiyi7DVjWeuoVI11Ahi7AbnfxGvdh
GGMqnYyZ1hrpR+9WUB0hITAqqXlr1OJj24Bc1lovnJLbOGzQZwpYIdXb/joYvmQujRActAj4pyh4
UsMddvqWomquy1CU/roPhhcd5x3PsXsDaJM9M37m25pwWSqoxDZKJY2gMWV1VTDdB3a2gg/axBSt
boYhrNfIgaddbQ/unng0cx8C8u6mqhs+TlZRMlp3gBWUs9wW7qsb1FvZd4cYSHeNsspe2N50Z+ah
otk3O/aTHe8Uwn+0Wvm1WLtT/lITxrrKi4D517EuNmZ/H9XTwsx5luqA8our2sonHn38HMyjC+Bh
bDheN3tKb4bFBF44+rl5X9AoqAyf3LB40DTCt2tYmE9TQKN1mzdMTL16cXIg8zZsN9FowaE57ngr
go7bgzlsqZBiLklY4Ak09V5qtSscMMcsSbu7ceSOyQt9A5WgWOs8StjLvjiVXd7Q32Scw1Ca+16U
j9KcTlasv2hNB1bTHoPZP2VN9hx+h/pG9cAEbyzKuizuGtPXX2KAO4sKPWKmAvEpS3P/4hk5hZC6
63esu/3aLYriGBBIzPDBh0GDNt9R2PSuep/4Lp60BFZxFWKTX9BdRR6ajG/KLnlyAO+NrC7B7ZFU
kUWEx345y/wOanBXBv4uSbJiibyB3Wlk/LLpOJTdWor+Urlq3ejsVQ2zfze1/dLupuouk3iQaz0E
9ziyixmGiduWkrDiGKqYsUJbzqPmJLAsSPZaj4iWcMZVGxQoAG6wK9uB1MgTJREH69qbNhjjDT2/
/TNyxOQSCblxLZXem9UM5KYCTZUwPL05TDOq++CtbaETUbBN1nkcTVAdiqr3Ru0AiNEwVRgU2bXm
rjLjRXCtGLTIbxxpiN7Uvf3Ys5TQnKe7A7S/etfZRCMtMm1uiureTuOlUc2nwPTuadF7t+x4W7Ak
khSw5Bs92Iq46fCBKO89MtBxoUZrP0XiGOfO3qqYz2nSbKaRRObhOIoSLzE62JXTIC+SM3Bi05Dn
yD9Kh7fOwcaNzzYqzqbg02RZ+wWr333T5UfM1RcqjFcTZaR0Egpvy2lp2nmJkWwGq3imvX2P89V+
6straVm7r2j/XfTld1iQB0EnlnzWUyZfdCnWeQvbQogNjrZxstDPze7R79qPWZwcnTqDJIDZvjYb
635DtVa8Zl+mqM4YX33pv6C+eOA4WzzxcUqarhB5N8GeTlK09yDGtLJSPhmfbPcwJs0xA0C6HXsj
3aDqvGTpF6sYsxQJO7gMWvONTz+05kD4MR0s/d512r0MKbmJaTz2eDYpH19pzAsg6Wkb0n7JI4gI
TACSLlDphHdlFSnGYISTzzFHEHGEGRcXewqqj3Xsum/GFXMreJceP3R9ngLqHMSSua2TazJbWqTo
xM6vrAptMOtiIXtYFHPrWiOocySHCwkXwSpoEuOMwC6fV50PEeUUxvzZTxgxwGPKrwyjMfxhNiyV
X/QsYMRzxsfYhrQEDP5KIfpCMgdRlDtuLQazZaK87KPdj9N4jhx7AtyUWScgDrW5LGr199S4/4lA
fjOvyUb/vQxh//lr8VZ9+bEM4ftv/K7/EKb9AZ2mTQjpVdUV0IfwTwGI5XzAsoepj/gSVNXGNQPs
7wIQz/uA6NIjRQgF1LWJBHnW3wUgnv2BVCVM3AE1MHii3N/+Qh/C98SPf4mtyLsxzasn/JqfgbqT
l/xZ/UGbap96BaOZ4tZ7QvKRbkpfWzeCPuNPeE3GWxlmZF3OwBMXJ7E1HqViKI8JYZoboNnxxjeG
BKA6hoEY+rBH0Sz1exwM2VNaAd9jPhr/LAzDukoXf37XWLQswvRIarjGA/1i2nU9pGk81oIw0px+
dltE/RKGrNgX+D2fxt4fnzggtntSQWMW+ajbdo4mMThFfO6SOBrkxjKmMPx2xpn0BDDYPBmSJGba
lMVbLYfyk5Cd+6bzavpdK/VZ/7/4a337+3v8sT7hu9P357eOnMdAfAfSSTb0d6fwD3Ibc67HFP+v
WMmJY0/NyZFiA5XVx8DM3Mewt+f7aSasNKrA/iLDSy/Moy68QJp3z17R5dvUbt3zbHr9DgV2t8W+
JC4GOMb4JxLBq5Tol8t8zZMKiAtwrh1n3KU/3xx4vqRv9KAVxINRzW7gdq/fSAVOyi++10XNrd8N
Nf6iXlrVjSXNxtpYgzD4GpqxM+hbz5J+rbFahbcqYldGWZHaulvNvUwT9BNRad4kvrDypwqSnagl
N3ZPUHZ9sGwjGuP2tvbrepcNo9M+EuNlGUcTQrWijjzFwLHAJdWIVRtDZx2u7bTBfuJ43S2nZqD7
FeAnc0+2BAWA5Jwq94VMXglxhyII5a1W89O1brND6ZLUD6SFGvclBZFPlD0b0bqmeHI/zuiAHwwC
78yd6STBtNbo8eddEw/1kzNn4YODS45Ezuy6vVCL8TUmIf1hziyqes1ATad8Tnpm2XZXaitaRTLj
KFlw5xorutXbx0Kl/gGxfnhrCwBQrxHyDWexvbGiyXsUuJmfSG90blUT9W+llMa+iALja53kNYB3
EpfjAh9ZJ4+9LLqzM1Ttazo3465TFNWuhzHxnnIVxKfUG6/903413SHICO618sW9q+ryda767hWP
mTrSzevtKm0nnwcK7EcYu3x+nZvSuWGDK9a1GTqfjFDrapskXXwgDMY4jQZSIqpEk4eEXuw78lvc
eUGev7VLqlpdGpVFB8sMZqCbLrm40E4G+pzcWvnZjAXWNaLphlILsInJzM6+LcszDg/zBrQZLNfV
RZSver/snpyxYYKILX2TRV63Mvy+X7iDVx0bA4oqi1LHXSUQbfi2svljXTXWvRdOfb8Kq9490uyg
z005ITggmKHdBgwIWNWmst+GmXK23jB4hyZJ+hKYqmqeI+IYqRCLSkyOgcEBaK1tWM6zaOvau0vd
xHvx0fVfj4jjsXc9fyGUEbyNXT1ehtoMbq+2DrnRwNbJMVKOMd3jh0wfEnMM1k2nQCTHsH8YfWm8
4rqbUXNUMtlTiT1U207E1g7ItNn7Ep/C9WxbP4NyVc+1h75qAbxowWNnYYieBUOIwVOWLOMcGd1i
HAOYpphJZmMkQfSm69ZCeyAymnulWRyHBmqoVma7aSZ7VKfOidR95URMuqob401I89Uu9arqlIfk
US2b0adzNaQiO9xJi7SZfdUIQmR0FaCoABJ+YYmjHqzr6r1h+9m9ERnmsaO/fB1EOV2mXOdMLUF4
Sm8FgeYFqy4oERa6RRWG9xjukm+aECV73SgZGat+hlK4IMal5FXFY3uutR3f1707HKdZEx9tzTpe
i8jMvrk96O2CnuoSjxJ8qZLSukMVNn1K0r55r/ketplMys+tkMCnfmW+YDwBo8Q/EW2HRtvQmUJ3
n1Xo5++treM7M0Wau5m4hIdSG/aN0fiYByPyv3alSqOLyoBGZdtMl2bygk2L1/kUJ132yXRV2oK2
Nxz8tR+rA3DesO09s3m/RjDMRM2OTGAuppbXiKi2ndNS5Grrij5P5FB2wVElgM1PrLy4AxrBtee7
6mlO8Z443UzfwlDFw7Ebs2ZnW2P0WLcIXJbBEIlDlXjqYqVS3qk6Cm4mN1JvMjWCUzG48guN8Q2n
ZTfaxSmlOKnvMb8mmPk4Gcflp3Zo+hZIz0IwhlcvHHYFBwJn5ZgqQSfVZEhdApngQIX5XVNyidSQ
Mu/01pPYVckg7sd9lFJysstsd3xKseAYy9wcSi5wPY0rL8XO1BCl8+aZlLiNqJ/7hdUa7qkdUkhK
PJkHyP30OBKruRgihY23dek7X+J1tfuNxIECS4MMdQ+7CEmXMk4tvDQaioU141HdTKjl71FTyeNo
YMhtKSeCuE7qR1PM+jRYsbgjVpnCZBsa9Bgx3S/reujfU4y2zUpT8XbQ/uwjtI9hhCneVkwGcY+c
qRAXViFJIduMwGql0Vh8jDvL2UjUoyNin9Q5CLCTTWV1No9lnLv7zFGVWEsKDm8akSFeGOPxOVTI
KyyJfXkJUxKfaY9tvVU1BsMlc/LqIFA0dVtLk2i0kk6VP2i3RIg+A85sexs1JLCSd+0EKGI+e2s2
z8KpbWrIZ8fWF5Nt9IFiKfy/YFLyqc7T8q61G3WYk8HyHzsSrNge6yHZmjTb39RWGT1OLYZftsoA
4sKgWFr2SX4zt3XzggoKGym7X/VEGBE16PQMDzs0A+JumHK57/mOmZt8JV88R2nuCTPeB0NfL2FB
wGrNLr5LJw9Ku89FsNNpWa3bFnZZV1Z1r/At8op9caPsUT4UA0JjQm16TNkF8SfCENPXUKDUWmR6
SCWXnvblzhHjro+q5DaZC3NTBXF4ALvAoW8k14RWWnMNVCB+fI7NRpxmYQPXhZG8Bw9l2jAtnr6V
9PL+hBQ+GtBqtWaFPIMWwchHy4PMRgto88ZNbzIbU1mRt/25E/Dpwu3Sm7arq2NNOtvJpqr97Nr4
MJcj9fCPNp7Z+Zh7RXSmVNk85N5kPPZxFTmrOu3iR9+egedJxorvpX8FJexhWviBM36hw3uuTw2H
xnSFMg2urjUqd0NQUgfPaZr7qmd6WrV5ZK8lMQLlvslsBwpm1H10kLqsqg2GObkTpQhztAVNTaF8
hGqAUT3MHzsj9Te+lzrAy9p67mrgL7uw6l3kqO6FA+xg7NNBIGgOyhwZHms7fHGbl4+GI8VeZ8YQ
bwZzzp75Y38GIag3gYpNY1kSzv1iB/NwxGVQ782eilg0rz0bsh7qiN1C1MUZMtN5wJmWHiI7a475
fE0smMDEXQ6mZXr0Bjmtfaal/YSAbZtw7AVvr5wULnqcP48MBY857niUlzGTN5hKsCdzaVzTjWQZ
wAFOfWDH0GjJqQhfd20y01TPArwuDY2oFQXIUbToq8bWdDdp48a3NdFXOy6rGGg0ZzdoO8+5bXh3
66v4gqbH3vOiRS5j/5Syu96itRRbkZpij5Mv3OINjTeGLOlul1Px0PSO1puSRM1voT1mm9A224fA
FfUGits5deBt55xmrE95LO0TZs/q4rBD39QDc/JCNHLgBcrK3VqjNXxJO7M51mESA3RO46EghqVc
R3kU3bb0vBzbKNObMCXAYkWPe2ounRT9D2zEfCFYIH43K4Vt2KzQMja5OJt5xTBx5RVYyINaIlvx
U3cV6yB99QNR31ppLjYR2V3jootS401HpgV9hm8RPaXHUlCZub9rctkeZ1vl5zJqnV3l1M0+De0O
dN7KPwtv8tcog+uD8Ch4pu1lsB4B1FSwxB5bGg84Iqobo2bLVN3sfXLLcf5Yjc3ggdjYQbOzyNhY
azHE37qklxcrKedVmvXFOVF2+uxlGoQnSJonTm7GwZHGhHbNc/YDaULO1o/9bu+rWB4dUgqgL6VR
cfiIyrs8JfyHx10M57YWqI10neBCyHDe8hDradtDGt2TYOi/ZzLzsw0aueLdTdLm0k/CXNeMBp8k
68tnjepka7t1cyxqgdZrrmus2PmQdgxLafLGqShF6Zf5w0ciz7pTn7f2ZsDsgZI66NuPRiTzo4HS
w1+2ZZjvNfaiowH4zsSs0Ax1Zduu5qro0YYUZHa4cYQEZgRmh18swlsjIblmNWELyJipY55dy1cI
AYKm20x22D4nU5Dv3Nnpb4JMG6R+VUZmn3q3K/etHeoHLwuyF0IYWF3w2hvvwjfzvZu0FKfy6Ukk
Nu7TuA9vRrDueG36VnpIJQHNlVnKu6hpU6rc2/mhmBvxLon2Q9YdNXGw8rD32ocoHI2PbVCH1a6u
2zZ9MCF/F3JK0k+e0bcnq4fIWztCl3d+ZpvjY9D0xgVY2CzIuQIihkYIss8Cv1dznusy/FyPYmTg
zm3/SGyUXd/URtCeMkY5Y0UxVHA0xjTZ9k5iSkgOim+pptURVmW60VFhq2+R9Pu3jDCDo0z18LHi
4TXX6D08Y5fgY9uQPABgGhX6AYkU+LTwgvI9kTxxVh13t2Zilo8IRapvXhqqYzl25f3QkCvBEt6a
d4mZqCOBszUTKJndZB6KQO3HaSqhWXvXZjWwvAftA2WuvMDRnxAIzlvTncp86XtRDIKJp/8msxhQ
V3HkG2jpYOmqo8fYizWCAlZiUqqQg71sJ0b6PsKYWeMjQAJiFaep60q9yywxfKq8qPpccmZAuWcW
wSfQyWaL3ab+6iMre03FVN9QjDiMmzi06ksaWCDB/PYz6hrQHIPEdntJORUtFGGAvKkaq3Jt5kF7
R0pv5m/nPo12PeJxdzmhy3y3k66+dbqesRE+FwNKqr/YMNWPmZbWk8o1fmeMKoO/5J33chvAvH1L
Yzu5rTgMYpMHNPosKt9R22IS9psFxspd4xjuGtuJvS58ad0XdlzXW4OyGZriJYbruCvZZepe3Mxe
ZMHsuMQWWq2q14acg7e+dYi6cecWPQf6JfSyGT63c6Qy574t2nSDPaRBcSkh1ZjhLILjFcMzGjGn
qZYxcZ8leWzUv3G8FxcHnVmA4r9ywZ5De1i1iddTbwiLHy3LqQg4Yw8W4IztpOus8jAjdIiykNO0
bcau6+uo2NRdX8TLmf+QIaRsUWxs+Msz6ieiaMjwM9Ckjt2UrGKR9Qc2LTDzskIPHyRIDQCMUDvE
eXvsrdZ8a51WvGnLnp6tfvIfvbSJb8K5aWECs+YyuvF0QNRDg0RYdfpEsFq5LZsq5BAXTuMinZRp
o74cnftoTIpj7Q0CcWqub00vz9M1tZIwdJWhXLmkeMM7krwSvCZFxvHOElZ41rM7P7cc7nd5W3e3
fZf6n4dk6p5aWQv6CcN4tlY1grh4YQdxRJxA9hJ0bv6SeNN8HOMcJlRJ84DRwnvtrAZPUeBE0YNt
1fkryTvNrlFVL2Hjy/qOXDKxbwZH7d2yCHD1tBIEqUoGlsjMl9FN37Qt9DnVnmwSTgXBSCLwpgb1
S+80QeIphGUISqHa8tUT45gvHXvWRAw50FV+350ZC4d3swxVzm3Se3cxuydbja729uTzrHIAeCVi
onwhqsPYTCoU6BRSWNNcVw/9iPRiRTwCx5UEcnyTAAS4q0nk+tg4slacoWLvYzZZ9RsChG4jSErf
uqBLxnoSrUGBSwKOc7hGCPiLqJn8AIY4VCUNFmbWrXOnRWWLB1y9+6ofz6k1pBdTSM5tqZ8LWr7d
lsyWVKhW3CQ92V6rmOyoY5wNdQ6ZTyaQ1QUaPeDIXGVik7IvgoiQ+ymQY3hMBAer+ya6prghBc6a
r9QzzOk9EUAEWCxyRpt6XWDCn/ZotWfUNm4T5reoC+2JlIMyQsA9OlQq7zzBj34ushhixktYvOBe
SS6E1hToPgwRdcHr32hhr3EU43OAE+uibaib5qWNHJjUvxV4v4yEWvj11Hn67JctEbhCOP5yTPG4
/a3s3J6UV/YjaaJjG4owvu1kxnbJceXBc3r5IG0T9XIkuv/5WFM17b/832/W1Xz/3ymMxzqHw+h/
pDC+/8Y/KAzf/MASSLH2laugOBQyYvwq1f/9JpgJPriW4UJQYSN1CVD+J4Uhgg8ueaFE9pq0w/gO
FsZ/chgi/GD/DixfM4UovbP+CokRXOH+HzB137e4NVkheNNkKqA7/xmntnwrnDgtGw+WeWe3lype
RZusukM1VlssRHvbuG/i04SpBt629G6aEtpvMx+ccNG9hDnmuVMBqYnJrznEHkpvvYi/1SvUIu5j
txnrVYs+JLv19U0sl32xip1LmSB8OirvdujP4biNmWTtUxviAHGQpOFmypYILEHv4COS7iPkJg7S
dlvrpRqCR+E1K9Vy1skObnWbpp8EEpzqoiHy551sLwUZ4mQYGFDEgcc4/xyzO9ThjCxoN8WnIn5A
oZCv2otsD675Z5EK3zmIf7ueFswQeZOMLP8WeGtY1FQljPAyRVMxYPPXseMf7dn/5Gv0qipc1a3Y
jC+cgV1Q2wlD7dj/xehGl68VlsfFmEx6hQHjxb31ozO5qmTQ4PqcH/LEejZ7E+IfawlM9dFNs9cx
qN+8xnnivEdBYgCAYjRkpKELegDwXM2D+fTDM/EfqJsr2/HTVbGpCuVkQt719f18T/b7gbmpKcaK
4WzGh87CetU3KcaY2XlV9rQtM+9g2deTYvCPzP7/Eau/md4frkrnN0YKbHXyx3Xp++/8vi5BhLq4
4H3/alun3eVasfv7suR6EKuuBW3K8mMStvIvZ70wjQ+27RPgEeLJp1o8hPT6O7MqLIPFjEgpAs1N
inIIaPkry9L3uPp/3TAEPBINe10tr1QfaZzuL9EkcwYYmeckLla5bx5E6+snpHddsqp6TfkXCUJw
8iCBWavYTVU9Z28jCt1vbZtM+79y735/K4AD1091XYwJ3vvlUQonKQLMjUvOOXLnWt6MuC/tQXiJ
512WTqLu0C5En0ms/mu50cGVVybDgCWYL4IooV+7u6hOpH/KnusVovbnQOFyiyr9NaPkCBjU/hPO
8rrS/3jJeTFiM/nirvkXwDK/EMNYkD1X5EGzKoQzraakf7MbkW//+GL+5xehiQr2nXvs+3b0w0IA
29jFhFI1K4uE1b2os2E1I1Z++ONXsX5mX7lwbGs0MVxDo4nzoOHk5+/MS9AN0AOrViq8xM1DxZwd
tneJs5nj59YzF4jIlmGPlQwOaHbdXYYn2p+RJiLSlb61byBmeoI858BeBn145LIsCmcAnWmAjt5r
Iz8o/O/CWf3xG//+jf70JfgUK1MnG6D5IsjF4un7cd2uaY/FauL1KwLQBB7NNq2mTT4G7UsU5I7a
RJA4aPZq482muvSsRR0+Jg4xkIsWABHbdFZmK6LUZ72aJhHa2FtD/ZLaAzYEnBLBq1NTfRiWVN0t
yMQbnBXJn2oZSG0/KpiqxwT7yWLsB4zUHTWT0R7AQJFqIUN7neGGODFgimppWdKqF3UnLJz3wCrh
PpSdT4FB5/R0G5WpeK4y+7nTMU4Mu+s9xnBUb+bazVx0b3Yjr5F9nqv0X72LuVvM675rGrQtmb/2
YNRuU4t8iLEnVjI/48Xu110a/llBxM8xMdf7i0ByGj5sm0UBfd4vz4pKtSxNZarVaKh2FSqEiLPB
gITR0NjA4FXLP74v/v1+JmecoCaT1DJkK9/VBj88Np4oG7dP0KYRWZMwGjGOjR7BenGTGZg16Gox
8Zb9yaX8Dx+S7l8im6j2sBler0qSH14UE4zP4BqpFXn9t7Jr8p1KyMkb7fC2mtLiTz7iv60M173I
NXyMESz7NDn8/GoGKWjgdEG/QnFl4FwxMAE42t388YX8XhDy0wNGsgq1M6h3WORYU3/95hBapJwm
CRv3swmkdC7TdRU0OY0DdRo8BgN1j33nkUcRWzma3NYvMVcC3+CBTaYDzpHkPZV0bP/+8f83qvx2
XZz/+/npPL1V5Vv345xy/YXfxxQivz9gKbXI/mHvJZqeufL3MSW0+AsCrT32xn9kA/1d/2VxeHLY
ygI2McALJoh/TinhBypQWFaJAPIsppXA+ytDys93LB5wTmYkDP1aSTqj5+rstm92HQ7oU0TXwslR
pAD/yeP388z8r3/+lzu0yhpCKDi+7Hxy7vawF6cJL+ZuQjpbL2v85OiuA19XixapwQ+X/j+M6T8v
M/96Sa7Yj096YtX+0Ei/YbppW1xJMlCv/5+zL2uOFNe6/UVEMErwmoPBrnlwDf1CVFV3MQpJIJDg
19+VFd8511abzDh6tB+UILS3pL3XYOpOEpBruIygVZBsyXvVeEB6Xv/FvTm0JNRC0yYwTdh4UXtZ
GR91iB5ODceYW14n1kHy/7+SlbykwmEx7ldewF98me8vJTTQIMa0+gqiE+yrx7GJfyY8fDf1i3wN
7hXUlL3F+4UU5/k3vN0uJ8T/n3P++wzEOoV4fexhhc6yIDHcTI7ajysfffJ+fozAl7mR2fZ+xAKa
1YtKxh5EwyKqwOBHZzz43fYyjY+oVkMU2Olz2VqWRqBoW5NaFDiPQBVRRzP/3GUrkW7LwXaEALIh
BZGNY6YQXG+5IfpDsg3hDXW8vSmyTvAc+u2LGj1egOAYP3Yr21iOsxCFVQPdgjB3m6PLUn+yXfpV
VuNQWvICUr8cLAbFoY4FMQa30a2s0LbeAP8uYFjgQzd/WJZR6BNjMvm/Qt4+yHJvkqwcEAyA7K8e
FwWBRLB+VzVQ4LhvFcGOjB5RAlihQPcPYst8+YhGQtfcBxqF/AegGYR8nUBotDnrUnE0+KAU4IFd
QCBpTrvhP7f6/Ue8JIeX4slKGlB41hwXU1GUW+qp48z9CQItcRWzOwASWv97o7rtn0AsHVhiAKE/
4AaS8RNMzJnKJznQxfFjWMkliaHqDU8MWYBGzNrDHEv60Rvm7KfTt7YvvzOahh0YoLKoeAWSg99V
gJqMMVSA3ca3UkYF7n8XgLVW9EkPYkAZDOyRsjr94jb8ZZd5EghKk9lELTBQQN20jx5AXr/0KtmN
fLezc9io6zmoRpjwdhLaUivEbYUPBi2YPpS6hXFiJQuASKB1A05gkfrKLyGMXMmvYQvA1I3J34kz
WzMQGyxU/UpsCuuo1uyoIVIB4ecN1EhwESrv9/VvQF4OlcRKF6EPibSeoucHIKB5C4LH9I/2UAZ8
NWHp9m/NBBGAG3vDzuEhsRLHnK0KuqL+UMT04hqQBHGnPtEALKo3EAZUwWnG+3rQfA9lrc/XX29v
EViZYKl9GUSiFEXWkza7o8rI7MCyqv7frIr+u3Xbd59oNFqZSMOfoRMDNOPWMOLeWXsUmjKsD5pV
HgKi1hu+zzuvE1sHBdDHRFgaedFsFCnAKQIChOdtrodHp+myBVqNAH8MhFucWLswhRy7mPjf4Mgg
rbiNb0W81xrhwdNAFE0GNQiUCKFZB2zmjY994Y68lPf/VT1Gn5yN4MMVmQC5C9jbtP91gdqZs++h
vv3d8yBLe1fTGjSigUGN+k2flBriblCGpjdS/k7YXlRKnya1AdREwHXxiTyxZN9KFoV/ax+AWiAB
0lu+1HvL4PL/J4mTeB4FIH3FMRxg6OrYbjp+0CWlN3LCZTW9sH3aRYuhXzqfRkwWaQM04hHtwDg7
A6oJTnbFm74Gqb4BaBsem2Dizd3afacliX5dXyI7CelyKXv6bjUowCswB6IA5C2E4wAcqtv7NayV
964RnvY+0Vpx/vH6j+1NpJUeIGgKiMgA6DGd0uS+6UigQFg12y0yzd741v5PZOg10ihZKCAyThGD
AptQcimuP/1OQv2jOvtkGbBM1FBXwPZckxg8HZXNMDidKxA1ZimIBiK8ob8Xk4ACev0Hd17HVlZe
EyZJPC4IXx9Cg+CmPo5zwG4MvvPhbdX2qEffXgIdWxC98PmuLivzKcoWVuewPDGvUAKmp+uvsbO+
bQO2EGAfDsSLKHTSs+Ex2FJ0NRMGBHY/+M23ZRDpo/JYSe/A6irZEWLzXXTjLfem0EoPLIXcUhTg
eA6/DHQxmxlNTH9B2fTG+Dvpx27TZmCDgPCAK4yAQwdsobqA6nMqQvh8bJOJk/fXp3DvNaLnUVr1
kQjVBfYeLTyF2hKBPigW3Y2X2BvdygGcQfcWQjcCQlzAsmylCD558ybv3Z7dCvqSqKbzAXoEw2jU
D3CM/ARVAXXnNrgV8UDOptKDjEghwNM9jDT270YJirLT6LYQ/yIBLIeIE6Z9iqJXNJXZMeK944k5
tI77oPbIjHlYm01Xyx+gEa8g0QZwyXJ7eGvzT+FM0g+NEUXLVv6OJ956lll48yS2s2jCS155kg0J
aGQihIZ00az6d9R2cD/yxvbs9uxW2EJPts8oGE+wXGM871sCAJqv/rem138PkeHllZ48eusbGH2R
jBcGqqvDgr5HIMij25NbkariScH9CAkBRfr5XGV8gyZxwm5sQXuTbkXqbJa+DIOZF54BcltFE7lf
xNj/dHt2K1IhRANTUR/zMgBgeNAe0IcNZ/LkNroVqjQDyDgSOLpDACr6sIFTVeFU9cZp8D+c4Cef
dCDVshiUSYoKmgVQ9pxHlESHwJ+7g9sPWMHqLUkPHYoEVaR0PIcaii0Ex3e3BPyHYPvk6cFsSeHv
ASaDGuX7eBRwdPrfLKz/u9Zt6416UPGSEY0bGdlAMDIKq//1AH067bYk/zhNP3n2NJGt0HLkRadI
tJ0g4wxtuWSezFe3ibeCNTFrEowDKLMT8H5IxBz63atf36iw7wSU7VsPSPy88B6Lkstm6t9AwhM8
FwI6w60Dwt4PWBGLdn22RbXPi7ALJEQLewkcazyDte6WKu3GajLSagsuKQEA+KjgjQpeJ22qc7fZ
t4K2HsBq7kv0A6IUCkFU8vYM9X7p9uwXNN3TRKwS0Y1tghIFFmf7CWDK18GQ9O+cHt23IlYIkHm1
B63rsF51vrWq/0VECg2x68Nfhnnh1uZb2ytw3jVcswxmJixBQx5HiGKv/NsQ1zjjwDhMrgogY5Xc
CIPLzvfSz1nbLZuWCNLxAvtKI1qovxuYzUFfMdWPnlTl5Pa5/cuvPwnmzQM7o60wZ8Yz6dEXVXyf
wuvYLVX4ViirKa59WCggh44QbhUCXmSZKju3w5pv7bw+PAGjDHo+BRTnxtzMfARx2jge1mwrrdDj
CYAnSBRr3ASvCZP1+xKzz2+spp004VtbL0gwLZiMWV9MMOOA2CiEU6EGMd2amr3hrTAWwP1M0J0b
imDVoDHiT/nNi4maz4v0pTxQYaBEbnhJweVg1fhhCKaPXtJ2DwBYV68hAVQnRwj5b5DijKOQHDbl
NbAU4vxSzYGcxj9wxqg/qBDGuW9QJUehaYZ2V33chg6alLB9T7Apj2XcgECSkAaiQoHpHju99Y+t
6SHuL9G7hxVSvKGLkRDoqdYCJkl04Y3/BniBZYDTbT8uOTFqBdICJNPkV1ZCK+Z+oopAxtVM6QcD
W1fgacgIgNraROmXGuzj2b/xjSws6X/2UkCBnkcHOIjepie/L+QawfM2hQNNf1dPE8BJGzz1ZF4N
8ZocfRVXAlQhGAXkbVqCAcs3T5si1GuwQBkjiIdbHucvX62hf/r8iQTgQV3I2IC71aY+qyG8MDvX
H6Ue4RC5RQs4pxPMnw+xkNlb2IJA2PF69nt5QQFE/fyHVzCihqapeEFa5uel0uewH/obWeiS0/6d
69DJfz54MmiYt4LzVmyTkvQIiYQVYgIEYtzw87mfx01/dnsLK6mCyZCSKuqGok9D9hjAv/fVlnnQ
VXYb3sqmZgIMAs4IrFBJvJ0uVCGIvEPh2G10K9/1AYxJlzDuizpeABcGcxyNKDqn4rvb+OHzrwDs
ZrPE1doXcIPqcj9OoXlQq1vb594CshLeWi5aU3Aui7YfyXfwrLJ34FXQG9aEe6Nb+Q4KyI3SU9cX
EKGt7tplHXM4n5Nb6fTl9WmjGGdIqICyPk9FV9EBbieTDP8Giyjyboz/8l4PUbTnM++V0vRRuE1F
bCCyfuyFXBDCMIYB8BAqd1+cvm9qRRl0cHUH1CHegrPkFTye109p32w3Ric7c3T5/5OTRN0DI5Zm
tSpAUyawfw7GrYRrYxQeurmlw5GLFrJ2bm9ixdmQkGSe4W2a++ncgTTm/d1kW+d0QwAn5PmLbMEM
xQ1uyhwSxCYH7ma8h3j1ciNF7H1qK4i7i0x3CbGFwvcBXTxkLK0gyluyLAYpvQR39voM7cBugPN9
/hZKCNpnEKwpprJZl/uumtcw9/uw+w4+FATnoLIwNQ/ZIlq8Y5h1wwl2NnPyYJIEjOe5NuN241F2
QpNYi1uQgc3ozfAiMbU0J5r5/Ct2cC++sXnsjW8ta+iFgxqbeUORmv7rsuB9OJRzHReDlbVAMwv8
BjohRQWhlM+B5Ke2z1wD0k5aHBrR8IrD4ENqijWNmnMQ/kfUbhelsTMv1DoqJBM+Jx0hFgr5Jjg5
RMjl3yEKQZnbvF+E354GfKrmJMQNN8vTEbTtrvElPFFifrq+gPee3vqqgQaxVao4g7Iqib9pE2S5
gU7B1+uj7yQraiUrw8BCj2GRnLecwLvAdBJuPxC86k4aNPDlLgoEoPHXf2vvTaxklUmydKnnp7kc
GnIyy4rvDWru3fXRL/PxwtHJxkAGEZrgSuiqMH6ZNP/QpZPiIeBi0LnnD0KdUd/TwwP1veDL9V/c
mzsrg02s6lqZLfDrAJ/8OExJDMsR0cgYiDqI0h1gcrtU5+u/tTd3VhZbDCyI6qT1cl22G8yxMg1T
Khb5U3AjHe/9gBXf9WhK34C6mY8DHAkOMVVdd2IGOgGOP2DFOPAq4ShauJsspGy+aQbxMn/0M7f5
sYGNMgk5fFaYB1AVx+1sgZlem4a3+v07k2ODAbfFNDqM16Hw/HV+l6waZDF2E8K/N7oVFx2TF1oD
rqgg/8GMAGfxN0rdxKjtjX75/5PjSFb1DMJsLMwDACUNLizNAO+ASMZOUMbUhq9DvhA640PKCr3p
LDlAkkz/xIkHbA3okAyOuePCAXv6Fmm/QvMfRJ2ihKRtQSHJCIHwpnR8B2vxD3Az9ABr6AoWw6kk
9j31utd++Lmqtum3UwBfyHJPX0BscF5fkJSKWDfiQVEy3LFRVT+cRrfxeSU8A1IYareFHlDOuBt6
E8NxhQ4gEbn9gLXHsXFOIJyHH/AhyvElZAP/uGxBMjgOb21ybbOFCN7S5JClWd9C18VM5wGYuvbG
5rATBDZEj0OAcSb11BYbICz9MV2H7VWaMBj8XJ+eS6i+sPnYEL3FbIJAN6q5LM/hbvZj+BJ4ek1W
yJMRcuMj7/2IFcl0rGC7tpX4BgGv0QuPZ1Yew14mcLSqUJI5XX+XvbmytjUgRyc/9E1bRLOIz1xD
vg1qoG4dSPA6n8dBR+K+gt9vW0Ae3ruoFDHxqW8l+eb28FYkh0tmOj1geDOGP2R9MYqSsVOnDX7N
zx+9rzSE2yhDkE21eB9dvsQqm1sRtvN1bcQdxARhszGiQAibI4hpB8M6X7im2fw5awO4YzjNj427
a6t4k0J4TUHgvAIF7jSFMeLgRalb1y2NrUj2jKZ1m6R10ap5OssZKM/FhG43KBt2J2idpitQ/0VQ
rSqPJLxWINDjVuhObUAd/DQ1QEBRU8wLAQiZBEHyaqhbFInd5t6OX0ge9KOX1CBfeJ9XlnmvgzHd
3GpiNpTOABBsIN7SQIgr8IpgwHUH7cPo8/VH3wE8gsj6fO1XEJuqCBy4CrpJCLNUIq35kcL87isM
VLP02NRz/BOGAaz5DGsg78fKAh/GJBAsoaq4/gw7eSm2Qlt1kJNaCA74WzfLH4lWEDarWvroNroV
3EE0LkmH7n/RQ1sXWq1yOsXw3nb79DaAjhCIlSaocBRjW2WvIp0keQbTWsdyqw2X470X+RSCS4UX
t9mrpEI3WkHLzamdiI3k+bc3pUwqKXhVBFn5O5lWKOnHoDk4zbsNkRPoasRQJ60LOaOUDtOX5mw0
jN6uj76TVKPL/58cftm8qib1/TIvBzTSDyRj5dtaetDfKPk8/W989f92R2wo3AhmJ7AoE1am7k2V
txm0nY8zfLtubPw7Kz+ydmSwDglsyKFfSKvEQ3sJioEQjz1dn6K9wa3IBlkGdaNh9vKtnkC0g3vd
qV1Lt6i6CN8/nX+5IJW2KQYHcbA+jVzAmmKNE8e1Y8XsCGHyJWi9LK8b2byODOyGIVzkhl+AUMjz
Z2foum1cpFk+K0buaLLCR1ONzG3abQhcw0jSR2oAFV3x3ymHfDZkLBwrjX/ECJ4s+7BdQEXxJkw7
tEhfc/i7Hgwfmvz6itkJKhv/FskxGOZyQ71LUBCq4nCs1IkvvcpFuXLtOEFW6KLJBk/UdMCNnkRh
scDX6MwnPbud5Wwg3NyCRJq1PMtp27bnUmVVrlk43GjC7M2QFbBBCjl6BTe/PGvQwD1OFYyDoBQr
4SVbQ8PNsfpvSzNAsS1calCCoHg+0GNvYD+IZveN1LmTF0IrdCn85cAnay5bFhTBAqX7My1TN4B3
+scT4skKbYZ2kZ5Ab2Ekgf42UpCLtzpS76+v0J1ntzFxdAMfo2mjMofRQXwAk/jrBP08t0NoYF2F
uUjMMG4Y3Hg1HGBY+SVuvZ9uD25tteXMAULJ+qoQW9ndR1FVv/Y4EBJu39SGxGUrVxsdwjKP/eGX
v0pYO6Cb7/boVrzCqrMjUdNkeaZbSFCPgwdHzgYqoo7jX771kxUjo2oBbH/1ctmZ5AssArIffQcD
Z7entyJ2iGOdmZpk+Qa4/uselbICsnaOe6xtEwLHZr3ClQjVWxmP96yLvcNqYG9w/dl36tA2Dg7C
gLEOGlHm8HOJTiuQIUjKwZTciY5pyBx2xO2O8edy8OQTQFZ5AOQCJm8hZIuhFN+90VvTuJVobERc
YzDdYYl834vQ5KqjHxn8PG5sJjtTZCPiQjjpeS2A21g8vvoOK4+gO4fLGqljLMDReJ1IAwfY659j
J/nY8Li2h9GnhuJq3sugOsLyZjlR4F/cvoEtSkKyZY1BgsCb0DE0B5wghl8S3p9uZ30bBgepeqjv
UcB3oJXj35OkbX6hKFG5XeFsGNwKjR+IgjLkn4R8bEcfMvOLcSwR2yg4GN/4XcbQygqhm35u5qCB
ZNG8Oi7P8Hn6iRpoxLZx7cF3bo1O7ZTRU9SryK27aoPgYDMqowXIMtQ/IXlYEqgZj5xXbuVt3zon
M7qNIpVoHm1BBZPYVA99cpBwAQVzi5a0dVqa0GR7PkUVCPc1LbF2giWEnXJd6XvjE3pjZV62wH+X
WKmNu5JaQjIRtN0cKnMbwyWRheoV3GeqCT6bdQzV46n3/OMA/dL2xry9HMnURmNBNDZRQ6O9vA4X
9T7LFl0A66U/Xs8Tey90yVVPsmmkGlg+gNoNVfq0/c23NfksJhJ88HGYg91t0Isvft+bG4XRP3v8
S/Nn7c8yLZFgN+z93Jek/ljWEYerEn6sfC98yaAjzFCMGrMpCV7XHog58Cbcwuwu5dH2tTcsa44V
2/rsvHaDv3yE01isTj2pG/8EHAW55Ve1N+eX/z+ZlXFaUeKrYi9nqor/GlUHhKQPq+Iv1yd9b3hr
n4flVRUE3OCU4lcRbL5hJAxleze6LGQCnz98DMP4pY5liYdffmdx+4+GW6jTCQUP9XzsKG0XBtUI
XHZ9wwof/s73YQWjYrd5sVKEZH46VYDh5t6yvCO996FsBreaM/SJnj/5BN0jvdIly3sd/Kp68piU
8rfTY9t4Md2olEVphxNJOQMjufTrvZHCrekO2cPnDw56aGMUx4OnwfSrCdvPLRlvnNl21iFkn54t
87Ub0QsExT6H/nnzEHW+hqNk5DvdbmlqxTpfaEpKf8A+2/D4a0S97D0KMCR3m3QrREu1Ks1pkuVD
BWM0FpjxUI+bG6+R2nqMZlVQHS+nLBdk/EeJ6a91qRynxQpPJLx+GgQAKAEuWV+HYCBFWM2O299F
V/lp5krrGr4ao/DyQKXNY1OX01fZlNTphEBTK0DbckIzK8xwqkyJeoN6Hc830kdnp09qQ6QyWg2A
Hpdp7o9QzN/UyN9BAES4LRgbIAW9ZzgSeFjso+IwN/Oyun+jhD+4tYUgB/t85pkHcwq2IAtUhKz5
aIR5CxdMfmNuLJ/K/5R3qY2RahZ0RHXVA3dlFPtFgUXo32wzj/6qvXUSeVut76FWfAYOgv0ol2y5
I/3WDOewhrv70WSQFMjB8vnVQBcIlj/x3EHQCDvsHXD6A4OCdQxV0G0bk8+w/YJYvtsXtVJA28Nm
UhiW5muUoK4L6U5YI5HJDE5HeVjYPp9zeCzNrGvgP8eaeL5DLxoypVx3bpFqW4L2kaxavS1pXukG
546selvOtVvtCcLUzx8dXqK4861BmdMVbT4uAHFiySbu3CbeSgMdbJbKtEUlQa3xDD5LWZ79JnGT
JaPUSgOLoi3so5IyRz1BvCWiTj/V0bZ+dHp2G0WFRvNASzHj2QM4oTcVrBCnyXMDYcDy9vm807SK
GjjxpTmFruIPv6nUXSjq8pPbs1tJYI7hNwOJ3yyHNtWXMpQaTJ21P7kNbm3XsLLofBbgJND6PjvI
mXzSsKJwO3sRK1RhbsS9FBYVuQdawB2F4g7cOubk0e3RrUCNYPMd+i1Odhk0G6FtXouDEOUt3N3l
GV+4VdjoL7MtXhKLGRjIclFfI2ja/Qi32XslR0+6ESYgvvl83XgN3wh8L9Lc9GN/L5Jhes2TxE0C
ghI7Xlm5DnxI0ryZyV9x0H+HicXZbeqtYNUQlhVaCRx8N0JfVb3q70vR+W7XbRvzlYJYIEmHQ55g
2ruDn2aFgmvkR25NZZpY4arbJIKvLMMxD4y3k+f7r0GXuAU33QEUQED4+Uede2CMSNDhbO2P/TnT
qUHAJqYcYHKzEZ33kRfPx9Gru/me8r4fzhB7pxoSowJ3fafvY6PCILmCO/Go01x7mX9G02Y4jNiU
HUe3wtqbyRiU3pbmqL6MP7Rat8LfltXtAmGLtjETmAYH/zSPvf6eZCI6SaLdWp/U1mpbFy9kcYda
Pq+jCcT28PPcz61TfZTaCDCvJksWjqiPxiyTZ3j5gnNLRHlDFeuS1l5ISIkVzhsnG0xqJpzxZWXQ
XGUhTC2bL24Lxgpo8B9Akw8VzRfNpu64sqZvgSRg0+i2ZmwQWKWXlS3xnMLVl0ODFoa3H2s4On52
enwb/CU80Ei3UKawMhprOJNMsF9bo9HthmIjv1CJM1WH23+ua97ctc3SnzWsLd1WjQ392spxmjOC
75qMcE2HVThIPKBD3igu7qwaG/oFmzBOoMSLeafpe5NF4jgQ303SBS4oz1MdA1gmBEyT5hKO4V8B
744+wF9FuB3EbeDXGEGaQLSEAN+9NR9oysvvWcSV29XNxn2FMIzXAubTeZNmE4eIBoz4CGtwbnZb
kla4+lOEyxV8IPJUm7k6N7iDVkcIi1Yf3ca3IjYq64DGFSpyQzon32E4Nn4WZqs+OI1uw7oU3ORi
FTa4pmBX+hTSPn1fw9fALVz/heqicdakEc7LZcjlodXTdKgW4VhnsVFdpNxgL2JqmnPoUJ8ztnqv
mSjH924zYx2YZZlFXVvHNL8g6k9wDYlOm9cFbmvehnUtA9LvdNmfRBKdGIGyE7wCVrclaaO54mg1
fWtws9VMzdVhhHLUPRsn7jmOb5Wg4QTRbT78hnLeii+rkN8zFv28Pus7p/EofJ5putKwHoLDsOIe
G/4VKsMbfO87vw/ybKwdT7U2pmuCx6n2WtSKdIfzmBKsgo8HdC6vv8JOJr5YnT2toqEyNwIoSWhe
+VGHq1Y2+NOhXlo4PTv9gA3rojBZbBjHbUKaQB6WmuVT5nqVs1FdsYkGDXfHNFdx2nYnaG+TCDLV
aeymUk9tZNfcjWmvYPSdx3SB3r7w6bHOZuY2+Tayq4sAD0krZBzY7NTHOe2+hRqul24Tb52Hp2hu
hTQ4ba8we4X8PRB7kFB1KxjZeC7ZKagCwIwtV5vHDmzwyKnaxpsk4sud54VTZWjFLKRbSc9KneVN
d7F1ntqeqYcpJOadB6eO8iEN4LsAdX/5pVqXbT6269QOh9Jj/rdMoNsUzJFSj1DkDL5VGqrlMO5O
xX0L/NwvU/IsAaC9N7+uz/NOErBRGky33tb0I7YN3S+PyeIF3aFvZDYegs14367/yE6Y2tAzyeZo
YZtJ84GDInhCK+NicTuWZeQYptbBIBF42FDjrGqGZXoM12T4EavFDe0N36fnWSYdURqtqhBhJOu3
MjETGDTbD6epscFnE1yOCMyE0jyc4Uab0IZ+nSDQ43bvs9FnMKqBRA6wLHkNCh9EGYe1oweVCaBM
3B7fupijChL2AqIp+QYdjO9JTJJv6RAtj26jW+eCvoW4OLTkcO03W/NzaVl3P5WpG0CJ2opsJfRS
AICvUesquwo+xS0gwTAjapLULUEGl3B40p1eQzqajGN38hho+00El6WBNbfSzE5Q2ZJslaRZV87A
c/JOHTv0pwWUMNzm3ToZZBA8mKkPg/pSCnZHR/kA7wbiuGSsWI3qwVRL6SU5KMoaDYdAfp6STd5Y
Mpc28Qu51waG9RPs2Opa0zwUQwKD7ij+J1Tj5B9h5n43gKfBN/2pnoMSGjnMsVZtA8bAi4em9yaT
PPX09pCxODUHbTRM2py+hw0SW7uYbGPUJqiFdzh9pP6afJ/7gPlnt/GtOINyO5AZKSbNR33lGEVS
HSNPOHavbZSYjGVswgvUKvI5OdSa/xoDc0tsaicKbJBYv4bYPTkGj2OouB/M3JkYznA0/uI2NdZe
vs0jjDIMWAMtTcU7CAZuh0SE+i+30a1AS9FGjZc0JfnEozfQy99OQT3VbkcoGybGNtwGdUtJztc1
yKGv2OcK2mKOo1ubIoGDmhjTmOTQwhaHKo7+Lrvsll7Xy1/1Xy60jYokj1QQ5zPr5Zn1FbBu0eJ0
2yQ2NkwYHq8KYjh5ss5vy8gXh0nUtxBJf7RI/52A4NX1POkPEifueixJvoi457DwLtWDIjDkOITw
bweOEVWFY5mR+XMTdl4Jk99mnE+XBkgMnW/RyUPWdlwcKDXbG/g0DN5hE175jqWDrw/dkra1UxkL
Zs3Pn7RHwYB5ckN9kgC11rbQg8V10I0fSeCn+mzzSwD/B/SrJrnU4x12vS9dPDk++GXVPNlXQUvN
li1BYVVvZZhntZxzNiS3qqp/jukvfUEr5Ik/yDXecCRbIrgHndO1Y9V3aLhN1TGFbqg8zI0XvG/8
TlYgVCdV/bA0Ay6308Vr7KCSavbPJJgNOXmAU5vTQqX+FIbKV+dOy0QfUjhy6PO4reYnLEbpyQvJ
ezPj1HcIBo/9oAPzRydQIrG714FHUZ2nPsl1VtfyyAJoFR4GuFz+cz2BXdbKC3NFrc3cW+RQC416
4gbtRO9Qh3VKj/G2ZX8TyuPPK1oaX67/0k5KsHvZ8dxCkrEek3zphvaO1PP4V6aC0a1/RexmNrQU
KQ47IUqLHpnvE6jso0znyGMndjMbBo3TyvwQG7jGQj12KuBv09nH5dNpcmwo4dgA6gdgKM5UnFaH
xpj6wMPErewKW+Xn8dZwLKCsjZOcj/OvAEF9QEXKjZYE2PXzwbtLSbfaSJKTqqwObKs+ZUH6y2la
bCxhTxVc40cUWJY0mV4N0NVHSPr/Z335PypFERtOiFJxGNBxJJBTq9W7UHnJbwMTme9uz27tI0kz
tXRLKD7pEoc/dYfnPlXAid1iyOylORtUCBbqzFB+IOg30/511Onle9eHY3ce6rLODgHQtJ+BAE/f
MtOv8SvUMAb1lSUDdFcNqO+fetjEvm1JKsYTShf6PRur2j9ta2e2Q12tqXdEy3FCn9af9Vs4Tibb
cSkX3p6ii2T9SY1QDbqx/P9UK15IQ7a/H8DFDYHpVYI011JgkUm1/a55GMcHQHVWel9tVV++qaEV
9gWNoe01UDAcNLUmYG6QWGKDKEHuqpq4BFM79L3kzzJWyIVO5384Qz+PEVPBK7kZQpp30ehth6Bn
c3AM6sbR/oPYMEoeLRkAvWisTCqOcw6FmHObjtTpqEhsUb0Mfsaw+PCTfEuh4MegPvwAD8vWrTFP
bCjlChVAnLkuRQ6/rX5pMaLCifaHf4sOtLPz2GBKWs2jWrRJcESK6QE7OIo1rJZuk2ODKQWg5c1K
FMnLGmdeWFNWw/dalJ1Th5vYaMqVzug9Twpzzyp5H9WJOlKiBsfjhZWkBFx3fKMmJO9+RU8RHbMH
Lh25k8SGUsKgrMdRKI1xcVRAd0BO9ACDl+p0PcFeDqIv5AxqHVDTCbYlasCyiSd/jI+mHiCYHIL4
XD10yUx+X/+VncXzL+TjqjY5abRz51Aun8xS1xEEooP6Vrv45XoHsbGPEIlMtr7DNjGO9MfITQ/h
UJ/763EDcfC4lnXyD/U5/9klKGCCNY7jmdOL2SpnfdpGOEuuSS7a6WdbZj9G5qjBSGyM2+wFfZoK
neQAwZbvoNk85Ojo+24RR6xsmsUxw5kVx5ltDurXaVwFxVwn3dltXqzbQz0xswxDEOXpnC1vdd2O
n7K0bL9cH31n0drotigm7TpUTQRMiejXY1033JxAG1HfJXS8jVP9j9goN2hRzXXGK7wDDpaHUjaf
4k0kjgvHOvD1cZVsbbVEedny8ly1zVoEInbca2ycW9mXJpiDIc5L0gZ3bPE5+JS+Y7K2UW4CAtXc
6/s4V8vE5MFs3lgsQefYTSY2zo2gWKy8CuOLzBvfrIkPMDiM5m4ck3ZykY1gg5jQFNRVG+feuBDg
keJ/posF6fWVuTe4lU7x5BCWGbHR6GZrXwVd0xyikZMbHbvLhvJCsrYBbAs3JhgWVKT9ibPtOPJu
IkfIGK2QBgtTEd9N4Tx+q5dQ/bz+Ont1HBvVVpYwQduCNAJiP0AVoFmnZDqsIID8vlSm3sw8Zd3l
vqL6+S4wJREtZDBRHzxFpR9Nhw0lpuA8JUO4HLaBd/zjnEr2qitbvz/gtEj1A8h06IZff9ydvGDD
5Oq23i5mh1Guh0CZAwHq5tEHIuGnkJWbWDixwXJTT7eM+RpZAebkJxlM8dEbBnO6/gZ768dKC2Eb
e3xLtijfdLgUYzSzDwnYmW4534bK9TqlEA7ywxxSJ/IEmXn1MMixcTsG2VA5LaJqlDzG6Eu/HaI+
bN5EniPOnthQuWgGcIjQIcohpRLdR10Wfki37BbdhrwcWTZUbmnRLhkhrZ0PImOo3Qyd+DpsY98d
wIyZ+Sn2yeRmbUX+BZyDcMo0syjI5cax9OEEzn6mS7S6LSEbOkcqVbampGGe1pAVO8d1AiM6ofrp
lgr5zhq10XMd48j7l1Wks6wt4ClQnmogKxwfP3x+y2OzL2k1Rf7/4+xLeuOGtWZ/EQGREjVsNfRk
uz3EsWNvhCROJJIiJVEDRf36r/xWD8a9uEA2ARIgdrdEnqFOnSqMC9O0aKM4KfEy/o1IG38VRCPC
GuCZcIt3bTJXvg542enx3wbwcfTl9nbT1kwxZvBHjvReYAIGRU4d/dMUO/5KnOtIl0w7HGuPYa/M
m4RbX57UYf/9nwLPV+KcT1sV6T6gx9jK9TtAe3mnNv2/jKH+S33+lTi3mhR4SD/RYzOMoKtv42S+
J01Uv0McYyT5PJF6ycnUBM9BO67rsYGw6T9RbOOvYmkiZNzL1VGwJR2GHRAALTAzns//9ti+5HvH
Ix05OdNjNPfyOHb8gK23f6yzvrLq/NykabcN9Kjs4p4jIflhZXyu/u2jfynRbZ+wLNH46F2TiI+g
p15juRsaDf/247/c451HZoMBCLIBIP+XWU4LtlMZ+yfCSPyVUNcu6TqgAgmOMEPuDhqYAWaG6t/0
4+OvhLoQ6Z1iFys4TgJczBwuvhNsJXf+jxH0K5+u8ykEregSHF1H6zLZWgeRlezfGB3xV0Jdwm0z
gbxEj2ABiF9DG3PMbf4ZaPpKp4OLFe/XvqZQ1tvGi4Nl0nGiMvg3pOYrnS7hEl2ocXixZEi+Wxt2
v3cl1vZ/nMr/kufZl/uakK4ZhEaYExqalXlAsm7LVwJiU27lJN+A0Mbbv12wr/y6NppIA8EoZDIf
+jPkMPy1Gdf/RZn6z/S6+Cu9bheSwj6KBEfU55u7DZlM7uM98lDVD/naFPWSmLEKsIPCyvH/1ar/
dK+/stjUqtU6GBMcBZzyrkG4N7fz0tp/q1C/KqjtSbKmQQPldUipNff9BOOBznv3j4frS35ehG4g
Fiag654sthp5+wu+e/v/OFrRfy4hv3LY+DhC8nnHvaijdf09+V0/87n7X1YN/+2nfx6D/2/aO5o0
nJhu2NHqKMjhF9gXWWz+F4sK7mGfz+A/9JZfXUUJBusa4q3s2MKO04IMsPae55B9kt2Sg2Tlxmpr
YMdyDnwE8Vq+qXX7pJiQrvQ7i/dvC+SYwayF3thH2u3hnIvIA3zgDpofhbdGr1U9mrjOYUQrQPLj
eyxu96xfRA5KfcLLbB7roJgSLDoVQOuWrIjHNFngGzcKWaSzYr5oNhm44yRlPxeyn3p/5OEaLqes
YRmvFseXNOfwx1ugQryY/uBDDa6K93tgL9hIXe2N7aZhKZTENOfBNvDhPnEBRKBqlx3WZ4rFPM4F
kYzdLHsLMdu2WfcWE8tRLQ8CviKvAaq8+X1Y4EuNH8zXtmCLI1uh5R6o3+Ea7Vsx6VWsuYa8oHjK
xBSIPPA0jo4K7a/LHbgubyCzQsYpnscuzOtAzf6S+B0HFG512E75VhsKITI172I88YQE9U04kJ0V
GkOc/Y7DTk2WPth9/dOY4ZM1gRC/sXxTWZrBNElZ9ROS8OoPXlxaV1nILP1FWT3X1zDtYuQ0LjeV
j2QmNNdBEKE/r6exuywzkMBig45zcIL6fjieKRRDe3zEwKYFTWZtUObE9Ce8GCNfEJgcJoVsCH1i
nETZg4bz1Bl+kJafPDTRG7gHhlv9srMoWO8sYxJDWaCBgl9CMi11IfomiEq4DZkPMThpqoYMMoPE
mKDzdVJg/xaBz1ZVzagl7hunYP1F5z30p33f0zVXrq7nCmJldj/Mzch+UNXG46VxEZTW2DTq6zbU
7Qs+oZgLZkZdP4t5Sd9FO//kKEp/KgL5o3IcPG7U4Jl9Nv3in/TcRS/OT7OsmI/mOV9Cqft86CSB
kjOFSFze6ZiVSxKTxwxqs6duRjcBkCMbbTHOzD8xcEnYqRYzEJOJx46futYYVlLLgQpBkExMuWi9
wBzZ9/Fwiqlt7+AF3ZnnCGrNWZWN7fwKqqQWpfexnH/IcKjFIXSJ8YcxpSl7krVe2WEbZC0PCnNM
HNopcOYpZQ2n5xDGVhvMEzs7lVuaBqDVc7KJMsLqNMn1tE2yytLQ+lNv5607hzHHkcTZbQRkqGda
Z0WK+I5ROlF+yLs2AUo5yglGU9ucybEQ0UAjEEE6x0qCzv/a7suUPjkzysuYppn68HZlyaFPdCBv
ohZ+IygH2wmDLxv/lQASf7Ex5vd0CPVWJTve7ild9HLXRD7G+9w3OVbWR8P6uO4RW944x6MplAWD
F86IdvG3xjPytiRqhx4EhOXjexg6C533ULTqc+2GPsCnh7DFtZ1hmFlyh3t+yNLFuLvOzllQ4mXW
aUWnNvmoe9Mtb54BqS5BdEuTA83scJtkC7BIMCPIT+w/0Lhom60DqiXEkJVsoJmqAtKutzB7wuiX
aMj/3+jequz+085X29wO4ad3ZjNiecJHdvrG8QjbMkqDjkDoFCTTG7/svivWeNugMkVJ+GuxuOJY
0Rk/o0lP47b6FHMcD67Fk3+sd+GiUwhH3OkmjoaXVpFKi9X/DJoR78VAF9SVaQPjAJnHvP8U3exd
wtIqWkgE90WzxfoC/eVG4ZWlWAhaoK6x3aYLpZj+1Gzd70bYYf9Kt3SZbwRY5eurXJhZ7qQWcjt3
hHI3fWaHRNA86o0FDJy24JMGe93pYkvmVRfxXMevKQdoWZFA24+gVq5cCJAPvP9Pasxcma7Oyk3M
8zFhA2zbZ8jTx3v//kkhyOUSjkVr1d82AEEwh8sCSP8p/1FDYu8Qblj5NFjHKsW6ooVMh6wI9CIK
r1aboxvjj4ApSGkcWM0bmGa//MwN5E7cq4V7GcsTXOaro+lYQIDKlA2mskXXOpSDKeEVjkzb4FFE
LdpsnTQ3siWrKxYbk3uYlIIdPaU7HqvrsfSdT0HUQjgIFIIcDPblZKkrGvjhIgXYpkrsEpawbfuO
DNZeNtuzIoCoYpM3TXa3b2Zucjhe0JJjWrtCZI58c0v7k0W0/gkzIfYYdzEM1lcy5H2AdNM6hoge
tKKI9OSfxmme3uDZtNwMkgU/uqGd3sJkqAsrxF4EUdI/WavxBTuSnUK6/TBb8rTAdDTXidVFFLdx
CSEYluNQsksHbhRY+FsCDWEpv0O7Ibmna/9OtABk6zUMHKRzT5sG/z/OyFS2NaRYxqHGcGrOTmoF
FMo7UA7CsH7sZfcYdmor0iaaj6SfX0axv3MbsGrDEuDRQF4yJ2qeLrEkOOGDFn/IXPNcmeZRxtFP
O8f38KG6ybJ4PtjN3O/7ls35vgbiN7Rw2F7xRWXfZRY1QIkgI7Ova8X1mJ66CT7LcsC8JhzHrtjd
rv/gZse02JX93fc7JNKCVF9QnNiqa+1t4FMkK7hUvEXwi32vl+Ecsu2+03YraBdE19h1xzHaH1WY
hGckiuA2idv9sHJm82BJ3dOy+fXNKuVzSea0wB1b7uoQz6lF9ZEboepDH6OTCdolKVBstK+19v7J
YMx9SQiOr4BEdDnWfZcHDQS/19X64zyw972J8dBcm/Osm/I+1AffQwgohLbiMRxCf6UkC7HZVE9N
DjreXDSMsncoKi2/2iX8BcmssABZZToGQ/IKrqM8TZRAZwW+9KcW5ql5mET7KfbDoPIkgmg0Lhoe
z8zeWpHBbwSOCzh0k7hPaumTHP6uzZtqkNDmeJrzdjA2q3BGqrTpbdnqll3noJU/o3Ea7/aYsHLV
wSFKmvEaMRST89xdOAq1gsZqqIJYBnDl0iiR2Bq9Thhyn6xpt7wb9RmdMb+tnbuKljyrlkUnXJ6K
NjypvJtFrmu65xsPWKHG9mLn+rlu1FqEcGkvFN2mvINFIaYUUlxcECByL+GPyCw/QyjYFANoh13u
6DZWmBnMP7HKqcs+JaLJFyemU6IQaYlPgyu0xpL7kLYREsXuXncQ3cu17SdY44RZPovGDsXuFycL
z9j0R4B3IcpgmXpRuC5pS/hMmHyGEiBii+HvTbSlzXHDxKwDM6cJoyNfyDwWlpLuxGy6Fr6ttzyk
nOcbyoKC7es7esk5AseIpnHeYxe9A/WFpRamLdsNl1NkSq0WsxfZmsiCWYREutHmssCOabtiW1jk
ICXGZQCP0HL55G9CkYxhVzC8iJq2R9fXtmiNeIfkksohedJAxTCh5ZYs4fMI6bJCeDgM4ZewZD8N
Yc0WqOpH0SGzarzhermuPvsu9u46an1ZYHZ0ijMxyxesmma3qAej/tFAHgNJLnXzDzgwO18EW6gX
3JYBxNDVPQ6N8rKk9YjkwMMhgyJvKmmlAamJ23WfsoOZLb3rpOFtDmuiOC1Ct0V9HhGTodPIQtQX
GrEmFzNUji0exW0NQ60fjd1oMaLyf+JZKvPQBeTW7GnViuQGBdB4R0I9tXm0Tq5qg/TH0kyXvpvh
adGhSFOo/e4hOR9VI/HHYdL6HkoPb3MI3nI26Cyf1j0Zc3jep8UaKDQvRkRFwpMJR4NPqJKC4JI1
yUhPe6RJko9b0F/QnTANKi33fwW0Zo5brc1YKuubCi45Y06Y8eFhVaFA8YqVziJNG3UQUTQUi4qu
I0ZoOWnaLk/YqA42GZMXhqEg3KxgOTpCUyvv6gj/C51u3nmDZ6eHOTi3QkxljQy6FAFX+8kynFNo
UoYcC3ja/OlCYVkhaNM/1bsEQsLRg+XDmumsrDfoCJwtT9TDrralypatLjsDGbvRi/6tj/RyO7h0
gVeUamDmsA+loet0sJ1EEYQlggMFaPfdsGE6IWqYKpsGUynk64q0m3hSNKOPFDUFSkVPTEGSJDuL
rdffYTUOohqsc2F62g3ivESzfUCPtt5FlCIvpntqZnigmrCI1IpHvIo0+rbaefzjZki2jqpnJ6bC
LshrMyRngUL8FvqxYSG2MXiatFPHUFHsxyw4+BRcTKiUD3CxmTZOcwopRpsLM/QfAUVLm+3rM98y
XkorB2A6pruAuymxtGqal66GsieW+/o2qJaEkjiPpZK/p8b13zCG1LfWraiOk2m6sMT0OGJNO+dZ
Ssk528O2dHIjl7Ce5dnQPqmA0KbqwbpxkZUySZwgYicbeEBQT6t91LQlpGnrF8dln+a4lvNb5lv4
wUYp7e9ATRHfXT0HP3jY4Nm1tjMvYThRNNLEEhT/McWUlHWvsTG2XLPP6nrSXbzniZnjc9BM8c24
NsM7bzDoR5+DugldZVrVGeS5Jg0JegJxvdvBGz6f6mkxOTNSz3dbCIHUHOpSpJjTeVVFO5Md2Unq
Gv1OTBPMAGr0T+GWoX9x03rZvEmvQAPoz09HnBy+lyMOc6McXIVsc1k32vPcmti+IOmkQxHHEyiW
kMlsktxkWEvUbu6PGxZDzwhx6TfZJuqVdszBy4Hc1RNI+LmNdpjRbxQRsB5cUqopQ8SMxs0ckIrd
UEixXAl4kyWK8OwPlm7HvsKpnORV2RBrU5/rTIUbARiApJ4g5bLsinPyCxudDk7y2cPgF5xbL7eK
x0vW59IPiHBtsstneAne7Br+nc3cvy4hQIR8W4PAQC5MDmFFI8UeaRIO69vacbMdYH8cYZtNUbgD
9XvhnAgetk4jEsdsFEupXMCxpuRm9j5k1v9wpFlV7vs+IwhsNawWnWjQmdSkeW658IBBQgIe/jo0
5JCGcbbn086na8umdildGqEbBB7CgzxpoEucrwCADpEnsIUHBW14qcd9KhNZwxOGg3Jw41mHMoaF
/KNHIVIMXW2qFpHlqlam8H6mECZrNW2SUxrV/lJjv/BlxXSpasNoveG2fQEDKb0ZWgBGCjEhx/aY
2qEtByAHUjdj2UOn+xwlTuERCdacdK+aI/KIvFt3PZcx86acoiY6yEDHWNUKoiavHVmqWVtzHTFk
KlAkqxcbs+Fg8fcC8IssHdx4P5OhBcoQMP0OmHR9B+HQHuNRN2U4OV15BMwiHObmDIwN7Z0Hjgro
BYTgwX9KyHH7KCEEUSZtrL6JehhVDup8OxRtMLysMFLIw3Xd+xzKrfEBLn37YVSIyCudhnKhcVhp
SPWe12Vh+YyIcs/Tpc3BHMYJnzonc4ghhqqkCLLlxGp6riPL/4I7yk8olLKzGtA44gc+RgofCTL2
tkQFyCu6iBf0rexg1ZI8ggZ5n5iheSW7+bFEEvOXTpVcxxO0o7r6GWZj8gyZqG7Ouw0eqbmEejHK
vkgUWMNAsxMFNL1p51AWMoHxWc8coqCDdCmQO3MH8Reds0SuxbyA7Lgp4bFEvqhfK6d9McEa4Iaw
mR0UiepDLLHxMc718NZMEgX1BvMWQRpe7rRdKmg7To9GT/xhQA7+DpdBqH6NoTuNDEDF7upTYltx
lbbVWFGHbtPWrc97RIM8AtMMMTzqLgK+9q/DKCqD4vOzGlP5Lqa4ogYd+4xZAqK/KtE2cTRb4rEb
ElvAObmttpZ+xHETH2eDIyLYeJIby3IWogSje7dWUFf9u0N79meKpuISRzBPi5Tq8oEHpsI0wd5T
mxyl4lthE/3mR7J+cq/HA6csLLqei5ws3lWdDNeynvG1Ahn6I5B5elaZf/AouY52ahF0w/4miaLf
Xrvl2Iv0PkgcvkEzPCyCX5MIjaLjK2CjmLw1GQ+OUSaBqkIh8LqOsQYwAog7V7Y51oRhCSddsI+D
FdZnZ8IrDT8LKC5pAfFmXYGl9CMmAiVlqt7DNZ0LOie/hOzXksFL/BoFyuGWTFMup3350UFJrEo8
NrCEYoXzPS8cNpCO3hhVND1EbdsthZBouHd3qE/wTpEc4EO/B7oCDICqq+foJaAIiJczE+j7B82h
9ltaaIu1swGi1Z+4KM17bdmrJMF4CVwqStgHmhz1gwdnRb7ZsQHStCleTSa6H1aFslSaZ7oNr1mf
9KgYRlmsDevACWzMYbWdrYyq37tAgVQcR9UKoclrw+DUSFb6aOE681hH8VK164oKrlUyNx1c2kKb
HkizZSX86NOTGDuat1S+yXrghyR2W1jwrCavMV4CoOq1fYZ28HnB684zAgowjnx8oFGNeDD0upiY
GA8QJ39KMfaeZKPzvV29QQ7v0ssCy7SHIFNZ0ZkAIYmv2IDa2n48T7CPvxmzkVctb9Ae9RY6a27C
2LCmbCq4GpdbSdQy5DHEf36g2nlHzaouUyj9dQgXUsTE+xtsO7UPdBwn5L95x5cDUtzbnDgeXgGy
qrulCV+tS7v7OWyS7RMrNtuPEXyAwjFT44Or8ArJN5evYMLkYHqs75sU2H9J5IhHNWOVxzmA1ZOW
LrzoOkNeXkFWJoC82uSBN7AYOG6Qm8AS9bxICRS8Xh/Ddp/6wybVxD4asduC9GnILoa7hRWyBraX
1wy1Th4LmvVX7YRrbyMysRzdny7xZi2uIHKuev80IWnPc5jAYxg65YZ+W4NM/vK1WZPXKPssL3LX
8fTaG+rPXibNijIFCfB91t3KLsDR16TAStLnBQbp80Bgprpjd3lJItSyfTCUEV3Rjn7CcS9xvyS2
RP6KwMDjhN+2NLDyW50knXkKoRO5HbamGeoHOAgPx4VI9MjhpNBqLnodwzuxc3upU5CucRH4QxAs
wZJnGBW1jxtWEQ2QOqfvxiiyy9EzOttyGm3fXAKxz8M3EyzIs53yiz1OYRTIXG1sq9+mOqK2AgSK
+Uo3j99BdGHoaD6rrHyTFEZrIyqB/jGYGMeGI/by7qHxBIXOHDMdd0gSgK0f0wzb95tNkGkvGw/b
47wl+7L+pWpHEsYdid0hFcJ+n7KsOS111z+psN/7mzSZ5H2DrISLEfN2PM/Eiuelb9D8R5mPnlOt
42+WuX4/NutnddGIBMq+uI3ARMd4dLDFhbJ8hI5uy6IHHc/0Xn4qzx9sXPeA3+et95DrA8/+nLSR
VHfI3aM6sQEixmfNBD3hfCF7mRVMJCn0et8BL/jd01neYi1xwESro1hcgEF7msKh1Sv4HqBfavMl
NkzC4KGTstQ9r80pRLQASAqu+Am/ln9z6GTC8wJZ1/BI4rh/YHyCkky/1B577p/CxYhQ9fgBIdj5
WWI97Mlumm1lM+ANYcZv7cfMl4CUaLsZeYDrenLSiibAiPqIf7NRY+RfZ3rIn6B0hI1OHWbZlNd4
9F1RJy6Eb+2GGcQodeNQqQ31D7H0pr1TsACOysyKEdekJdbcGKLkJRtHddtBBjKoYKIyLDlMwOr4
IYmnteiCeQivA4nsXPrWZEMxkPYjxNBDFSGt5VDBlL19yngcYll6VP6ERpbRfOEMgM9iM0jod0hu
OWY16m9DGaYibTa4Erj27sraqe3v4m3yDUuQzB8khnEXTtuO/NUU+HHVZpPFjrSQ4phgD/ui0OWO
n0Sm9CUwmDXeejF7VwzhRuffvRcxa/JUSmevZNl7co73OAgfFd95WzkDsbyD1gO7IFYn62VoIEGX
Z9RZU3hIVfJii8PkAS+DK8xaghGFSJdiExcaGqktteRPsJ2xCoGupUAY6B4BXmNzf1ricTWFQi0G
YtLoaiFv5qiOg48AmHJ86P3SpJ+ym9BY/c0x9FA3GJ6M4SMhQIDKdmZd92C6HSPCDbnnGJt49p/f
oz3w3SRQ+YsCxE5pVWiKGGbmL6CU+lfIxOu7dHXpYdH7+h2EBADYE5L3jU/41BdY4xMuJ6Y2cPqJ
VvbLoGR8GjArex7WRWfnTgwr2nsaJMGT5Xa6I54PusSdbf/gHew/nEx5cuIxIRB6NJspGFHR/bJJ
/9htmLO3Gt1lTrREK8F0GIozUTWwJmD7rUaFCsCm1FQmLxmdlnsU/+EDxkK1ylshFwkp0DUbX8Nh
E2lhs93URQwI97PYaNbpD6XbSg4hFXA5zWaWPbZy2Y8JOgP4brfYV9KdU1csUWOAQPfxEDjuQ0TN
LQW031I6FIHkHTnPNKECY9txYgoQy6DIq4lXhnfXQw0V1rxLWt9imqyXB29pAtR+X+Lgt+C9eM8A
+N7O9ZqQIoP2RXQzGLaB3Q/cWhYbICSMFGXKXtDHTbbyneTPM4mns0cH7I9JLLOXsHdoayGdNJx9
s2v9R0KVE6rPxn4OezEVOAVbsKPH8rtCIZzy5lmMoc1rSoK22uNPFeRhxWQ+X109fYO61v4zw591
vjd8CfMQe90fXrWBOc4zTm21okx9GoBCoFdTwuaeKI4/+TbSS4MYhhDgU0BiA+K0rKB03QVFJz3W
sEEa7MXJrNx/c67JfmmpUL4b5uZvqEPbb7Tu8CDqZTNYSMQg9rcGa0TkCulgwjw+SLMKIoDo7niE
kUvX1P25dljpz6PO9w/o6Pcby/fkxnUhpOrgfqI4K7sxrPeiHzr6B7tQvDkwN7QKhg2+MwUHkfyj
1Wb+zfqBjZ/jdbOcd6Cpf0ZTy7qiGpD0YaLoYIE0a+TeflIBUm200afOjACuaTLYocQ8vVeFyWKE
Cx0SpKYdE/saSLXI1rwhdfYKYK5pbhqF+AE4qifNCXy6EbxP4Sga+7Hp/i6xHH+pfkcKwDRw+1hH
jCwLHgzukQnv0lskT0wz6KwxDQwFDVHHzu5MiOZ31vXtcrGWyqhoiYbDzjR7zI6ojOX3ARM6hhMN
5uMRCp90r/qgmz44kM/fRCehvskg/1yXfmqBGxNhEMMBsDbtMQihS1xkHYbaBe4sjcrGYByGMnIX
33UX6Z+zWYfgsutapYe6S/sPTOrXJN+XrCtClbKPz/YjK0DB12sx9LW7D+a5VsXEsRlaYJCOWB/U
80uswb84jF266GO9EKTliNcDJJH3GCAwwbAb1VaCXdKyCZxWlYUOXFhtBgBYhepcv20YM+eILhGm
2pMeDilXDpFWbuaKIExuAkcw0U3X7Rdw46wvaLTsACaDevgG11GcmHEKCB6pW+PgaOmEfWrHSdIA
jOum9FlAeoCfEWRDntOYzGBjUyG/J24JXiwhS/c7GcHkwELCvk+ALVRtyn2bsPy96CG926dmdSUd
6/nK22z9tQM72AsvjKeH3jp0iGbrZgyIHYf8+Q4vnwI7ZJTcbkuwof0FjnSYzeJvnMV/vQd2Bdge
a2syPRnZ9eZW4eN7REWJG9Emw4BpRjeA7DEanAz05dsGxwlHYF65os406LOhUvRHpgRN2DhFm87J
llF+MGlmPpaaAw4IIHETldGu12cMj114CFq1rodPaZ2mJHuygCETmuEFSsbNfqyxsvq7WQOz5CrO
LKvWGcVbAZ1K0z12VEyYSygB5I9IgBI41soAk+lGkHvxKu4mRcXtEGnQ3AMV1z6fKNbMztM+TDPG
IyPq9n114VilrelecD+C4HlNPevxnFKblhvab1ZwxnoQStBmvKZmp9lpdgE0pESKiiavsZZnnza/
RzOqUeWGv3TQPjvgV9gfCG4wxm5lh5nVqMfIv+BbuaSCKH2vc6gEiAQMHi6jA8UEeimAX/S/p9Cx
rZpwEtYcWC7MMQKHSVYVNXPcly2J8VjnZO9QtCe7/93QJuR33YimDe3nMO+f0FS8LdcEsPtNZjAF
K7aQqbnqGgw8joGvh3uH3ezvad1+aoHMc/Sm0J5OhwmskLUcu4H35YIuJHiFUN08PdLeu+SmHV2E
tWSAtBE/kLnx6L3NGOnvGI8b/MsQp/qDJG0fXDEFSN3BE+yh9qhIsT+VAxdAYgrj0KSvQqGMAOME
uqiXziO7lPBoi9Dop+B7FHGDRHPVGIQTzEMEmQsOGmBz5yVB4Aw7Mn6LOhO99Wxb3kEEdadM9W2C
r7f34BIwptezozrqCu918jmY8yn73Uq9hsjwMyq6HdUentAxFIraPZ+DPdWV2RVLS+TJz3lENz7A
FnN8FqbFyJuEbLxaIvCh4160LTDhdXkZSQO5wnGzLx7sRVHCzcTu57TRw4+tSaK+aIKt3Qu8cIRS
+LDHG0p0zVwBKROQyoJ1aVDuuSiKHhOaBMO94CZdTx4RPKv+j7nzWK7cyNb1q5zQHDpAJmzE6R4A
2I7eF8kJghbeJDzw9OfbkvpeFVututLoRvSgKRY3NlzmWr9bWp/WRsAO0Jy7Vea6vo218x0sZooC
h5IcACBrVXccFWR2oRjmpj8bqiy9zFbH0vypFTS/E8ttyBJVrafs+zzPFs1i72c2gDFyPu9mQp2e
B0Pj6GmQFjgd/Hpega9qSa164lWZDjC9jKU6Ed1AO0jrybLrrs1c+GBIpBXWDY92aWgm/sSiK87N
cSmWXUxcavXYZ3B5B9hDNhUHPdLig8Qa1cZ1o1E/DtoYi3A1C8O4GLkWpHNHIvN83VX9eD8MZA5U
fuoRVcW2kdnJFZNEYrR4cd/fETRlXDeuzK9yN5leuFSUxRa2geHgDkuSUyk09gsiQolMwbb6BV90
19gbuFCPKWKLjD6K1l70YJqTxAoADZxnw4sX6NG8mnntcm0968xRnS1WBn1iD2O6qUUunltRLLe6
U2bVg9FC2+07L+IjwRiddj/pTBD/dIeswGgccds2nT5U9mmsV8Z86aZ6+zlY7fLm5vUYoXA69uka
a0G8HWohZuR2el6EvSNFGOllXG00wmY+XcOE97Y7s9F8Nlr9CengyncsM5vp5UM0xAEzFM39kkWM
57KdfOdK67OaJwbJjLamN0xj1tj0ZEceiS+JeZBhjtajuYr6zs3OBa+3vSk8EX9jJE2t7twhAkGv
mMlohbluylMqMKXfIJWhyvWjxUo+p6ipL2JHeGa4tjH7XLUW3/TRlHWQLHOpbao2WW4dtAMjJxHT
ncRxnZUbk0mYcSjkajlBY6crK4KSSc20Pqtq/amygTwN9qnEN+BHLSBpu44Ofa/lTzqk5ewPncoN
4KtpICKmz9S8aRMdUmfibTxNdd2bN1nvynM7UcW3thEU9XoHTS90J1oR/C2wQtMqhR5YtCy3UdYt
8pBpXRLB7qgo2iN0WanaHENAQ8dwkm/4K2pwZI/HOTDb1ZIneX08C9r84qacNftaeTmYoyW5P3qU
hXUmUhj2bnQPTYZojNSnXnEZQFc3zFPvJvZw6bSgXLPM97k25OeUXP20HQnqdvmSnvEmIyu9a9o6
Ar+YtRZgT++0LftOWm0LzywQLDQYiDbw1O63ZIxbaHrHUZRixHwqCFGreNYafXgomiOkhOy7rPZV
slYJs1AaoMmsc9N26xlj226TQXPSUMIlxOhWZMHG19vtHf4DtKVJ1rXH606bf1e4ibpdBmbZX0eW
5LV2bWZn+ZmJ685PkJNUoe2p9IO6rWf0mlRc/t5KKNddO6HVBjEUy4Y1AlQ/cfMMRLjTzGcqVxMa
K0otUu/cwniIKLtS4EOjlyCsjSi2a+/MFxXz1rOgG0X3MqGH/BYN0ijBN2QfmsyZNAM1KgZE1CLK
+zBPK2qUZa4HyC9aSFaiyZD3jtYDGsd5M5wfJ2RnO3qluGPaN3zzFmZurU+Sqh3mEI7HhHwsGlPf
G9SOWWgt2jEEfi3UZzIkzs1o04wiRXAJQS+rlY/VZMvFX0WReIEVZeZBYziAOvXyxQ68GM/Uplc1
KNyE4boMOzcWH1pezLdrl3TomVqjXsMB9elHYY5lHSjbYuihtBIAtGGdI+bTetrQIYJdO6AUo0gv
E4TEx0tvF2+5lnfPUePwIumjhfiKSJRTRG5Vselce/5Mu7YbqbwaAlm6JarP86iQItAGpRmhxyyl
cSuFU6tNPGo1hRpFi70F4Jq7bTp6RUWTvzrNbtJnNUOvytbDrl9XzkXkdlF6lqQ9q5KoSmuGNjSb
GI46L3Nmlk7rTU0MUnoxuFUjIJJMMW/1PPN6duhjqV1aQ2wGPQEf9UOJenT+gV32P2nKjyaJ32nK
o8EyOCPvaIZoZipsNOuvplt1H3/LKWB88Vos2jrPsw5L0RtreYxjGs/KuZY/cF79kvD5R4L141n9
7tvjmGee5pLqOzuiYD1oMW/prveQAvhMNktUWEqTupQWeHmlmW7eDFWYbZiWzCTdJrRY5Yb9vXIO
s6XZf89s9jWNFBYxrR1UtywiyKLTpFhCI/vRmI7/4F35OhGb4l/krgVioiqzfMzKSb3OQOarb/aq
IQ/HUMBNf+/Wfcm6ihPl5JUn150xzfHpohW8d2Yrbv/ep3+xYRi6nIj4a9edWDBhWnLUD7pep+Hf
+vSv2adeleqxYHD1bskafaP3RrVl/pfx90w9X0NOi9ardbfgu9eGV5L4aJuOYAhPlvzA4v8f3smv
IafaccJi60zLDsL+VS9Gf1DV9d+7MF9ed/oMWTMOdd3xKj5lnrdhkHT99x6Yr+mmjRoGpLFHAjC3
C8ZyCmPDadR/L4nja7zpjKrCavRs3TH8LzutY9Vu1Wr+vQk1wMffLyT52hQpBcayU12bvttNW1y2
sk5+m43w398lpHX//B9+fqubpU3R7Xz58Z93dcn//uf4N//n33z/F//cfdQXL+VH9/Ufffc3fO5v
xw1f+pfvfoDfBiG/Hj7a5eajG4r+l8+PP+rjv/x//eV/ffzyKXdL8/GPn94oAfrjp7F4VT/99qvD
+z9+Osbs/PfvP/633x2//z9+2vTErjQphs5fP+xff/Hx0vX/+Ml0fvawfjDx2pBSoiLG0DR9HH8j
xc8ecifPM7Euerp99OhVGBCSf/xkmD+7Hjo6D8WcTm6ZwVvT1cPxV/JnAtMYDO85/MLCwi1/+tc3
u/p1t/j1XnAhfvv5v6qhvKrTqu/4YOrb73xQjhA6FIclEGMYZHVZX9Nf8AfNem/jVrF1hSa9XqpT
0K0ewS9b8JVoLKWZQPGIJap5bTaioFj1E4QstPRt18gOhrZKZ+ZXZWJBYL1qT9kSZYe8y/qrlrq3
fewhVEO0ZYAlwJixgBmvNSRslEAC2VRm+w6gN4tMpmfXqDSfcTOBqVUqCgZnhcM1YRHfHd1bbrPU
Kk/nAbzIdRla2RggZiD5x1z/2U5OJC/jE8JheYCVGa6a3ExDoKL+VEeRdEnSMR00qwGhwW4js8+i
keOV62Xy7IgAbHXA1FAvlPfYGx4Vt+sN3SbLNCoTc3zMUPbtJEaZVPMYgDgV/XbCI7IZnfKDXDyN
At0bDkVlxye9U3cbic38IW6M8TxiG/jWWCWjVFR/K+NkvBJjZZwajAxeqnTYx2gDQrk0z17VniiR
FiFaHoCDpXYe0SgQa2A5KohGA9WWFa00Ucp+aGjn7u1VPqSCdBQ4u8avXJDniBHcYb6CLYBpaime
l+pysfXik2l201Gon27bhtSK0I7NxvekFA9SNJ8dQ8NOyfj9mBILYSnN6BTJp9rSnlEePqzd8o6v
/GBW5esiKOHaBVXYmD5qxFMfFNh46NorH28X12ghAK+oVY01nk4QBLY+4MRFTZ0fmH3+YcbAn+R/
xKg+h+5Cx8aLtW49gqQJFbysqFmL1gicWSy3VaWMLUV1dD0tZScZ3Kitu6xv2tNVDul2lHU37MGB
xnvHcaEDYp3QUFUxI+C+S7OpOTDbHsHOXE3LRs8A0wISReP4MOlLD/Q2mMZzu8CShTo99hE8F8+w
m+O0kcCC+mWFMKzF2KoTCa1BpPgAy8MFwsP+gqjV/GyNhdsFvdWn2UlTss8fDK3FqwSpLqV3iX1v
BW3S19h86lq7u+8ihf4OqaSdEe8LoT4wGrXrnht71ZMm9Gzd+Cyd6JmmpXi26raxsdEl3fBYD9qR
GZ0zq/EHRD/xemvVjtPeoScs7fWQ1uT9uK9CZ9PDFDjjRh+uR6dLioh2SEsy78IqTa1tbuHEcYcS
TjZb3br66WCWar1B1ynon2U8rIu/GlEcZ4cI4hu93YLGWChnTN4moKZ6P6dWcpIORf5saKrOOANS
uAvkjh6hE7eNCUgpfcSUjRHENC7y1ilG5IQg+vpKu7IOTCbH6hevqe8xTytaAqVimtMRJOm2TCHE
sK0eYeX+GZfVWz5LO1wG5yWp6GZMsucQFyH7BqjIXtw23+ulyE7WFXE+kdRF4BzNQJnFd0xciWtG
KCu0VrcJ4468Hq8xDvR+rzaugV2EBoyCUpcxUr++QQbrGB6vRNTfuqNF1ydn+2aok2oP044cIQaM
yOiycjM7bbRUhUph+4KDonOSGbM07Cm7xon4bOsdDbyRZaeLkWpvMVYNujUh9vGIYTLsCq5u5sVe
ggIO3tqMJRLPtjtTcx8HaBtEYM9Odzonjb5PUbsiDU3IFQB0RAfU1yeO6N8MBvs9K+YIJ36ZttFp
lK9AWFOaAaMhRsY85iLIr7amIaszRBKS+P2EIP6SQSu85HmNOSG/lAQF+n30S0Lm4GD+CTQX1Rlm
iGJBnarPuKC83swvmbQZfaT2YGRExSQgHp7S39oYk5NtTKWxa1li/Fa4L11n1tEx83p5JOr7bS5c
qwoRYzSbZEpg4xMYc2DDsdAfxmVp3wWWAMbhpFXn+gY8HpI4DbahyMSBaoi1yGEAZEc370IGtva4
pidmUXYksqzGxHvqOKD/kZYlwDWwd36OinSnR9K6UmsUAfaPrd4a91qLfHInEkiQ7dHA1GxzTIjD
gajQRBwirxixbCABs7Jza3E6xIlDjSgXL0mC9FJHKF7FgWSelABZMt3kccxHp79cCkSjuz5D0/Hc
rzFRub5VWJq2VfYy9NcME1rjm37O6+hyneEYznGZ5ONFggQzCuqqt+q3tIqeRl1GIYNfeEFMhT83
ZXHegR9emIamnQ5ApLjP3PqkSkoohNG9w86XBmIq9/B2e3Z2/k5qYda4p8PQkS4/ZffeKA+lRwOu
S5XuYfY2cyPPjVypC4cULeQM+lUPrK/ASkPDIOl1wLZytbjjsEsKwJQi62bWKn2G30Deo+8V2Nee
FaZC0in6bdHJb30FjrF045MpSj7AcU4QPYECGNgvSwBR5V1Oab9btPnS63q1za3pLB6X9lKvrHFv
Wf3lscqNM3HrePFWz1L3XS+t59zFmx33qWH4qo5RFlPO+kuzbOAbbixXshCbVrubLOHtmEYZOgC7
B22Oz7Sl3lQ4Fdc5uapgNEbska4H8eOg0kudCRW2al+Mcn4WXnUDl3PtQOWaXh3GztSFtlGgG2QV
PBEje2nVVFtan+GYgRs6tppPUmXWL2C9ccik4sYM6qkiUjc9r7PljOrqJNF47aTVbrXKegP92s8E
528HvUp8GWejX/e2h54ek5Mhl6P23TXP6n7pXtD/Wud6ZASFi8pkmvuXSEumQDR6w9R4jTjgJh6u
Y6dMz5SpIdAtFn3TWwijvKqotmUtix0MNnodU5VIscY8ExPo8GjHIB5q2bFnJEiDc7C6EAPwfCY9
0iy6iOXUSfZmaZxkxMMHc4pAgZnd3pVt282rFTMfeIMoPL5AkWKeT3bEZZk6K0yBNkPRT3HY6Da8
KsxkVzAq1aqIsst31TB9rqN7a2EMZadCMzGbDKgvnvUuu49nW5xjbMquhOedLYtbHrwIWZBiLNnG
RpocdjUeK1RzEb5eq71qEmu+HGu32OoFKyHOxRkFI0Loqh7tTcfoXMJCzTDDJBCahf02lW5yWKtW
u4I8Hy1/cIHy4r566Uw92iZVXkNJspQNhcksJklOcV9a2Qn2xC250cVlbZMVvPRH7YK0ug/NzL9N
XRkhqtauuzw+uFq976X56uaDHQzGwgsiWYjrCXshlWY6ViyTa3Zi98krfOpZV3XvSePaN23m7A05
Qg0BfdP72uT7Mhyg1pk0AZGKiGBt6p0WldpFCtZ6YWYAs/FQqHPTjZCEZGo6gTIS72uSVOwupntS
ubU6s7NhxhS3Dq9l3CSbrNJcXmxyBvQsMt6WbtGhDmIUjKrpAg3JOq//MF/Y9fgxiI6p8y7Ff+Ge
lmDgPl6nh3lOkTgcvWz2+g4IeF1W07ox2/jog1VIwsEeAlXpuZ9LXdtqWBqA9NAopPavZ9EH+srm
mNhFdtlWeXrAs1AxYNpY+307MahZ6OX70FTRpjWHozV+eOrGjKcRAfNuQXDvWxKse2kilsejzBmI
jcIhm1ws/N5JOUctKHEjiaXDGDRH6bKpzGj0sR3KM6tD/qN1jXvi2PPZiqjGd3jzzoYkn86cKXYP
1jHvvep5EExhXi+OcSeSOA7YGGH3JuZW0TJESf1Na2EtCh6ngP6GVxdDSIhOftu5WBPLxaKaIzvn
UTaYNJtmyFga61sc7ZdGN9a7qeniPrTozvx2mKozWyRXmmbZlL5zH6RqXbYSLmNXFboRiihlWTGz
8nT1IH0X3X1dRU1Sgubo4CPERQChp7cV5H2IFN8Mug7zPT2SAJSm1DsTaflUOJBjyKf2C83ods34
9n1Pb5CXOoMTzDE6Y2RTGuD3xK/YM3R0Nb1+p5y0v+gLmh5KctbxqJFXsxd1uxiNpF+O7keF3vUx
dbJTizHnO6tfh1tskRfSbLlRWan7hS3u9UHIzzhO0pOsyO+j9Aj/Rpr2ag5ExmLvWM7iwn3DNo/r
QKEMHrslOXQEkY9BXjuNbyAXZu5WPm7pykqIEBRfTskCbcV4gSrDoy40ldeEUub5Dfvja66YXG5M
jRFqiRffRoq6WjSLdYCxRpatDdHGGZbokI4EGJrSlZsIHscfdf2QIpmL4mW8grY+Stdr71IrCaYw
BpHiE2wQydNQHU0ScWRm+JzF4F6aRHLU9zYmiHSDO6Pfz8jpQs0kfzqvFYWq6uilGUru9XVgof1d
XazHVJu+rTn1nZVVDv4mc9O6KoC4us2MGh9mUucqzIz2YoFFPCngnvwYc2jnt46R34+uPXnfHD3T
ocwFUmq91kJNmsD1dnJkKNAv9BWPnFqFdp6NS7/PFjRsI+HPaR5YrtY+GmMaX0lnTQ6MILOv0wzT
otySop58M1JU6+48cRrF8G6AyD8VHcfSHA0GGm19+5gtw3til91nBTV9qCoPK1dcDHYTsHu/G8OA
y71wtsWK8K/ydOeJUY24UvPFqw9iWpospOx1btGz1QADqKtiTR/vczaAxNectnkcEuzRVO1mft81
dXzFjMpXux3iq1ob3zXP0r6JAgaC4o4ICnv1xCV4SXwFxhBFQUbcQxZYRBPrZyuwaEe4xoTrqDUn
7uuKO7yQ8ZVnaw9mv147eYPqd9WcYEwj62Bi3blguxhg7vNcnitRHZeArjFrOEtlR9JXKQGV9xOb
4m2bR+1jZXIZ3cX6nNJqOlCSZpgLxPoNdTD3vvH6d1u1dpjZ43uZRvynSBb6XjOYEQInlI++my/v
tjklh1qRUuCQfRxkFOJXBSUt1gdH54p3TWts7QE1AoteqizSAZBE7QZhOuwZhqixbU/icp2OlG6j
WIfncbgHUxqvXbsWGfbMZLLZRwf7LTWxhJhkzW6I+yoenJwkWH8ckiG+Q5uhNRd62pvqleuXJTWp
2HVZhzneSd3c4JdBz8AsAsIjCK44r5doWd6htpPplJxTO9t2Y4F+xPGsZ1NL501qDEmyyXunuYBE
ag+aZ+M2cKEwg1VbRlSunVGrnbAL7a1sEUNU89AEZWJaZ/k8JXcO8m+O51mNPHPawnqqimZOtku7
roO/tpP3yY3JmxPdXUnOWCpcmGX3gWUAsngFwbmJeqvg4mvteg6kFtf7CGeK8s1mdvzci+Sw6Wxp
LqATGs62vNEhysiWUDUrmDeTFwLp+8T8T/dkdYvlASQDYABDnVGG07hgX0TFVGL4XKcDiSMOGMKw
PPTl9DoKNYLDuKIJ3FxFoZl612OXOcY9Wq0xSHEJBhijHF8sbX3QzFFesy4YJ+sY4Q4xFjQi2Yxx
KrbEcCIlE9tnDSBtQi90M+qJxBxUvNRWpe0RBVV+iVXPLxv+H/5QsqdLFKMekb/bDvn1zhmw1rRi
wJZZMTiADIx561jUOUyviK4jBEl+h0ZkD7p31BNPasQ1qZHOgsE86DJmwiLDtrwJwnFISLfWOxkY
atQZZzOAQKFbnTRehJS0UI/kpHs7LbT5wGwbt75SaTxcdkVt1+edxCJyk8WOPWxHffB4HvKyTDZN
x97zNK2WJw7pivQ36E3EgjizW7ffkzgZnzA1zNDP+7LM5Cks/EyWkdPhFqlkbiF+TnNn9J3VpukW
uASeajSzdiBSPFbEdjj1Owk9g4YHynKX04zBq/Wum5H4phSKqgcpcqqod3y5tmB4edYlN1J1mOoo
BmP5QhBN75wtkG1Xq4iv0CsU1Dkxtd4EwSawTGnmcOqqUZKKZPKC9YO3bVd8i1seGnpAh2L/MDjj
QeCxvUmWqCNc1XMgmGiJ6BocDHqF5zanJCtRP/met9KC+gCHULoD0qfLCrz0YsLgu5m8OrXPmNJJ
86Vrj2s7fDYFZs6HFXX4XiXw42+sZWUbpFGc3EcmT94ud5fpEi16dkAJvOo3sYFa2+8SpHBYmFJ3
DgAuH1uRofcyM+xROtRo70X6WVUgNyb+hGmsbjvta9c+n11NP+/KAX6TUDS2qmbOt5g9loCozjuh
2mPGUlwsd049vwwrClcHQI1IcRbeeDxJSVLosKxkQ34V16s2PENxL8VrlpMdsotmt3urEivZUQLM
l2VRx9xsBE0MOjSzekFyJ6yHhlngSAFaHEF4GlZ2i1izwXcEBp6DtQhzg/glQY3t7GXb9IzNAxqa
RK2dInxenrNE/0SzjHqyYKFhg2U9xFPjEx6CUG5NL+SUPc+L5hFGsypqOrD5IMpWFHjmkjOq0x63
RmZltxj2y5ccBwGyU2WLG9cG4gvjXI5bHCrpK0ZNKygslk5NXx9ta3mrrWEMeEgz4Lsq3pZRaoSm
Pd8PCTIC5CwnjT7HWNOVfgFzO2MHmuW7dDA59Dk/ASi/N3bF0M2KUJaNyX3d5F155wo13XU12hf2
B928qhjbQxUtHj2Qdjobi4ZeNol56pGnBjwv7NKfHXpKBKQJqWLZUG7srl73NN7s416kgql07nXX
Pcln+1zEhPz0XSlDWyt5+CtjyEI7imdqWND5XxiTv8QZnadvLUlmn/1XRug7Eumy+ahu+/bjoz9/
ab7+y/8PuSNxzK/9z+TR3Uu1vlTfk0e//Mlv7JH+swnLY+m2yWw5QSbbv9gj4f0sQbwMyCXDsAHS
yB39jT3SdCgn2+C/wSE5DvbQ4yik3/gjzTB+dmxDmJ5lCoHOktjMv0AgfU/fugb1gi0cTNSG7ume
aX2huJF2iLhHQE1u2pyXG89T9TZVzPzc/e6q/AFRddRQ/F/xw/E4R6WVZ0F7mR5J+V+IekwuC5Fm
OC/SrGGmWSan4Y3BY/U3gU3xLxHqvx5LcrEdW8BqY4X4wpMKuG9F3JGfMNN1Q+pcQ8M5FD+QTnyv
bvj1KHB4AFSOxVyqryqHpJOI/j3k+OmiiWurU2ibPZEmpC6tCUkPnV7+4Lz+7Rp6gmAJHg0eFtMg
LObreZmdq1qQksyEaGHuczqHiczMlIsa/2iYxI8O9uUiKn1Zp4UdwleGu8y7QhCIwdhaPQ3VjGX4
z5+Of3sKPSEEz59l6Z5r8Zx8f2ZJT7zAYGHloRDWrjO0T2E8gcH9+VH+4JSEFIbrEFsodcs9/v53
QhyjpCYQCUCE2yzZaZ7KHhWAs+I2EGbw54f6oxOCeEMX67gmjvqvh0oLOSwzFoOkh6+wOJmAF/pH
KdV/dBSiZXQWC4pY8+uQPeZKWYSOEjHXNibhy4NL1g5V/w9yvOXxVn/37nJ3LNuj9MN0RGf85e4I
zUF+jaLVB4CEhmm7GaCJi9gk/a60xqGnjOvH7rwZLfUStxpIKgk/5PrOqkkyhi6UbXsnZt72oOo8
hYyP8YmAuWNVnC8AqCOulWgwfOBBAJwezSITimwyBQJWI3R4Edo4zW8nI/4k3AmcvYftKAJrzLwX
u3AUfBeIyIoxtuxuwESVOpAotrohclrnie3cGH6gHjme8dcrwoOqc4MN1k77yyAlVoO4S8AUfY+M
EYI8oWcJHamLa+QB+Y2Nacsv+sHYdsjKQNW01PtLszRZfDwkCbrEeyVN6/iAff8o991oE80MNDTr
muuLCWUnYiXtB0/xH7ww0jF03eDllAZZXN8fBbOKNjo6iTaDGhbS54R1KnvIaULh7Lc/f2H+bTVl
SQP/MxxOi3Qz8/gM/u7dzBB3p1B+sCTwXu/OPFIfVpZcoS9aCWRmRcL6S+G6v1xDk3FUlpQINKS0
vlxDDfMf0QUc0jDYkQZzHrdp6i4/2Ca+vqMINlD+C8d0Lcyw5ledVCoxQeBXPb6jmpGHA5MCZ1Ch
aXTDP7+C/34gl1tEtgYbkjg+Ft9fQfRMXZ1oWelnhDCeGCuGJ8fs5tu/fpRfCwYUezx6x/v4u/tU
z5VKEg2jjuvNWB4HkCHpjukPHrw/OBfh6h43hqNInsDvj1JOhtlXAh5jmezytK6hQNax0K7+/FyO
N/j3b7GAGD5uN5ZhuVRi1pcrBoI2KOzdle+hy7xmumAZaoNY3o3yXRzVuVUiNn9+RCSwX49JzebS
93q/HBbh0PdnRtZebE2M6PCnsgVO6HTyjHxshjSubkPyDr4Hz/5mjmMUAScTqhiw0vR4by2hMD80
AxY/vRDFPmH7IqtTNzoXu3nsan7WMqBjk5pywq9A1v8YtIyMfO2wGTuBUQoyFHPSPj9XNRVmONo9
ALJbmy3jWSVmEWjzvmtD5unGxN7RYQHSNtk4wXOtxF3MmdAuRbFWR+U0CR/BAsJxa3mz+Rx33KAt
fg2BYD2OWtoUj/CQlugCLHN9W05YXduI+MJJdR8YvUlv0SZhLwGJeaiDlsYhbg0JO2jfzKapY7ow
yClqoiJ5LFxlrxu4coBy01VNTf9NoCpS6AS+MkvoQ/1FTPGR9JBGfrIO8XSMqGAfey5mkvuCenQb
fVsil1A0ikmyHdKo1c/d1XRezWbR1L1HLKJzTJWBx/cJV3XqOmiNKjMLHI1AeCcol0gTUpZeO99E
ktgJ35A8O/a9iu4zXQyr2SWVQl4Sk1Bzt7IREVhZ2lMa2OMyRYUPQuIe/T2uq4VR05JtV3vj7Ozj
TiZV4DWVfJM8BEWouaP92hNOOD1odRm9OPW49n6v8Wr7Eijkxits7X3GlQ/KX5bqbhyYxfPa2Pp6
Z1KSpEHfKbfc17D6t7FrjTHmBQzEvpkl5bppNU9p98qtAAtIEDQe4QCSZ21pdFKFPdE8qbhKIWG6
nmyxkARNJ9+aSOgTqCJ4el8T5NEHyphjl6yc5IgcCjUovBT4i7Itsa3jM65PvXl28rKnhx7NKNlm
IHMWAfBkQG41G3gcqdAoIZ3AVgDCuhWWX8umTOzMBEWG7+ma86zVWLf9ys6Qo88J4o/Qy6W8KchK
sgMmAar+3Uw1sZzC60nt4FoKzkUd5e6B5ul9sc1Vvl5x3Y3sm2CTQ+1QREV/D3jXdftBGQX5gw1C
1hBI1HmM5yqyw3hssttSwz56qJaGC1t5hRoP5RLlpo/1LNa3lj4ByCnmTCfoDdLG+bRLnbB5nxAF
8tOcYtYuRtAscMK0lumJi2gsO0N4Sl61mdhj89ppRJBAfbYgLYQtkc65J00lat4V8gPQYhRXR8XM
OpNEZhtpc714U1JtoqrUUtJhFmH5qFssorWMAlCgQvJM7osacJCppVT3hohNxiYVTVmdevPoRmDa
qxNvLJmart+OMTVwTXJ1eU7qgOjOkxSFPyl3ZFgB53REkdtW2NHQkhZeQ23yjHsjtvsNIiXyG7nS
eX7imR5eClhQowvinihcsGFxKDNnHq5YcpJuK8bWQJ3KyGmLGEc8gVb71Dly6Hvg3oFGxvCFlcEt
b2bbi918n7RVuuYPmZsbMUGgc3o5jgX8v4H9ZiUg2TEykmg3SM3UMeVFtInRn652GTPjFivdS8Rl
dREKYPuAyhPeHWnrukuEBzGx/rT06mF2RwVAX8Le+iuMe7Wtp2I0ECPYpCu0R4FVQKRzT6Qj8b9Q
8VZLpeolrUMIGbb4CWSYdmGv9Z7VhkNR2MP7tLZEIstRDd1pnzNtwK+oUvXdMo9xdI5ZZMw2DaFT
VtAonWCodC1V4rsj6Px+xteVbnRQ5guNBA8DynSymObax1ZzSN3OqQJVu2SAikl6V/DlRBWqnlxR
dnnjf9k7s+W4kWuL/sqN+44OAIkh8QrUSLIoTqIovSBESsI8JWZ8/V1Qt9siRZPR99m2w4NoqqpQ
QObJc/ZemzW7btPitptsOd7oCDN5MqsQ85Bjh02LGgQgeDDXGT4Pp671a9KUl/CsLnF98aDU0VXq
5MUHTuQwDO0hTG75O2jojz1YAAiPCbSIKpeszRANq9CHxTbKADJDbByXVgdGByZR3nKlzMIX2lg8
VHPkhoFROfn3rmEk6ZejaXNSZd6bBCw6ZXImKhk+ahJ8zabmJAFFIAVNHtRQgx81EwWT36VxdieM
tOt3UzI0OhgF8HZ+aGvDSRvX7KuuTTCwZZEkogfcgZfvXFaV+87tcOHrqTLvpgnq3QbtZjz4sJg4
SrSFYxnbhYH915qtkwahbiY6dniz+lJUq6NuEUZzxPVUNb7ZchLyXfgM2gZp63IP4VEXO7OLUXQk
Tjee83DYjZ/qZX2yUhcCturh42wXM2xt4GpNhOtsNTYGk1pVj8CHoo992tpY4UpUeAGaHCv+nlQ8
Ix95m3Z1RHXo5txAWmo/LPHs1Oddobv9edJ2BfMVw23yba/6sgx6xGDhF4tf6zcoQ9z6aLTGGOE7
kpBNIEjTwByItGEo1UC2v+0nCwgJ8ylZBq6CbYOnKc/oB2ea20KldoQMwMnigWIobVZniFAxheho
5TPMkoAM9t7qJtgt0PoWsESeN1wgwBDpuWThSbaTSYDCtgq92f5im0DCdB/JRjYeC8WevHM9qJv3
vW414bbpTP59bGA/XNbF1MHkElkJothrMb2xh5dTK6/tqKnVI8N7R/1YwSbdfp0ZFIeI3WHyKxbm
5LC0xiz9MatN09dYW4wDvav4o8oi+qCYq6G2Lq0Mq22epAigbeayOUSpmWGtM8YzbOa56yO/sRya
o8Rt2S0j75rdyAX4MQLgTaLQx1uID72jdhJ3iS56hgXTGqheYrgyDqVl0W2GEbaIAHJLbx7TUZdc
XY107k0Tj+NeVqAMkQlwGtyWTsYexiG5ooYhTmA4s5kL4I2dKMpWZR9ewNIbbUQ0jnGpEoxn24Gy
RSFEYd9C/wMeOEgnt/oxs8wSD5vE0UfInYp7kpUiPJfCVc6OZ59WNX7RygNJ0XqnaABOEzQ0iugQ
G0UIBAH/3cdYN0axWURrw3/NsyLZYl9Yr2/eaPcFUYk0sfIczvrKMll27A3Ar/IEBSJMnuZCILam
YRjPgwBTNAnYAbaY7/t20D60TSOdjekBz5d8aXh6myWvtp3jhFBCQnQSIaf6pZt+GMjqP6MXdIa7
KZ4mDeEf9WegxXJG+BfZSm1HSr9PgnEmYBS9Li+w/LHKLzpQvAAe8jSfYdOBxWXBadhXzoiOpUCw
0QaebUim53lsQ9WoW+9jqkg28HMvTjS/nRL9Ie1dzWPOavfUn5MyC1RfvUvHIazErVUUQh0jS7go
ZJVRuBumhRzq3YKhiA+yA+px17qe9Cut50m3q9i+y520erTccCRkixxwOkysqHpQwf1Hs46By92a
HrT6a7ekr7NzwM24l3aZsgdCUcy3aKKzOGCC05wtyRSDRBKVced0+LP9GLjV16FzS65PBz5s3YgV
fEXGNwyGJotmnQJ8Cw0QbUtCidCIb6hO8P2UySqTgoyD1bPtq/pBgT9a0AstEEwTgORzkCDHB13r
LEgpDOCDhs/xP6N96sr2uhfc5Btz6LFayxJd7CZvDa9hBA2vFtVQa93XvR55AdVafj5wtpE7u60R
lHbQDjm9VMn8jjlIvOwYcJCCU8fhEBmb7tryxRlRR0g0IkUCGdFR9JyBzEBcqyMnmC+qSIXODqe6
BvevBmOzcZMRlmafLfPVYnS4iZqMUNIdNOBy3sCMWOy9nArkaJZTd9VVrttGeWMN7UCyHye2ZScj
olaOJBuYnzu8D8OqT0zCa47aUYKKqExgpyE+++zoMnbvjAX0ut2VZALKvo7uLTOd7tNFhB5608TQ
gTByX6ASCxEC0khiCAoRoB8+v33c/P0S2aZ0bLwmHm0V+6VhKG5IJo9KiGWyNBDQOgvmaA+ZuG8X
qf4xt+b+7u0XfNkwok9oSilo9ksdVsI67fi1OzCArNPxyBKcl+vkYaGkB7OOc8Ovlndjxl95LYRd
OhMSC6yCa71oToWRYuQvEqRAGUIYkDLS7+Nm3KNe8TZvf6zfD+22B42UJqht0G59mSTmlWHS2sjy
/FDWDwyu59OM6fqda/f7izg4gn7Oidapj7v+/JfOSgrEpHEG9LpFTGptkSI0U0U9Hv/pR+FhMV0G
Ujwzjvuyf1NIxdGGQw7qwXw4GAkiZEMvi/3br/LTMvustWKufz8tFUAGpq27L24E29Ezz25V7Yuh
Y+FvaSAzzNQMlBjc+EkRMC7qs49wuQE/y7kz5A0ylXnZcmTHl2TOswVSoLUb5zijznSPsRFlLoy5
Atbl2+/1tesuDUfSA2SkZrwMLxRerVkcprnubncjavQhrVa5/8gQSGOO6yFN17Doo9JJf9kFNAZv
MDuQvGg4OYZQ12LU2ZBjIP8y7zFCfd0Q9ttTIehHc5cyZGPgBk76+V0E1GVoVBeBZXe6bqeRwgLm
qJFasFgjILe3L93vL8Zw0+CIuI4gdPPlQIoQHRpX9oL8BhXGdskh+uS9vFdmpb/zJf3WqmP9slw6
dbplCp2G9/OPZVrKTRhJ9T43L3aLuUK7ExfphySuohPZz1ATek/fvv3xfrsz1kXTBPJNZ5oRzsv4
8EgqlLWS4UFC4gJqoKLagVap/nyV/47O/1fyLb0xOY+//8/+a/H4fHa+/s6fo3PNEH/gurQE/9IZ
dPOM/mt2zjrxB/17hniMwfkZss+/h+f8ljQtZjM8b6vTcvVD/jU650esRIwXWF0ZMkoavv9gcs7I
nZvu34ucvY4qLFOnyHcNIW3Ml89vyhoVF3yc/BriCyJiiJjyS1ko+1oUxDHQLYTjUn+wjKTz7tzB
AwwxtY13pyt7/IaVFwVfpEuMT7UkpKtFWf9JoBieNmuu2DFvK/GJI7mp70VD8Bg1K/QFZ8kKDmYo
D8+o/FztonEJrDqMc5987Du9QZYzymG/mNPY7WhdAExJtFjXfRAnEbkd9MEZq+jDtZOFvbmZKNO/
QAKsShgPSMiCxCUBypd9RUskHeisBFYyFgToFALroTmMa3BLHFpbIjPIMZBKUyKYgeoQw4VJI9zW
aFy6HX8lnau6gT7E6VtS+FZ6+NQuOT3L0cw4Wi+Q2KNtRHIACVaix7NF1GiEnczClrhKBYZdSyoT
VFGwV6ixsnZoAs0c3TrohoH0NS2bhrsaBvhlh8XU8psGFA2k08HyWOpWeStYSYyuhdFMmGO6RkuP
grQGRD1sN5zHveJTlgIj2YyF1Xwa6yxHH0dvNNk6NA+g0ak0oV8As6RErLx2jSCJuZeJtgiyk8Ja
1r4+Ipo4zG4KaHrGdYnEGDvbBFUKUzZuT+IECdkzv4EVtaKdh4CRfnKiZrgaRCPH/uBWRMrM9ai1
WzvPcHtITvyc1DKSyjZy0pY7Ug1n3bhvsT0xbamzgd9acPceDGUBVGjz2cWq15jhGQTQqdu5ITH3
QUY2OFxYs7AudfpVZwWDt3yT6yiKqS48AkXaikl4AOcMo0mihSCLfj7K/13UsHaz1vznVe0ieZyf
Ocl//v//XNFM+w+D9QjsD3Otv5amP63kaIEQ4LDa6ShW1orp3+uZEH8gD2IYxnrGwHc1mf9rOfP+
wEZOYWrb9p8//SfL2bqD/nsxcxFGrKNsJgSMRB2H//Z8MQOfVLSxwsQ7gQmDetqSmyJLLblyjUjd
0leY3pm+PS8ekOcwVtapq1GzwLGyxPrzX+pduy3tjJQpyyekLt0ow4Iga2qPQ6nC3S/fwNWfH+JX
k7xpP1+p3XVOjryCSkXw4RjCvlipdUvmqYRR6i8YpyJjm9cOCtrb2hOamAusDANttRivPfiNyJsg
OOAdLfRM5cYOjTOzR47JlFKJQVBEGh169AVQc8rIxBDWOHF4TTANemkN42eojVGCbNvObvuOE/8u
lxNePK13cnHhTUneHOOcXIMgNure21ZaYVRPk6FI0rCRlUZ7B1Es34NJi7A5lJw8ol0JGDsn0igL
MfUhIFzbmZKnO3T7or3i3JmY206r5+yU1tH01NdJe64SCEFfi5RGI7OuyL2K7CQ81QThPeUYRMEB
2AYbj2229TxhIfMWy0GiG7UdrXEvy6sPeaqHp2qZMrKjEjTnEjVLxxVERahsXNGjMVfywiadDQ9P
K3IQljTe0Ccuk9NEh/WmfkI9auSfS410hkCN0Jea82nGDbWZdKRtZMOGc2Gcg6OCneHbU4VsCgmA
sTiY302ntWf6uRzgxXYxZGmhQ6qKLK2B6UrQzJumr6sRBHw6Nic70sryjtRnZsa4ymybHAv6n4N+
746sc3NQm2ScYS9OVmr1VtJnJxDII5sEqiFsLjYufw41EYtdS0qKJ7aZ3sLTPEsLLa7dD11HckF7
nWhkyebw9m2UnwFbQCF1v7Csue4CGkDucuWSBVpmMLRT4RYflt7t9ZsQwmLxKUq9dGm3cx2TN1ov
2th+zUutYgbkdfS7rvkApmds8EH0NlDnwmrpFNt1XBHqweiAg76PAmBubhiitMVVkWjWB9TyGgpg
IJMFmMtFfWqimZuowZlT7GpKcQ0bqI5lUCS9x9ggUfGwQexNbMfSOWlxGDI1y2Ay3BBigFuopyWt
22Xb0WWjktBrEd33iphI2+dv0wdsTQON0w/apCdRMJikQfka17oCppJikmxc2SNzqDzaaE5J1A2T
lEjysHh2ckATvxTIR0Cr42yU4oObDQwVOwGje1M6SS++jYY91md49ezq0kBnJC7yYWry82QeYpjH
tT5j/NAxcEy3KQPr9hA2zfp/BWuR+iZPhXnpaJnOeI1MNsdGbot0ZJM5GZGdhNyQEJsgZq+/61Vu
ZQebDNXovHWAOwataajHtkdT5Wewq45JBzLsDJs4kzk/56AQLWeM2NdWbqsyOoK+DD3Q58iZIC8X
O5jOCNg7gqeHvc0RP9p0YVyTbg57lVQ1nHIcgeO5Pphz61g+Hf6s2MBKm+nsmbQg2d+1ssIl17TZ
rhgAqI4qtcuDRGWm7/A+wgsF1ssxR0CY9a4yr/baQ90X4x3zMpNzEA+y3NuN2Ru30QQVtt1qeW6l
91UVTs5BdBNGjEBYpd0QIF5qGuEsNWP37oT9mFgVfVrATcxtamtQlHCR+LqTEEYncJXXF2Wa6jEG
AZk3e+iV8bdS4CwkM9AuTDqJWYOd2YujS5KKc4JPMETeJkY+ABJ3ao1MFVk259kySUrAZbQHWtso
/jYm20DBHJMR3S13JVlHM0Jy6+OoUcPSyezyKMl8a/JYoj+bLqOwbK9qz0qXz/OqklxTSFelF6b3
ufoSl8Nsmp8NrYw87ssx5WlmjF0wVaVFitDWrJwtSAc8Ud+ipiyZlFOi0e1tH4fGDjlcBmIegNh9
m8y4ZZL636qom1deDsXLL3vySvB5htg5MEX9Wn77H6JA+I9fQTs/f/FfBz7X+WNVNttrg0qsRJ1/
H/jWH6G2A99gcbxDB/v3gU/nKLgWEYhH153dwg/yd4mkc4Jc+58e3R3H09lS/tGR77nsj2LLoYoA
U7M2AlEmvRQMFXFJLLaa5A1TtaPW1yjxO0sArsZSa1+lxI7TBE6eYPqWh//eOf+6c2jc/+d6et8n
5ffnBfWqBvvrjnH/YDZp6aSh0hJibiKRDf5ZUZPr+/OwL2i4ob6DwvT3DWOYf9DNcZB8uJ5Oa2dt
5/5VUrt/gHPiT/kHnE9+8g/hTM9qatulOcE9p9MQ570J5yVsLO2mqBdFfGJCp75ScwGgYHLGiNuJ
snLc6ElhXdlGa2LWU3rItlK4Q3WesNI+2qDO5yOJs/jhf7l+r1TDPA2/FPp/vqm10jdN6lnU/+tB
4Je6m+xBhsJTflrmGVpLrtmf63HOvY1jhdkX4lLGjxSn3oNt94bxTr/w+Rnjr5eGo8XF0BGwv1RF
k76tEWiQnso61XaRV9oXI2YaNEUJIIvZiB/f/qSvvZyJpJSFhCeWU8DzT0pUN7twnp4kQBnXj2NV
PKVNUn4J8dtvME+5rFR/35mvXNnnJ5o/P96vr/filCFSzVE9r2eYS7yVmV4fnabV95LTxPbtV3p+
nvnrlUwuoKQDBaD1xewrTlRdEdpw0vKyOxGtVBxT5rDvaIxfu1FMnCkcVTGqoAN+fvk0TIS900LG
oB+0R9xl/FAYaS/mtM2PZtg1j32DdUNhG3/n0z1fZv/6dJJOHeODVZr54jq2GbNdAkNOEVJKVtfS
EjuRjdGNXGx5g9t0OJ9ybwiKzMEsmlbkEfw/ri7ncW5RFK607p9/cM9VMw5FXj+r9G2NFX9Pb0z9
82eBNgBrjHR5FemsV/+XxzCzJcyZKj4lMrGfeqravQGB7XrKsvhk1qq7evszGevN/u/z/c+LSmyQ
0A22Ll7UePF65iSJvLCjU0qs97maau2hSszkqoJbcy1NbSKOs2j3s7PC53tKxx3GBnIT9bGcd2+/
lVcek3UD5Z88luK3r5dYLpbNMDp1PaiWrkaLGvarZ9Krhneu8SuvBISPEZSOQQeTzvoY/XKNe6Vl
ZRG6F8xeogcxJemRrBdnNzZpenj7M/18GF5cXk6NqyMA277129xFzKIm1VJcDFZXfSQdp/3i1pl8
rL1s6c841Tv3bhinROLGRfbV1qqJfMWqkNdvv41XnhyLDYdPKi0a5+LFkzPZoOdrx7gw634msrl1
OfXGvXUinbPeFvqynGYjKu6XOS+O4LzaP12A/3H49MqCi8CdgQn7Ci2plxJ0QqpSdxCC+XsmOeV4
HYim2N2k2ax2xBtHx7c/7WsXndEcAy9MUYjE193/2ffrWfE6A7ug+GskE3Q0QsA0vMoCpOL2D+Mg
pgsVy/5ToknjoIWl+KSQlb2zXLyyTj57Fy/uMhZ62jC1eYHekq09nOPmRzsnzb6HYeKX6Tzs58qr
953w4nfuule2gdX+YztELrCCmC9WaIzh0LAW46KbiuUs60z7YKDB/KuX+x+/1VeeIsYcOPiYm7CZ
Wi+20W5UoQ4L7kIL9Q74xoD+Li5I9zDK7h2n0Yux8c9FikYgwx6T8gxv5Hp///LAkhQy0EswLki7
BU4zxGucsRvH3c7qEppQ7DXER+jteEzM2dyUKF4u7FRrVrhK2NzPsZpPttWIy4lueOybtnp3vvra
lw3vEya6K+mVvpRUAJ1GrmFPF0at5otRtdbWQCF8ZSajs5+jeLpZXBV9DzFCv3ezrzfz8xUGqYuF
4VNnU0R0+OJmZ6ShDY3mnKNNzj6EqNqYJVjEVw5Ou9ftHMmaO8N9dKqcXK0pv9Y7SAlkMZVnrqNK
JMC6HN+pEF55APGmYkbCqSEYA7+cNgtAnhX96fNBVTkhmVl/IhLZu2VeCp3SjaMb5br9wTPmgfzU
0diR2jfcv7MI/L6xocnAi+JSy2IWWVmvv94zYOPIBirdc00k7alCeXNhRsSCoj7QNsp2S6KuJqKl
mDqdCdoA6C9FeeVUTLveeSO/Pyc/r4SHlAA3EYiDF2+knwSAT+s8hG33LXTsFQQxHWWBj6IYFIJA
12uPUaeaAxO95IdnqOFB1k1J11Qsxxidk18OlrqU42y992C9cvMwnv95SuL0zIn4+XszErPg+olz
5JkRgWJ9bG96NBZHAkf6U1N8DfUl31JfAd+ahnBb9PTMKOL7czIN4fJVYlinHm8Vyz/NYy/u53Wg
4SK75cTvuC8uV2R1k5bN+jmKtz70aZXWV+Tgqk3dUXYAn8xvZq9VATS8r7GJYkvKyjuGQzVfxwQQ
i3eKkvUC/P5uaOKx0HlUnqsA4ZeVJ6dHCn9CnEuS3fbKDR3DV5Nh+f2kuu1SdfXdHCawI626vFwm
TKNvX41XXx6FgWF769q3zph+ffm+sy2QheY5jVFrR6oCZCyj17PN6E2wVcuxv4alo+9Ho/2c4Td7
Zx/5uXb89ul5YQlEn/n4y400Ka1ez13jPKUjdrDIrNkPcOHhjeT6NSRx44sxSfXdg6yi/ExPwuPk
5Uc3ZbJrcn02ReF17ywtv6+zEBa4GHR1CCS0Xq4stMXBgy3peVJVy1ed6dDRXOaInJQsstpAdM5M
rCvV3YFZRL95+8v4fVtFZ4K6gJkYdQUb3/MvA8KCxcgDdTO+g5sOsTB0LzN7fPtFXrnmq5pF8AIQ
GVys989fxaa9bDZLfG6IKWx8VWhZwCqR8Nlca5dzP4CPDBNoapOFnhVM2uzG4DIc4ry/YvUElFnK
Jtq+/a5euezsMjqDSBpdq2zw+ZvKwzp3FG+KK2MepsooLmGjJXS4ERDLkvH9XIEP5IF9ZxVfL+nz
GxBVFGUrahsoF6gVn78uCj6SuwrtTMKxy2keS0Wu18hUbhsjV002+RhG3GxjhJHj7U/88zT38qXl
WtxQurO3vvzInaR5iJjzXEHXuRCNxjQH4CX5f4zdQQ8GnWM022KZrqOhcc7HUdk7W5vbncYpwq81
lV2ppoDHZgOdda3mg2eUy/UC8/BUNMMQNEP0pPT+DqCnOCPaJ12BBF6gVKttHf7nO2XC7yU4/Uka
70xwqU5+gsd/XUhcleSsp+6Z2azPBomuckPWoNgru/GqLSEM0TtHjt8flvUFGeWxanLYeulE5nYp
TCaHZxMUkm1Ef3SXZU35zvL4yqfiiQS2gL11Pdi8uD10LCoLvoizQjPCq8G1ipDouigNZsPIZ+YJ
sXb79l3x+17ORNzwwLOjbGNBfvFwltmoKDjUWTc3ycZrp2Gbx4az02yYgW+/EkaRF/c+rSmqXdqE
fG98wJ/2+1+2nqbMiTXNna25ZFa3a6BHEcZJ1NQnvXRA7MlkABnthMXyyaxZtZhhawTokbY7lEen
DSG9jAbVLmNAccCatpiHdsYaFSxTQ2R978zpBwPffLFJS+nsc9ebwmPRztW3vlqK78zx2uYWuWUG
3LuviQJvm1zcjyrPLgZkMk9tA+MPF0xcfzUmy8WLaGKAYa6GrB66mMyfVN27jKbCmOQc9A/pZc3X
1XPU7QhyN3uzwFk1FTb+skWLgqrN86cuMpcLtDkQSEspyG5LqlYP2W1BYPhjnWdXLmFuoKFq0T/x
8KsfTb5M5zAGGUAmJIgpyJ99/qNlqAaRWMzOdxCl6Q0HU/1HW07mtQDwzmCtVi7RYcz1H8vOyEkm
zJal9gFxOV/TymF8P2g6XhroXauxJGdyFY7E7ZWZlV1j72LmjVJXu+Psb8b7MM+h3Kd4C6ZzFEzV
GKDCAcfUmhOT9Cj04MxC/OLiVQgGmKBWx7T3yK5NG+274tzzEShSHIJvcoiSberZGLao+TtjT05D
6uzyWH0y+74cNp7Rjc0ujaOm2TY4KKFLi9Rj9tphNgpMRyVAowli/CFiXcETzZ0H5PvduBFsktLv
CiKi/KpdPCvQk3kmM6eLiJbWpID6pllLsulp8gI+J7kDut4QNhssVHXPmalkgB+XM2jrFvCYt2mF
HA8tHCEioFbv9wbRNZlGNvOyD4UaBMED0gGlnWmJeWXBPY33CtvwWZeqATb3PDcR8KTEIe2mVryf
RoeevQ1R1TP99xIjPB9WtcG2b+NyD0VQPtnkbllBWXbcVa1IEC2RWjTc8xhoFcADG1gr7ru22wpl
zUeBX/EzFZUJIhNq22Nvwy7mvUcEsBbJnB1701X3LIoTaUfzJO6K0ogf4pbAPzBMkJqckn3WJwzc
umFyabrQyauk3xTLPIGuanVia8MesQp352zfjrqlfZaMFbttn8VNSvxZPp7jUs4JMgPjrRNNOBD4
HQ3KS86SGIsPaQspnQGt7cG1wyzTXB+owvxUO9DX/KbIS9MHT0280QjS2q9hIUd+rqLE2wDbqvXA
0ECnY8mtQJZByK6SfUTWKSods2pKSJcTOOUZWSFyOVVQJBVA7ougdqWTwwkt+h5baIdXLsMSlPtl
lA2PTjrAJEVzG39xiULr+KJgHO48zKEXFvFk+0FPSKHTwGXecyP3jh/hy/lQUwiCMK8Kgz+QsXUh
kLI0mxGye3M0KlscJjUTZxfaOtyzZYbHyVi5VOdVTaJBUPElD9tE6uGj5ZBGuhUZArVNpJDLbHCF
ad2BtN3ucyhl2n1wu2i8sSfTzIMmTAZUe1zIaKcJGd6Ty5OMKOUAMPrdqNcSXUzCQhOOPTByRbIv
RcOC0QYMvYTE0yV4VfDY6RV6Oeb9xZat0nuqUddZW/yJ0t16tVvIi2yuCXqd4QfNfpob5aW2pKw5
JJ7Jx6ixYkogeuFPi5uZZ4XeyDsAPJnnG9yRul9lmVaQf7iYaqtQ87fgmiMYukZft7eodFyFh2jl
pCJ4TwXdsZIVOm96dBNuvRbXSWL2H5M+s7PAGKsypcmdUpH0RjlfLoW2fBSElLGgDSZuuLSCTer1
o/bDTSx7DjCxJobv2BMInRWxgpCS8jqA/0yQc2a2w6kHVQSkua6qa0cQIuO7kzd+0nHef7ZNZZ64
UjbD/FimH/kChpsI9MotcRaaANLIbD0gzFCvtuAlrXQryZjGKoWoxsPwb8TlzoSmcOtxkiXit2J4
ELQiNS8Yyi6fvZ7SCzxdTky5GDzi3jLbWKARKkLsNhX2HMcfBok6ZLbYU4KR8Ipv2FqTE9qQ1CYM
17Lrg60t8a1pifpTmyzm46BX09PkFr2zJVW++OhybAX1p7x7zbHGy0iEUiB9LTWHsHjdAQ+PgRYR
WD4lyUY3wjDbdcmoXyOtqbEq5R7fDEGVqDgA6nAGS6LWWHwKcu2qkmbH1tfl4yHxRPrJtAbjOx3Y
8CpnegZxWJ+cmyrEsxc0y4IDhSpXv8hTvrkNYYMJiV+uBcF8GBd2SbTJYbRZdL35MepUhwdWXZQp
owmjbVtLXMXIh9oMWB83ZbWpewXtH/Po+OCNLaKWFcaaH3WaQA+geLNhw3PVd8fZJpHkfJaxdodK
xoZ+2ot4n49FtHpwvRT5UFnmHzPsCBV+8dD5oGtNngeEEEdwQ8iRIaq0QMAToKOBdW71s3FB0UKf
PtWmGvg0qdEs/XaMGqjTQrUqM8bq+8SkBgcxIoAoIEBX9dhMbW8A4ZuVZ0tKIYEMgASCkVnKd9sZ
+oPBXoO3f8U+nU0dqbZBnIiqCSyjkh+UVSW5T6gDS7rICEmwtAK8LsUQBKGmFHO2yVJn+JwpJzmO
KEiw/QuBgm8aDO2mzAvEushAsm8YWbs5wFfo9VAdLRfvu2UogtdF0d9w3F5SAhIJog3q3i6eWtw3
485yFSijcbZnQbSA5xxK8lANn4GqhQhtzu2neAmjy25x6qcxURkmuLLProFfao+V8KKBNgqxZ5tW
q5VaXQl5HRhWvgIz4qZhwfHSW+F00yW+qIghFvU6m0LfwetUYdRq/tLk+pnOaWQ5C0N31D4VCIsy
fJHwvgk1h97owwwJW3+0Q806Gaw/1IQzB4orODeDHgj0xxmhAV4Yj5uJOwqoaYpjdZvVnW5Ch+XW
xKCVolqIe9rlWxTB/T35nNQUA/nd9M+YQm1zx1YPbUMsHGR9aJg75Trxp0RXzjcnBJwblANlD8CO
xPxm9e54DX9BIRE0c4Tc+Oad6yFc2QBZQUijT0YLTnxRcgWDEPo7xm0ApHR1FtATKKEjg4JICvsh
1pL4Yo4cebss0Xw7023FDA5d9qiVa3gHxy4y7AuSuZOt7KbBDojjwSuN7ZsUAUGLH9zj/N1WY1dv
ukHYd1MbT3cALAVkSFOy/mHSdiF16nX4IdYTY9x5Rd+FN42tIjJdbEhEVFi4aINRLCTVRa2sh4CI
Sc/YrYX1SaNWqIMpJTTZ7yo1XBODFn8pSAfddKgoT6Q0tdvayLt4Ty3PmjKO5LP6q83hkgyaYdmF
jQflJONPviCzUmDcJpT/25Tl92T3wwBBRC+aI4SAtj40BOdc52AS9iwySblHxWYt2yh0LKYNZoyx
06qs8DuC1uKmzl3YrFbZ9H4HUQGNwbiwTwqWTwRuaBedwErnZvFTza0Jty4Ai+ysfET3aupZRlB3
3ns/MJXXSALBKWSbYoX1+rNXdMbJyywz2qG+gqNays5yNnq/4Bqdl9C+LQng+FjH/NYuY8u3gkFr
u89DDMjXt3B3F+cSWPcSqA5eStAPs/0tJZD1a5dMRUK3mO+E5oZsHyl0PT3w2jEqdx0I/zYYcCUQ
bAzvFywmTE9yvlGATVC3RXvVkAgAxDca2E0aokN+QDKYs60O6vITcjnjxNR4+YLuLIMeXQrc7X2s
ghqq9Y2HT3WAD9P2e2fKXFA39dJQBM3DvEdSW4QHMbR3Q5V6e4GX0QiSjJJrL5RJMC4FmDhNXKJr
oAVJeqgTWxLIHhLhwGmNJM0NytLBFId0KHC2M9eobupFDXelFemOz3F6aTdyzLrHAiDy5zkv55uC
WyvflF5HlII29VW5AZe2ZlCMbC2EfcL2DpY0b86ZwIQwZ+k0rxOnGi1iOlnTN5V33BQx2KfTEvFh
tnVLsgd+vwg8EBrBb9McZdzXk6h3dTOTLgD0J7zVZhueWtTO2SWD6PwH+FEdkAC+iofKtId4Cygm
hURkVKV9lqQwejCpgLc7KDeThASZBD+hg8btH9DQhoSikX1NI9GbOmcjajjepJPakEriWJ8v0Gqj
EC2G0M52YRniFFng1m8QJUbfaWm5Q8AO7CB07rTpwVFpb+3dUQ9/5MZgHrGYo1QsWZU+r/OIS9Ko
5+TItzBuWeXLaBub5nTvKR5wcnqLDxLKeRQUY2ftk3aJOd4RwN3C4V8POOZijjeiTQx6rnSZdm4j
J3K8vME5LRmkwoC6sB2DoZmtIM766DFWrR4FVl2ZzsaLUXf4LXwPnOZkQAREV6S9v8JVryBvLIQ9
RZx1Nhx9CNLIlNbv1Ew+ToA6BGVjU3ru55I/Oc1QkW6AcBtXOUpShgAmyl8fcLn3gA7YrHZ127nQ
8aYKUkHtxAVmPjJEH1AvzUTmkHIldqPQix+ZW2p3TSrRvqI6xkIyI2njb7Jz/HGQJTHDe8SBTIEQ
a/C4m1LHbYtxRMKqFXZ5ZivGtTtl91TTBY7tlvMTvAjqQYsSvIXwO5xUje966xAv7gVdH3tfLFOV
7ZaODFxK3dP+j70zWY4by9L0q7TVpldIAy6mi60DPpBOcRBFd0kbmCRKmOcZb1T7foN6sf7AiOqQ
O9l0U+3KrDbKtMwIwQFc3HvO+afiLqgDB5VnJaMBf4y6vJ3Z/5XV2EV0msWoTF/aWq90N21HWWyG
IpafyNQjJEODFf30Mlz5HxnKv4FS/DZnekW4dP/j/7Q//9fz/77qi6j+eUK4XP7Fv+lzAgGJwewZ
/pwKoOksVrd/0+fkv9BnoJVgFmvC2GIK9g9/DlYlREuobRDr4FsuwaV/8+eMfwHdIovjX9XgbyK3
+BNJCuawZ6MxBm9wVXClRZprIf88G0fHKbPxtJooUP2AtHg/cDgHurmwuk98EyrmBVNpKfUXS43z
6GtHAyg+NgEebvUVpXeftxhd69DPn8dKSXxyY8rSLJ7nzm+M5oPaZcrT7Ndx4Doc6MpNlI/1Y9XW
drkjLCO/70VPz8eX+V3N/fCIsB9BWr9oe666iKqf2AxGj65Pqz6tiEUZf0Hj950VPxmbiQbSQOkZ
iRwj/KozPnlU+B12XXNcrbJK60xvHjKG+6TSJQ+qHtZXZSD1n2RQ9dM6BPLQPR6KltxNahnrnwoN
/8DPcNSj7jYoHG0Hryj7aoaoxn0aE84yN2yH6VeYa0y/0rnD0UZ24VejIvxxhSF7fyOxz2GU6JDB
tPITBGeLms8y+5uBmJHKQySdqN7YEN/9MLEBLPYWAdo2u5WddhCIXsobwsyWwhGnFD1cawUd88bC
7po8wDQYjl1EM7yfktAo1+DPxiHFyyT1CsTbyD/KYiafBWej4Wpmww6vIAQo7QddUjl9zzSc9j/r
eqQ1q7KCcO6WUx1aHKLMEdkN+8nBCwvLgjWlPoYMVgAH39VKPaFP13ABcpcKM/d6XHyefTsgW7DT
0/IGpxlc2HCLCW4dq8HES0+ZWbioT9tPmNBlqH9mq0pcauNivmXegQe6MXIe+WRCGz9sMRJprdOd
YQNFZRvsQ9ygLBfS+4zMAZFgtbJFFTbbGBJTspoNGB/QgjFlowjW+IvVNuzueOlDti4SNfNdnDeG
Gv+lrmUWY+SatY61Lv9Sy1Tgz4MclDjNRtArNojoDzku9zhy0KxeDYEzK7im20AhpANIggEF7wxa
BPluW6GxKEgsaRQcbmxFPjPgY9GlDq4lBKGE3eTV1OnY5xMgYO8NgxhFup3ZIUNlmL+V40AS6KT6
DgPYImzaVRFFSyNfGuNXqYjxo1ar9remJJlwJa0Ay6M+EYtmpFOp5nEDTHAdCnr/W6w5iyScw+EQ
Va1euRLTHPxvA/6Oquybz7GS5Q80sAGCz6JJfsaVQBBUALt8D8bIeJwGOZCa2NfjLu3JlV/VjUO1
JxGRbZsIksiOp1PiDFTn3BlM8ifiEbMD/6R9X6oIXNY2prSPkGP0m8yJc84hTQ8FY1hCT1eMtzNa
RcMIcKBipvolJhQOC1mtLnHUG9KOej0sxS+tEsXHXOfjdqF5IM5UmWBZqykZ2mOAf87smk1rxptU
S1Lex1SlWHjViCa6uG1+JLOt3qVNgAPIVDFcd/t0tm6HMQ6GTV0lqkrN0lAkdwpIlw/g/A2IKVbW
lDv1tKqMNt4LLaN3VMYG+8AlEIh3AW3Zd4lNnK4tO5++qEPTftcJGoxWOsyD29lo+xpYcIatqCbM
5+lN1exp1uLSWDVmnsqrIKjbm0RR1O+pk/c6x7Jtk4ekFtkDFyUlJ61RJBH4pdl3gnbjKHxpsuhQ
0O6b0ra+F1NFcYohrG2v2iScDk3nhLdN5ZePNDULV2Cy86egV9uPtm/oe0RsKQ5NItE2JI5DvrLx
t/gcZYOcmUROeYUfWVQ1m6xpzC8pilxiKysUqSTT+9lDl2T4JxGBTuSPXskKGkulVh9g/WMEmaup
clvpdkL2Gy3cY8asePAEJ+Jjl5dLL2q22Z77JokMGTTDMi7FABRAm7gZGVd19sG0s+RLV8v8UClZ
rblZ0w+q5wyWOqz7IK2GtanF0U3ZsmO5VsJe5AYWxnEQ/dWsYUghgu8KPnLEGjWhbXu2r9Q/kjrD
A9nubHQvTh2nP8eM+LMV/iv+LTND9tIZORMwajfc6wFjYKIK+dUrYRUx0RxhGP4Q9sgAZkj6FnvQ
cklJsbpKw8g86CyBs1Jp22s99+VWNP4iXBtiLNKIhEp+idLqvsBFDlKmsM2cuEGgOoxeLVP/ZOhL
+EwbBp29UspeEAmB9pHEumISq5hS4KlNfP0jK4WJOBMH/dnxi6GmN8zDz0GQMjwf1WF0faNoDuky
XE/shomeSFCDreJl/E7aO2MbsQzlh9Sc7K1mFAzsSYJchveR1R3w82WkT3YJDUELqG3wqpn6t8v8
v3uBAuQLLJDR+hcu50EWrOMX6ID/buK2LO0yYKSxwAt5kw3XBakPIfGu4A8QbYEifCzplpwpEAqM
oQErmhfgon4BMRJc/HYYjwFtODqbOS6aKn2/oufAH2bJOTiaGDO67QtAMkg5AcIvuEmJCxO8DIbK
0PpeoJXmBWZpMbuxV0znYUOjFLU+201dX6cLOsM4jqFKrqU+/eELjKMbfkH7+gLvZOqQkfRL/sS4
lS8wUIvZTfNhycHwSVou9SdtQY4a2HCfBktPGF06KXfWvuBNbEoAHfyF+eBqLZOPPQAXbrYU/WBV
iJuUTxnEI7kap8zkUb2gW0MZgnR1C+iFlSf4V64L8xvRo6BitPggZMWUiO+AReBmsNrA0Hjm4sE3
Ku0XM5D4o9ZG9s/6BXfLGp9Uoxc0Ln5B5soFpCu1rv5lL8CdfMHwhtKK7/sXZI9yZvZX80wUM4+9
7RsvbJr5JmhE8gMUHnSwx/Rlrb1ghn6Mf9wGQQJyV4Da+LYlDohERNRADEYX4NGwFX1Ydy94pHjB
JuUCUzbNQBs3LODlYHbJTbsAmpx6ZJ+x8n2QOszNPoRB2ZboSU0n2zudNEjbSfLxYZDO/Aw3i74f
FX3kgYJYd7ooqZWKvG5yF7AC1Mc2G+Nn6dSGtar1cLzTjLIZSTnrmXK10zJOteIc46NQmwASOitW
H9tOmsV1h+zX2RZK2+4jVQ2Itp3S+g6gHnOYiDWks8sE2m3MdO1DGc14KXUZsTkEM2szqdW91DgN
wqHC5G622y/CF3JfF3H/FJXkrLpEIsXbPJsH0tZYMZShvV3e44rnzB4bXg6r0i6HfdOJ7gsTSlmx
XwbDXlBT2FRZOVNva3AwsYMyFufbANrGMSMADHWi0yk38SgUcOJpKr7VDjd1XedaeTUmqv7Nbuv6
Y5CPMMf61sBmryFD97FC3ggAVgjiQAtDCRFIDvVEOtpYGshNFdPcgw8PT1ptOL+cKa9xY47g1q3x
dUu6rWF0feCSRtN/NeOOIf3cKnjHlX4rrm1NDl8CEmiVxcwy/1SxzzyaKJQjD6kwRpX6YlmaYh+3
SxV1bSu53aG6VKwrtRXpTwjb8acuwXtul+itchzBZ49+JZy91fTMuttUUwB72wazVDWwBhWAYB6u
g87AsZnssmyvjbFNJYn38s+4tKgNyirNHS+RtelDW8UbdxMYUb0NrWRS3BHqKC4Q6Fvx3yrs7mMW
hFirA07MN3Kog9HrZ79RvTDucehyulntV6nl+9kGIWK90cOqxduvKUqEuHh43dcg62TdDXlvr6D1
Ue7jXTm2WC8G+Glm6C27v6gKf9RN/3eLb4EZ/l6f/PE//r3LMXk76ZCXf+WvDtk0MZOBFbeEiDAq
oav9zwaZ/0eQdoc8ZlEVcmr+0x8rAkkiTGlJ7ywwv4I2/f8aZEVo/9IlmkRVp080JP6Ef9Ihv/Ci
/iEvoYSkR1fhVEAdwZYMFuwpb0rIRcNNBeDldhIqt2TQ4u4pWWqK14806Bt9UpZxPCFcvmvgQtUy
Mp6UYc/3htvdmFsMU7Gli+et0iNKWPlzDktV4zNf5l5tnPKZKQgd2bvi1ptQoutwBBqrBplXrXJl
1qG4z2s+Lo+CH8TY0CZiD3FLrJ8Dg5KCldjp6N+BgTzd4Gh1G4gHlhcNXbMzgmHxjdRLJl1W8SNQ
Iiy587p4/vMx0H+3hWu/u243URz9vmaXf/rvoQ4L718LlY5lC2vpr3GOZhsoJRfOOnIJifoHYch/
hg1pTIFYQEzMWUFwuRxW8t/jnGW1Iq+wVOyUTPFitfQnq/UV5RGppm5CFSfSSBApcU7qrGQatabA
LHLSq+ma+HQVRAjFLB7Ao3OVN7V5FwIR3SVWtoQay+4W8b1+lYDguWjs5x/pFGeffvve7//6Vn43
B3kljOJHYQbFBAxvNr6lc+qhEgdhoA6KvZg06letUdAiAo7tDVBc8FfZEt9a5ASxComXLHJ0Kmdc
Ptoku0B5PWfS8UMQQ5k2bwi5kq2dfcuQBnQ/d5i0+HmdrsMgJJF0mpvd+/f7Ylb4z5aBIR8yd44y
xGdM6ABvz3jX5J0rnJ69f1B84FrDxAgCq5PZnUNaAwxG5Ha02r0hnNkVzTz8BPcNPd837SsrTmLs
eut0A3Or246QATwrn4MrOfjEPON3tDgzIz/AtHZPPOS4ScrK2Ghq2DxlLWbkK/y5nTUfeLUOaJy2
F+5sIeWd3xkMaojuaGEMJBKnm6E5tSJjPGcf8NHYl51CbG99W2jRTQV7prbznQZWZk1k7+LvX4VQ
bdElgHHjwFvtqAzXS7S00LF/zu3rDLe3mKznsegfW5MzV/G3OBS6lvLh/Z/9+rUvGgpOApw64WzK
s1/NCKXQh7aVh1BY1U6RkEmmsmouPJw3ryL4yC0WGEqh5dn9RjIkbLmwJHG4h8nsTEb/mEdNjT1u
3r8X7Y1XIISqY0JIgqm0jLPLBHpVAACL8NgTovjQYU8fYNcwwoNNgrR5YJACvqbLODpMsAYLzxFD
/SGUwN2UvcCWa0IpSKmu0gqbv3K2FoDCmeb4wu9842kIZONMv6GWQ4M6+waStE4bFAf+IS5LZe1Q
jGM5iVrr/afx1qfGOoQoKuGyW+b5Fz2UtUpSn+IfFs/UHaP6cl8JlczA3CS/TzM1t2ziZh1juEI4
4ChdvCHFo1MlOXScaPKIoF9MQMIIeCp/jsLG2Q1jPt/H7ZKaGfZwCjoLU6GSmO1uxqGXMhSMGldG
r0ha9SGb5vFaxKK4kGnz8sPPvjQYddIU2DFAyz1/fnkWCUGWpH9Q/XS4ruGduFY9fecYSrbE02NR
XqT9phtLHQuepP5Aoka1KnBc+aiQTnONVbDimniPXnjgHHqnGwDKKKSl4H44O0N/PoMLTEa1kulb
cMQJP9iPkRa6VP6IOvyq2E+1TgwsntQMPZpLkgHOyNdXBi0BD0FbzyDy9PMikKqzojAOjhBnbnIU
Jo+2Ev9EdrUkvlvNX4X4/1eRdw6LUF1iN+hoCC0pQrne6dVMAAMs6fjKnDSpXaewZ+iceJf4RdZ4
ZcUcU0SVfuHgANU5v0Xgd0wPsdqlgNCXR/DbDhIUVBxO4ciDj8T4NqTddHGAgdxq5MVnO3Ts9WTk
Rx2O49bsh/7CF/tqY6HWZj/BHo0yFwOO5ZH8dvVYm7Gqg8p3mAIoH7qVfg3VIndTxrEXHq7xxtOl
qyU+kLkGVm3njPbKwBoiNSNIZD1zIADWxtriVEg+cNWFu0pf8uelvdOG6juzgumB6LLdXI+m5wT2
rx7ehgc5v7jXI/EVf9t5p1QG/FSHLHfyDSAmQdcC7McXzEh+JagriGBnPodlFFQ9Yn4gw/n13uz0
40xM/RrOC+O9iXhUrVNs0gCKaE2sa7mfNdWHM26tDbu7r1KSeQtyS5jdR9m3iakG3F6zvSrqIdgQ
Sqx4DCLBS7DS8mxtUi98eW88syUFEeUblSQ+t2frv7HNUe8JaD7kJjMb0adIJjJCr3BynK9nMoVX
fZYlFy76xorEq0NKPnTOHPzxztaEGailXlrOQcd6+2bsLd3TgMB3GXvpVQHr2Q3mqvQ0zA3u/Gro
LnwQb3zzkq2GEgr9jsaY7PTyralOOr75rJNQh6KZifa+1/udrjKOj+yuu3r/NHkltuQiWJpSJaC2
4M9zBX8dQXpz0IYdrGjO70l07vD00lWvIfhrhYHUsElsogAGOelu0hfNCpr+dElIuFQjJzs/P0LX
aVxh7L1YPJ/e9Jg1wwAHUDlgxGZ4dWsXN0RYV1tG3kTd2np9LWZ87sQUTbtgbJ1NFxbhrlGr8EJ6
21tPH+mzSUnj0Igv8am/bwhR0tNMFqV9GBst3RrUpysnLorbeDI/trOqrd9/+m8scLnoOjnzAKMR
XZ9eLp4GAzWSjrlxNDLoYfS+iXE1vcE/EE1FPInbwbGe37/mqyqF22JYuxgl0Kpj23B6zSEdsJ/D
0PXQqKG1nqL8GzHNl2LjXjdltkB6wkli8k5ZVmefbos1bYZyIDoWIAIYtVf9uk306WoYLOujb9fN
DkOX8ToAZ8YGsom2oSaU6zJy2ltae2PdK0N5oRN63ZMt5yj6bzIt6VhpF0/vPMX/oxVFQ31B3sna
Qj98g6Rg9rTET3etOanbUNentR+hzqkiOVw3gzZsqxZ/1/dfwVu/xNQ4CaRBUpxGq3j6S4pCS2HU
F9HRzvWQfTtsd05R9nc0sP5X2xSw2Uc735KL5OzA4pPrvMc7t8qJxnz/l7yubQREaVui3eW30K6f
/pB4hD2IUDA6mgpQjze1ifap0oIQqUMaIo9dqj5MbxkqHoHrC/3CqSheb7awER2GVsCsS8d8tkwM
cLyA+VF/9JMKHg/4/3ooClSBRoOxcBgNuwFzn2MVpdIFTsi3le9Uj1LL5REDx/GmG/vmq2k55d1C
InzsJsabsk3rayCq3usBcu6jRiIHgsnNvNy3V/001jvAwxkKqaltcaPJVzm0LC9OUVMTl2FdOE9e
bykENbKjULCryydxdotakYZToanZkRCl0SvrVODdA9MLg8Z+24xivPBMX3/fdNdUq9hDob02XvWr
dToDqYa80qwnQCifG2iG4UVx77JET7dsKjM033zfS3t5Hr1sMZSG/K0Xx8kiMSeozGuROYJCgWx0
PZ50r5rxelVFrtxl5oB1ZNQ8DxhP/4iTNLqSbZZuyK6LDtBz/AtH6Bs/jUEpKltoSByk56UWhDaF
cJ08OYoo0L08KBKvqAv9QS3hf/zp94P7DcUyxQJXs8/Pi1rvylEUIj/OU57fo9Aqv3cTTBz0+cM2
bGT0oAkSpyKC0rz3r/zGHkIKNXMXRr7qcmwuZ8tvtesgTdnMokmP8CnEY4DBBXL3UYEhYwG7wu38
TnyR7lI+Fs/kl1ieLYkhQ3ug/fECXzo2we2zlzC4Xhbkbz+kGnBW7A0zPyoaamOt90GprMKzgRpB
a8pLqs2XCuh05S3tGEM/JBlMHc9jPE2RpVAusvwY6fN4bM053jaZ2u5bvYkXGLd/qMimpDSsVXib
MQOWEe9hFT7IjU2g204lMQ5uFi1yDuvxOipHKpt40FcwGoMPjRQdYVyEBZuZnLw4Q3vlTN24162y
figraD/vv8jXNQC7OI8Ob3mHDOnzdj4oUtXXcEk+NuOQfoKuVG9UI5AeiQvOtgfh8mYzlpcqrnN5
KGNcy4TwyoSfUSyv7fSlZRhsRKGfxkcOy+TeTzX7uvB7ImTMr9L6Xqt5vc6IXN7Hc9YDG2K7+v5d
v96lcBthUogO+mUKfLZ6m1aoi5wsPXI+tp4xlSgPQgjx71/l9U7AVZCcszgxNbPPG2i4W7geV3Zy
NJAHMpwb+z0+v/YW/mG9/i9cinASZMvwF8kDOH2gkMrscUDbeUwLYjEbG+2jHutPMWS7C1d6o7bC
tBI/BhPfboeqXT+9lBMplmISFHkcgsCG4Lqo17qq2SHexew9Uaxt13SfoeLLzQTV/b5LkBxq3RCu
a8uI1g5xYBf66NdvE4ImUwOMDUCtXtmORcmo1Eac8Yv8xtlmDPLc2VEudeuvvxQ8LOwlsgEbAQ7V
s0dsa742ldqQHYlejW56u7fcElQKY+Uw2zkG1EdlNIYLC/XV8U28GQiGs9BOcRSxzy5as6jSmdyw
o2LrPzuAqU1Hxuu6JHdpnWDMd+Hset2PcT0d5/ylB0RYdY5mAN7LVk2K+dhlKSF4loOYNxYMwnGW
vQ7g368U0GoX04buJu/mgBmNkV1oCl+9TvlymvFlgkSKV79BLMWp9A1xHGwRAwL24yohGvXCx/mq
9gSaIP2b8bEKcgNQcrqMGQhVuaro5bEXdXSlNJp5o47T4BU+BkSK3Q3YQjX+TkSX0qZPXymlJtgT
z1bFeIppsnr+iBPNGOpOOs1TYFo3KJkeyDUeiDDQDlGe/Xp/Wzg7rf66mMT+Bb9DXio5Pad3ORlT
m2ll0D1ls1mncDiR3ePomGwt/CrctnCmbSoRNFRYzq0d+Ll3ARS+dQKJ4apohb8x5jrfYldurbpF
d6aFfbMlBBfLIRklgAs5HlqhQY5mO+UenVQM62eS2wqfMLdqmvHCyfFiOPTP8csNSbJTeGdLdoDB
n2e7D8omFKM+2i4krRneCYmyJjLT+AA/mfzuCs94Zxp69GIV1NSAwQmOKM2ujxZFkZna5GkKskkN
uLy5jNG1LXHG5MQmB9VOoWpVQ33L2pbXKfmja5xKk0eFcnYtq8r2ZsOvV2jVlT2wxq8xdsZtlfv6
UcQ2hFCVoFzphGhV2pFUIg30+towWhIMUQ+s5tDU1lGqlpuxwhDa0hg1vv+uTz+bv54MVgvL+lpq
4vPssLTFur6SdncYmjhcx1arr8qBS71/lTM0ZLkMNR8rl+56MWnTz45u4YcY4xi+eph6Kbh/KMw2
yiiv64v+8zwhlMnmyNwQ5WLu/Eimy8qIKIIwD4DNm940WZ1t6g4tzKTDJX//171+BpiJgcayLviA
GaOdLncJUXEioZof58BbNrRRc8HAnEtH4KtPmGewMCgw6eMQBHo6vUweh3jTd6Z6kAOEW6TItmf0
3WLfYKR31D7cq+aHElZ3W7o8l+qrKhTiHRVYXymB26vZ7CzXLxfeU2cmtyAPw4UncdraLq+JYdoy
cCCwjMm2dfadGGGE2F0q2iGJTdOjT4NGFQ2LX7jZu2aXj3jMm+G2U4Jn2fCZvP8eTiufv65OaQVW
BiC+wFGnD6j0i1AhP10cyImIrzsbCk9E/qmXhXN74WW8fhcLis/cjl0ViYZ9to/7LfqzMs31A61F
Rla3hrSzSHNXL3GPzyjSLzzYhVbwW+v5cm801JR0On8yzjm7IL5nI8I7LjgFvvFlygz9Sq31Eo+c
JluZzBS8eMrmBerXrxRlNlxRZz5ZfklynyT1+EcFwt+/hmBeZAKUmJyYp086VLGo4OHoB+KaJo+Z
uEnYiWGiMW4Nj9zP/ML13nizrHgm4jYwI63D8gX+1m6JvK1R29n6gQ3e31MlsoaKUbs1UK5cetKn
R/Rf9wayz3ASAIra7uwzM/1OEhnAGu6awr6bGRN7/aA8WENgrYl+s29DtVSPqh1DCSLUdVc5NcIO
aUyMbepPouAtxN+h1xeyXyumlrnhqF06kN78jXxjmqZDA4GOcvo8yJoOy9k3tMPQC+Ojoefjh6Ep
UvIwumAjgX83GTRSj8D7+P79b2x50qcnITIiVE4LJ8sE2jl7Ewr9U2DkjsZeJ8RmQPmyqeVcX/3x
VWAdqFSFmuQ/5LIefnvfZH8YyUwmx0G2IYJMyTi1CdPkwqt+415Yvgt/A2iZZKCzb8oew5iYhdQ8
NMTlrY0i/1Qb/aWp8BtL16B6l0xlmIUxEzu9FTKFC9iVk3kg4NS6ClQl2BnIUfeQWtWHP39qi1st
nyUbk32evwjbmAnZzKXaPCRALAe9XPT5F078N9YeE1zey5KNuODDpzdEIxZaXT0ah4hCZ0scjr3N
ith8GKYBwVJRjjeFCnit14564X3BCXy9+ixinSjPGS9C9jhb9/gMtXGPgcBB60YnXKu+MvnrOGuD
b2nKql+FHCok6OA2t4+iPn6qW4WIAVWvrq0skj+oi6sP+LI5Ry0M6tyde83/pkDxewh0s7zDQVk2
K8itm9ZQgdljctexOEjj+Xs2hVhnEAybfJupObW1NUWZdEViMSUAwC1vnBlBNxKAmENg0BB6x6Ws
v2mmzkBSQdC8z3tprpEQkiErTZrTqfPL0CMFiFhqp27NH0Q5299J56hJFp71MF4FZjvpN2EYCVfP
GWx6KYLSYq3ZjVXt65SB+pI1rH4z9N5+Voy2NNfjjJY4irF/cRMNvYgXhEmDJ1UbPepGV5JXbRf+
va83H8IiQanc6lOuXtWtYf/AjRM4JiqbYU3BOETbeA4YIJOXlJRe4hfx3iGJHE2es8hPrVxD/YJW
BRMURue1O6q5/YXAIJt0tVrITZhHGnygSadW9hEfzeuGYJnGI2k2va2oxLZlPVDCIDpH4NvZZn1s
E8lEqgIUD3GWHjhOzdHPv80ZhKEWsCy4ygfB8/PxiH7ux5bRF2Udm2+TW7cVgF60ScsOY9IOjWCy
Kpw41hlrFTUn5Iw/wU6onf/Y8/hT3A/xQQp6xfrldKmyi9Di4ZJjllfsqlp21Qd5/ayTSBSs9Kws
CJ9HgK6uGsvvnkQaj7lHc9I+ldWMyWWrtd1nDHLMXSxGU1uZem0/J2E63+DoUgE8l/YiPINaHq9m
9BKU7dEU3lYa5BwEBGaVukga5iujn0sQaiOf7uus3drTaIgdJvEJBVTn4xqVYQn0GetafHDULNCu
00AvxtVYmC08hXjJpEuFX30RrEeaZa11VnOmmZVrKzUONRnkmF9YHDFd06IU/ZaqzvpRlnVC9Ms8
YwocR8ZNG6i4ZS75w4lnWKO8E23pu2QDhJ81Yrzb1Sh7a8nQieHFS6RGV8U8F7/e38lOpx4vZzAn
PeyAhfW7wAine4yCeXHPUBNmHWfL01hMMN6cCkewFRItuHVQvdZdbkSb9y/70pienW6A70z2wcsk
yNnZiZDaiPJCrGcOlhzMD1XkV0cnR3G16k180yCjQwzBVyYA1vNK/JG8PjX8XZAJ40ESlL4WEnr/
VNH78UnK6wSDrwsn4/mTAVlkF19s7vBO5keeHSdd7Qu9wJ/skJh9dJsEDWazfWy7xtwgvk0M7SPl
yKXx81sXxSaT/RhLU4NZ3+nrUKnLJBrfnmrXjt2YkBC3wHZurYbrydnY/RJU856j7fk2v9wkM0IQ
y+UlwPA+vV5fim4alao/+DMJSZLOfoynACqUVu9gB1040F7MvX9/61xuadwWZJIhKGPG08tVBu6A
em/2h2Husa2xZhwTILjehUXU72JOBrcxm2ytO1HttdC/dyE9HlJDXbhxGVc4Yo2Wi0rBWfPDq3UO
8OgqRRavwyhuPji+PXkzHsEXTsM3XgoUhqV6eYHYzkkMRto0TmhGwyERk7XpM0Peo/vX+NhzbSeq
zl+Hg36J7vfGm9GXSoYZLKDyqxwAxi9D2lb5cHAq3JcnqSi7HtLfCiLq4OFzlV0o/N+43kIrpOKk
+cUy/Wy590naNnrYjIcgsD5GsahARANzieW8DoypvnC184KQhSAdhG2Ms+niISicLoSsxU+CMdV4
wPG6WyMexG/PIXn9j1c398MwieqdKeC5u3WvB8qQjNV4yNsKaYA5ZdftYH3kOGj3tOiXPt43HiFz
ON4VAXxYU5xjZpRrJKFGWHmgFctQZQ7j2oQXfTUp5TODp0tJ1m88Q4ZksGuo0pj+nRMai7HHcGzO
p8MgjRBrFKNArRpoT3/8DDkdFl9dpiELnH76pnJLkX6emdNBbc1vZtrdO6L/iSfhT3vs8/X71zrj
aMqFoQPbV2c7AmN2XjF+g1ASag6D5JDZU+eJJEY0Zyvzuo8bYzthN7cbqLiwhOyjq75HVEU8wujZ
ISFFTRqRu6KaoZdTI7z/u847CwZuWFzToDKsZ62eZxY4mMnV+aR1ByXo+02JDZ7XKqrcqQVH/vuX
ejV+WK5ls0vCnEKlA73+9HkD0JlR5Mvu0FGCo0GesEcJ/fgGRSLWg6Q8urU+Qgp10JgRCDVdj0ZT
bn3Cma9aKvHtf+XnsC8wsgcUAhE9/TmpVsBZxB6IeYBSXc2Coxe6xnCbhQaugjOzp6YvdNj4kPeE
Pxpe1s2Vh4Ncs4u6fLhAoDqLr14WCE8He+1lxS/Fw9nTIQoxC+xWYTwM5Xqv9mguzJFS1oGU4FlI
lFdGmDHQnlK5KrOovx0j39lWEvm3Pw0qfg712p7bbOuA57pSScQdEc9yjYZWucUMIb2eU5FtUsE8
DS7giEAoTBDRFZdiCJYfenoSkijFXEF/uR/0E6fPtXOyvlfghR5EOsduUTj6bWLQYhEcgcFgiGQ+
BUfAOdM4vP9GXzJqz6+MUmPZpzhbmAeeXlntcSAVsugPbB2lR183f4KnSnk84puo9zHuqbVhbgaz
mraNGJPtlDlfotgXD91clsfCjO21QkmIOYIabZkF4+mUaOa6HgC+pa4oyBMcVq5pNHhNhMbGqnp/
kXJnKIHD4gkvK3JP+NiAn9CPa2Hd7bHEoPy3Q8yfMEF023pK7xUhmm3VTNOFuu71tmlAzxLA+wBh
JECcddVJ2MKgHaLpYMop3sw61pR5GpkX6GCvtwyUzPTH4OAwc2ihT5/yVBcIpSNrPmAZ27lKjeAR
KlJ+VbWDcmHLeOOGBDNSG98MdkxQk9NLqRZsA7NV1UMHtXPbzH1FfG/mXzhL37ohIg/Ewt9mezaX
w++3QVEAREsnnmgH6C/o2VFDYbPh3MtM69bvr9DXxyiUaQi5NikLNjDa2Tee6HYN/lExfe+1nZpo
lWtp2UM5mRhISOPCw3v9HQJ0k5kFgo9VANXI6W05THZxV2z0A2mr+AsEk+pmk1V/UDXme34bq7up
UItjqs6XZixv3CbkPGjVkCWB2c8f6KzUHT18qB+cIbA/NYHxTQtV9VmJnA4bM3u4sJO/8f4oSuAe
A7kyuJdnpXdjYH5XBpN+UDNV89Qad89INpkrFKt7ev8FsiJ4aqd7DDZMlEEMj/B0B1Q/faqaNQY1
vvH2IZQk1VZlLtdR3QY3bcGwComIYX8aY8xCXSNR5KNmhCpMKqsl2XQerPzaEWj0E/wdKrdrsdtZ
0QOZOvMBmeL+NhZ5SF+vxl8Y1wZPtY1mY9cYWq0h1qR/dWOnLJmNox9dVZjl4Vybj6HuBnhwW0wp
8iFeGwplBYeooU/YuXbGNSpU++NiTOR1onRWDUjjoW0jSIuYUzPtpVSFpa7sysYuMAnJMAVJRR9/
CpVKu5FT0TmrgOhea8X/mDeeNYfis1Vo+nhlj5P2OTSqjwOWmDWyZwSq0IeU9Au+Q3G3lagP2lXA
UYrpUDNBqy8jflswNsqVwCcNL420xSaSoCa86tX2YUkPMpi5TL3YGRxhCMID8xlMWrkfCFXC1M0u
/adpShyH/l3tQ7eCvnWtVgXlVBj2PqWwmiHArmto+jV8f8cNmWlpHDm48qwqkp9AGSKzY5SSMHJ1
E2sYH6aKsBHXnKPy/3J3XsuRK1mW/SK/Bi3M2uYBCM2gTqp8gTEVtBYO4OtnIatqOhnkMCz7beah
rausqq4zAIeLc/Zee6nhhOkFqcIq4sYyfVFh9H4zk7aKoewg5+Yaa+zUdGbdh+whW7zjKRBiV0vy
r6iFqMUsdU/TJw9QvBQIQr80NWgfhF0xqMuMnRN9UDO3D5RvJWJ4hFT3ijKGFx2EkG0zhd19qwBI
VIGVNFsYHEBGosxoKLoZcra2DsJPqDCoU8Y1xvjIeCjmuA6uA1CnAaj2OLpGdQEN6PN5/8Fagp0G
YQWEYg4qp/0MldpzhalmfiQA3e9sCyRXmjqbLtLFZuI782hcqStbSc582u83AJPq/aKxxdikcJN/
+7XVMSTEMRLuYz2iPp2UFBawftYu8X69WmywFF6XjihCt5NvGn5ngN26E48cz7qDAZhqq8lS+I5Z
R+vcNM6dhN8vWIzH+Rfn53KBM042HOiRkR07g3isHFTMQRmPQLD1qxbf4ebz9/bBmZuhaHfhgXKX
reBkKDXALzriB3+MWzsClqXOa5WK5kqxO1o7tS5WpKCHd0kXd9cdQM5fIbCMlWtKfZUQFH3Oqbac
Dd6unsufA+IO8dwSkra87z+2Wjp9PccETTw2szWtyDKKb9ommA44BOBd6EG94dOPwHaF5qGxKoqc
zG4fhsS5msBHEwsZKLswt0z6NieHGLUQaUxId/gkhQAcZkAPMwIY3Z8//g9eNHswlx6kQPgiTp1h
VKkXUFRnPWoRpH5Xz6I1YRDa1qq6cff5UB/8INI+iBtUceDgoD7Z7QPTmkQZ9O5jkvWk84QkuFcR
EvTPRzlRWS23FEQai4YA/RzdzdPM2NyVqTOkmHwMDSiO0sftxZjn7YYleFpr0L0o6kfaeg6l6rXl
bK6AeYkz7cMTBe/vPwItjQmxgdMufbFlj/5jFgFOSVM9bKKnIBpQ9rd2ERy55Uz5Jo+NMkS8sGyT
GuEHdEX66mHGW1sd+AqcB80VGEY+fyjLInQyqdEwY0LBuA+x+PTYXae1EgZRic/RbmbNx3IV1htt
hm24igQp5usq6zvl0NahG/710DTpFmokpURuPqdu+VBzxrFg3XwU6gIpp2flI1x3/TbNX9JW/zkC
eVl//muXqsjbXwuAAMAFzkPky3iLTx6+6BVrXgzr9TjpPzOEwYvPoa0fIyMTKBiCetA5QLhd6Vtm
DGqthLOYnDnbvp/tOJpRMqKDRc74myry5wywOJTEMSKvR5jM0Qo8W3swBF6Ez3/qB0Wbt8OcVIhm
C+FJkjNM7VZ0qizg0TZLx4UN6e/GFnl2nZLE9ZATu7PWhm5ecWOxvSyNo6uqsfACwqG7htDmnLmC
nShZly+AD5GtkaYzibVYwN6+hL4N1LmPFfEogJRt+K9ll4ZC9yWPouqYWbO7TjEoreIYDGUR9tBl
xTyCmKpH7MlJslJDeTb+84N3Qtl7WefQfCr0xN/+TU3tAg8exsXwosstURDEiiznXAEmwm+ngZZL
oQ7bzpE/0RO715UhLYCcCWv+SGy74bRA/11H/vXCyP3tdxeIPddl8Xr7Z5VBqFl0mGgDDah8KZfm
qwpj3pmv4nd9/+Sz4Oa4HFa4GCAyOdlQohzD4xhXuApEnnwR9Sx+abFWTeu4VjMFxbya+BGt5FXY
63PhJUHRb3Ul6UOvikBse5rRujcu7d5bgVrEXnHiJCYmAeS27oLRPlNt+ujPhT3Ag1nC0FFcLTvX
H0uoGgU2eaVO8gS+37maZ9pzYkrDK1Z34AozAhndFu1dGwXxwZw4MBBonR9Ae6deahntpqyVaqtY
2JpNqJu+OxPo4Y0IFc586B99gtScAYHQTVMsBKFv/9DJptQVaaPzWE1gLEUGMr3NtPrKwGUPnzIY
fkQArV/KMOtWrdpxdjfbERUo3scFn4F/1yyp41AvOidcf39qZMFFSEXbinIXAVVv/zJjTnr4pKOL
9zIV9E7mF4Q0BFwYIvBJdjmXLvtOEIteRuUg97taaxm8vbfjxUKvyRyYg8dKcfJ9qkHCrAx42Dgr
rHXdd7mflCRxNdE0b9vQzLd9FoTXaAckRmbL2eo2ZLpRhc+lDPgGAUhHh5yKxF3daxNgUlt5GGqn
25quVFBFKPyTQydZu3YvgBbm2ePni+v75YJ2GYnvgI11hBin1fdqiEoFqkr6lCKg2Ek7cg5qWb5+
PsjyTN5+lYvYi/OmjRKdk8vJMzMMsleFVNKnaNRcLwpzc0Xts181qnMuR3sBN78bi3V5cVCxECDE
fft+NIKoJhEG6VOlRpZX94q2EknRHJu87NYK38dOcK46lgRRrIQ+Kgc7GAfKij3BDyxh63DOrWvM
l+raya12RcZDuG51N9iatMjuQ2U+a63/YAZT80eiRlI2KIFT1gnl6CysoBk+cXS0ED0Hcfacj2Ot
AUEeZLpITupr9BXVk9mzHQMUT7P90LQjIhnQv9h9DMD1YxkdZTAFX0xJqLZXmEl+x1oyUgU15/Rx
iAL3VuZVeilG1iKPbAxEbVHZcuetiTc3XOD1ZDLVApltrwfHxA3q3FfLDh5O2LbxK4VO0H1xGDNX
OqrvKg8a4Hsej75daNXBIXiy458z5PeNQfIT6VqT2vhWN/YZ5XPonHz+cLOQPgzddTvUboyeuRvO
edo+epwcw9gDEI4uh/G3E6A1TUFCiZ08mURabVwzJz2VytQ3mZbRGupksv58cn803tKVY13EqYm0
/O14IgATqBoiwQpkAfavCWZ0ACb5htG4a20axzOX8Q8O/7Q1lyYgNgtWoFMFO7R4eMhqAnBXazWK
N5PjPkW9PX0Z5BDVa4Bo9iU+f6zAeZYJZD+EnS1m0oxwhM9/+gcfm0uBG9YJrX26Ju7Jh80/0XS7
WgxPFFeafUGIwZfSke6mktXBwk504Axi3uAfIAXKCb/XEfrt2EXDrvRNs58hVK+ViU/NHVXJubls
t5RGkzUE8a/cfPIzUKF3yxAiR7YIFAncz5ZQ2bdvilSVlISXDjRCzgkypsSVzp7M/30q/v+bCLhU
P/6PruMdOf/4syXSuPwTrva7XvIvuprm/rPsiGj4LKJyAalyE/wXYk2z/1kqK4ACF+0P/49j338Q
a5rzD+42hDloHjiw/iZT/Qexpiv/UGpfAPemQq+WTfh//dcbEEx78u/fwMxoVvBm/9iAgFlAoqDu
QjcMtyCilrdvvrUnyv2jjcsECZZvWSF6nqJfp4EUz6rRrI1pyI6ZonVrcKoHRa+/1vmwD6xhhwUl
9Ewl6rdmOmy0RomAy+aI5qyso1w03td6DyW4So8o5e6GDlRnZXRXaOe/TJCdr0Vbb+xO52xm/3Bq
/fuQoz1rJMHgeXdDLul+6JKvoQGIlJiuYc+Rr98XXeF6VAEbMimax4DzeWSThESjERXoIK/1Irqo
O91YRUZ5pLW0tUR7Q3dB+lakEspTz3uCWLxaq6KLwpD7oFTJP+nbn6Y+f50GzmWJQ5BhLDd8ur/q
0ZIbMhyJMZu/4W6+tlISjLJZqAe77OKj6DufuLfSFwD7vVoKfeUq4Og7+b2fLw0z3LvWC2296utU
DY2vaQK5JTh6r6iMwbfNSfXU2vKnICBqI9cH45qrz23ap7+G3ngekgD/jGzv1UYpV3kXI/ZDyGCp
I0lGixU5FOEztCeCBu0YH4JbfZ8GJfVUee9EHIlQ34GBzTNCR4qQCrn5dbYQcVehcYjm4iKouhQ+
KjS7rZJmtyxizZp8MtxHU/XY9MldCE8fWqkoN1aX+pKy/XdClm+EvYS34ryfiAv1nIxjrE7s6VZk
pFgNcDEJTMpbrqCqSg6do3izVe7aPLtCUOiretWDf9TvhROL+5RChFcELIGqdIstiKhHAYjJSMv7
upnr1Kvrb3E2KigkdfWXCCoNbroldwOSCb8l2eUxdtRwBWkh3ECf1/faJA99ksxrarKBn2d17E8N
bqnEHAmcDI2tZbU3TRP8qlX90uqrp4LFedWUeAtHk8CxGCexjqBDG2x7407ttBGBOfpJ7V7GzbSb
Ypfcmc4+RPkSaDb1V5OtkPJWDcqmDFVxW8zDnRF386bObLFoIfm76ug5hQOtaw4pCmlM615E5jHt
m+cmcx8UkV3acAQ2Ua00foaC5coo8n2GRGY19cmL7NV0FTRANhS9emRqMM+08kpW0vYF6ZnrMItJ
QOovyVYIMVBZyTrWlZ2bXGbGQNpezCTvEvBZeV8jjjSkisxyLC+AQuR+21rT1ojKnA3GzfEaZYMX
wUmWKuXMIm5Kj0wdc9UldImb+MGihL/qZL7LOcI0MiLlNQStbCfjdyxBx6HrWw9dobLh5rM4Mw72
WANDHIEVxdo3AMXAx+PUr/usWOEeoSGCmNSNx2aVAtXrQiCG2XUM259OdEw4xS04rI3rfk3Umvyb
OvkeyuPQw+HW4+aGrgmGnwQiNaeJ4kg+FCE4fWKH97o2VDud3uURdm/rm26Vr5tZthsNutpejbJ9
EwzD18yq5GbCefos3ebe7CdSxCagp2NPi6QIzauqc8kRHM3iO/RekOtFb61krid7Q4yzP2GCIgwR
m1vuFjgpy2s865fpHB5q1Rl3qP37I5OgupGuuODzvwBj+mO2hy9JIh+z3PSbPOKrHsXP2BrcdUxC
2Zoq3XVoVcgctYMxTBewm+C2mTibLAuhwuToDFKKXdulijeZUuK/0PNLDYAPpUNOu2Hs56XclWK4
iaBhJmVa+KoSZrtewhUPATf3pnNoU6GtKrewdjOZg6SaPNdWp3laPSg/E9QoSLcTxLqak3xLseMf
lKIcPHUcV8hUx6OSFZj5lohAyprI4drRRBFuUxcv7k07I2Xvrpz0XSGF5oUJmGE6W+tuAJk+p9n0
Jcj2c9mwBvfq0D1OltZeilA7FFD85r44RJNsFY+rABJ1c+QMYhpy08eayRqf275U5+q7QknGn2ga
X6ZWdC2qEQw4CjqKvRFhZuQEbdCCXcv8VUsLZQkEAb+dTlfZZFivQ1/9iMOu3TYqbUmjM3fQ/XdR
KTayUzColrOHNhzkvXWQ4ezbagxTNH6cTa6wEQWGVKT72ESSbTbVisQy3g9XCmfqfk62M67qMLuw
AifYaxa5e2OIvqTgGJ8i1yrgL1l1fxl3zkNjkVfRBxdWKn8oNNnn0PVTGH9N4ESXHAl/Nm32oNrB
vC4N8sMJdynWpZnlGwubjRdHBaXUgTRKUlo3bkHrr211KDJj3e+iiPx1vekJIu/lnTEoL2M8I06j
b+uWzWuqIJovVD5+qafWphVZeum6lCaGWb7EdlBx/MPthfgjtjylc5jkTtBspmY2N4noJ4IxLWUH
+2N+Huf5ybG4wYCj5CBQEW+gk/uxLhCY72AtDX5U4FDLyij5FifhgN9VsBGZdmSubLJ5vDpISz+y
4v6bEun5fsZaAfmpI+0FUf8qNjR0IpDDXzAc5rdKSiD0NNgroK9muJlMs+bSNPqsvfe6MJ7wmbZf
EoVawmw/FdWCMguAiUadMbD3obIvS1ZZkdrd2sxIUmll8NVtiXi0K8IuILrmK6OONq1bHkbiLbyi
/ilbYIkBvpbVjHwdtbj5mhDtNhS2uc9VodzXYfeELJXNzIZ81CPfH/QnIyxjSuzikjzKwiPrrDhI
tcMvUavDqmrZLrO06vZAuzYT5f8xJRGoDK+Rmh8iV9n3o+YRl+uXmgr3u6h3cWCuGpvrdgXYZsFn
4WhOYhjNWHrsuD4CACECLIObjGtBkqA9BWq7yQYkeQQR7ia4P7lrEDOSSw4+pKdVwSivO13bRuTl
sjuHq4qOdDrVvlKTLbMERk/lUenFegwjqPB8EW5wzZHintjOrxBvoGaMbK7NXsbKJjaMBzwPvk69
l6w5mkikN1gJ+RsuuhviLJck9Cs1Jb2T5reZCdp2nDEM7SeEk22pHQvFWcXu4hQZPDPFN2TehEX8
PdNA1sF9Jp0i94cx5tzC12DnK1uE2zzoMcBWh7LW8Fi3PrT9TW9ZB8CczlYllJj0YZFu4ikkndmY
71KsE3pJYmpK3MQ2HOeHEk0nf4mEDRj1/a7u5ePSx4FXwY7WTdZ1X/C7TeVbaFsXqsKG1k7zr2GQ
lzG9/I0pCeHkpk/Czx5w3zUzm85+XPoziTtW7ZJTZq2z3NgNbXAZ9823pr0TiryvyEBM22BV6ffg
LV+GKnwqCHKuOmczQOSbRXbMQ7G3a+WqNvPVKJJmVSaZthrl6HqE1WzwWugYQqZfZeo8m0s7nwUi
teqX0m5+AqS9MCXs/aA8QtbdSq3fitjYRpgrzLjapqb8MRAsFFvyMBjDy1zvXCXcUgnnWA4zPneP
enrlzvLrMGnHNjwqxl1ozbfl6CI5IJOHwqqDZ6eJmqOlkEUdDKkXqaxm5dhcgAhHlxj2l30av1o1
2ZhjmvuN63BoqopvWq3tLEDjFFrwA+G2CGsYiAu/tir4x0yK9aug54mR3jGOE0E43exe1nV5jXDl
dhAmjOvwkguKR4jgjTnm67m501sxegplE1/LrgkYQftWa5fc6lddo+krKdhRaoWKA6vO3p1eRk5q
gUUNPKYfwUnVbNULIBGPsRE9VFgtOA/H4XpSOx/1pZfF/Q2Ap5c4RB+C1JKQzKjfTb1+bU/fBzrj
DnGK89hOhNILr4FJ3RfuY4eUwq+7/jA1ymbU9Gbb6+J20NWHunq2R8iDlvudmRRzpk/vtLAsvMGi
V1ll5JzLSH4ji91dO1W60TLDuEQpqG+LKt/No3aVJMqNtOZ13k7kv2LUIQqWOlhu/7RiEyZUPz3G
wiVsnZwxh70sXKbl4L6MHJYS9jOlEMeMFKR5fEA6tK1EGrGKIpmwjOGuiCFNKu11jbU71PqLlI0w
EkRiGwP7QD+a+4A0DvwTL8NwTU7t1RQ2lzoiIrcPVmmjPxsBueAse2wcDf4krXro52+p9ZqY4ues
X8TCvFGIXq6JHGfZu6USs2vn/rKse/2WTIofYxlflor5iJ0HtYsxrVNicCV/XRSIK1PG69TpDpox
wLarfrlqeTsSn1tWz0ACfkbYUfKkuAhjZbwKVdOLZHBdQYgh0UI/sHPjtJg9rYsjwoD5vzHYxGq/
V2Pbi2frR1Fjf4raci9KDA8yszVfyPYyq8Q2xgMS1tGuaZqvqSOemsry0ykZN6bSpWun0WI6E+Zr
lsu9kOGV2XAmnZFreDrJrF7cStKQoxTKWSHXQqEonsoBFV9U/RJogCoN8AEp2XeosZw1JBQLGOTQ
rexO6ntVOqRK26WvZ84XjHQvFQmrSTv0x1DVrqq6fhzmLPdHvZCHKrcw7uCL5A5OAl4K3lfXk29d
ZdyXQi+3RZe+RhoHSt0p6+2gFg/DMNkeVqq9yMluJFnqecBXladQ+TnBI+uOxty3ZfI9l6rtNzMV
4aAs4ZL2Tu/FwIRCWd4pbWGu1N65aRKupIjHCH8tW7KgeiJFLYS1Cr0kIL7e3JA4lLWzuQ4C3fKS
1m29tA5fhMUyIFoj39lOJLcJEhG0WOO8VZwp28QLmFJWYJ4id5Q+GSLFIWuVhEceB0+qGn6JaozY
RUx0Gf+0/jplJSZVmlMy0bsbXs7ggUtACaARZecg16JI0V+QnDmjDA1vKXr5o9TuCgcZk+WCCGwr
LzPl2i3rn9R1b7KG+F1ciP5Eml/mZYRTbhoZFJd2rHGbqOk82U4tVuMwdZvIKl3fKmP7Ph6MaM0j
HVkf9pOWc4kMOa2M5XjTBYCMQ2sIjjH83dzTK6FdGIALN1VeUSBwZeHHdqXu0eBzXKrr7GvgjPme
Xm/LHY3UA75tJdlMBnMjtZ9L4RwRiWwoJB9Q+v5y2Gv1Kf8aBcjky6lMWacTsFmjNnzNcdIESbEX
hsXdPdQPc8vWNpP6mSn6URuY5mOhXXA+xTzIWrVqcmoQGJMrYRxJinf3tlp+6dVKcddkWzPHpSCX
L65yQbTaEsrM29Q4D5fOxi7U+FXNRnU9pkO2dblcb8OOasoY9SQQVc3k7qXOyW+tEIPkY7DGrMfX
x+oRXCRhcDm1uu419Wz5ISYAznXaYx9E38h8WqmjejHYxRX8Zs9po1eMM1eFLb4gq7RXapWug6Ra
oskwaAIIkbO6NiNUADQBvLFjW05IpKf7Bg2ZqtK6MIik6sOdpcqLsKHj2bjTplIFEnRitvzSLC5U
Vb9KOKpBnzs0Mv5puOk6NoaDG+u7IY8ujPob4SsPY+vcUGuGG21CEyJzpum9ge5228MuiSEa4iul
PZh/a1J5VWfRRTa9hHaPBGG61Y3wmhCbZ3Krj1Va70wObVZp+rlLh9NRbp0Smn48edh2MFoIeTTK
5EYnZqxq+5tweFIAYPplZl0k7Uw8HbeRoeWsiD7F4HHKYD0nVci1S73pedY+ycNI0BNlOSbB3B2W
0zEqfdWa1qSWkZnLLYMpMgMeribob7b2rc3VVZ2oV7UwkDlblwMxPvD+aAIZPzpZkfJGM12j3hHn
xUbNZq8pHe7onPlmfQmIdiKuGX1xFUu2eS21640Bva4syLzLCIFHFbMO5gRFjHusk/o2qpJtKVF3
kjmwDplgcoq/uPV0MaMpIEBLx6WrKJ6RqLtK6S+cwd0VBktnNIRo4+NNTHLY2soQHagkB1fpQTGC
22aKf85Tfq+OMlr1yvzLjYM7J4pf3aJ5Tu1DqtM4IMp4o7Cla8K+05rJuGW5UK7N/BC3vaoQKaX/
SO0Z13Re3LtWbD1KUt8DUveW9SUxSy4ihybcmePTJI8gC6dVDcmh42txDFZaJTe3Rp4Gty3JwOuW
OEj6EamxMSHmHFHeNS14+ZRzw1AZHDfaUCFO2A73bVjwfWKf3c5SRv9qZP9Vbf4y/t6Ubfmr+6/l
f/a9rMgJhDj/u6L83//u/7VoFHVxuP7fK/iXrz9ew9f2+2vztojP/+jfqT7KP9hCsb2ANqATiSDh
P0V8Q/8HySdgNEgaCx9uUZv9p4ivqv/w3wW9uvS/luQMCvz/KeJrJnG5oHPh3IBUW2QOf1PFP2lU
I6qisbD8CSj30dWdGnOcCpiHilfGH6Js3M8OmZIG1uXVHw/l5l8tgT97BSciMrKMaEigIsOOqbnL
b37bKECjqKhji35uMOuLSKkfhn546s1xXXIU9Bqjnc4oK05/FkPRzEMGzrMFtWOf9KRGPSe6O6R6
2JF9fh1NVbB1bXmuUfduFEBllJPw/C5SV/otb39WkobElSVT49fEjizHX21rsJ6dUQQuGp4/uywY
UhbTj47TATIzgoKTUQgszNSmaOFhjYY/N43X5eEmNeIjOxZ6/OR7P2bnjJ4n7Ve4FfiYUfsxN2jx
6Kf9/mkOw062ovUNjtyc0axuY1eTWJs428BXnCVEnTQRGY8VGjUD4Cqcpdqp9NKeSIN1rJqeiG4/
2wFoFobj7hWm3Zm5+P6lwaGiZYWFahEWnjayAyw+WpKMVLLMaDxMcFQQu/fZ/2AU3EPoD5AC62Cc
3r60IZWJFTv0eKI6qtNDMtWBYDLWBPf95ael6abGN6ygzaBDdzrTk8VQOEcul84lfJ4LXbp1B3Z+
B23mhhxM7Vfbdfnu80E/eFtoijQcMMAAFYhLb3+dYgfWXPbk0HckMqwtoxg3XODFpqjxYHw+1MlE
XORmuFHQ/rI2KcrvduafWi5OsErokn/MGbpKd2kYd1zXj/lTHqjqmUXjg6FwLkFQgpBsocE9WaXM
WQEIM1aZr/TTBXGdJk/StQ/kT5f7GlrFmYf40XC/PT3IjXlvp59Y3Ur0HMTW+BrSnnZNoHRBznFU
ZxdDNgjV743sLCbqZPLzNDGC8coWKS8i11Nxvl6Q4OakNFJsaYl9Zbj3KUjAv/5hSFeZjgYPcdGe
nCyLkRrW4AC4E8M+bQH65MYezwlm/6DmPC/15swn8NGPWpYMy2b1IFTs5L0ZzrIQw6X1+RBJ4rYr
6oZueI6d9v51sUcugyguwlx0Dm/nPOnMMZxRJ/FHsDAU8AS2n4aQprLLW5/b/LkUgA9+FXsLU3Eh
5S9Hgbfj2YZADmcx8ecALQXLWbrO1OrvuOC40HFT4ixbcnWWHfrUg+KSsjeYk0VnrYqtFSmpS0Ot
LTeff8Qn68UyCmhWBFAcXHAMLCGFf37EneW2MTqRzHeaiNM7/3Ld0t/wOl0PznzEHw1Fv1lDxI0n
AZznyVCaGtqztDN/nDPLj3pjvG9Vl2xkbUr+Tn/3+1fx5BYlBQ/ynSaun7mdVaTk+oEVfqn6YLwY
YlJXqkmes1a+nwsLsgr3JOs8c+/0/BQoBOH2YZSzZ4VUpQaLFv0Yl/b/4AeBJliyaEyc7L/9Nn/o
ZiO9tGXHDdO3EtFezkKZ1St4HUF4pYDtPocM5UX8caz5/fSWFDysogte7NS8I5OidhqbIq9CTcbj
6xoulTJ09p/PvA+e3KInRwqMeZK6/MlXm1M4Nyc+UV8uFnJuty/GlNlnpveHg/AhcbJlpmOKeTvn
4kFNokBlEPzV2TouGnCtXS3/Tme1PDBoJv89yqLG+ePtaFWYQqKFUBEHMto5VabDSqr7daZJ+/7z
p/b+IzLY2DEMK6DEwPydCHtMKcYJp0Pqm5Ktl/KZma5SzUyeMqcXZ97QB2Mh9wcsg+yOi5B+8obc
NAWRZygphrTEuEDbXBw7GdIEYLk6sza8f0/GEusEowKVH2OdPEEZaIKaFkOVrKtrs5kERkv1XGLW
+40C+bLOuo04ituVfjIbisSWmQNlFsRpFQ6XGnnrz5T+nO5ioGpGQ1cTmXNmBr4fc1EtcovDtw5X
9JT+KrnwYOoL6bxjavGCVEGFmwJ5yFqNQ7TenKP7n0oUmYyY8B0VRTCOT+4IJzOk5O2oEfg0P+zd
oPVtvXJD4MUVsq7OnbDsSMuFZsx62HjT0LXTekoq5UVrq/a5Ux0g3QH2ABRFhRaQHuRG/TX4ARgh
KjqpbFsnWYfFNhbpcTb08OvfTm90cxxgl+sorI3TrADCqcJQ1dmO5JyDZ8vmoQUHVs/BN5EFtKr+
fjSLey9qPJY7Htnb77ZtMgB2Fec8mdjdtMlTU3tojBpWcwNr59+lmDcyvT+v2h/MBFXBfmkbOB8U
TrNvR9MC0lz7nP3P0NPWG40IVU8xZGnoY6aaBm+oyub28x+4/CPfruSQBhnMZLFAHn7KxCCweo5E
alGpdOnp9tbPaVZyP1WiVVxX4H4NeWZ5+ug38vUuMAiH49ipOaFXDCrPNdshlXsCXEL9yR3jyzqD
RZiSpnbmBvJ+gYIr7/5GeAG0ZTV8+0T1bMAt0hi5H3JLAVXYtdUXMdXpPjFi/Yz36aOxlu0QABYV
DO7db8dyKrOBErlw/RyMHrQExEU+hAghcvCAf/3WICQvt1PYOBzWT9ZdSrSh5QSEzM+Ln7CuU/tB
c1oF1YijrrnWJesMD/2ZPez9m8Ndt3Bvlw9w+fbe/r7SQacXxwrfAraly5ZYx7WpSHXvxgnSAKxe
m7/9kUsAC4f25bKKkfBkmRKaoPvmcETr5Si3DrGYidfHDfKqSCqHBFIMvBJ6SJ+P+v4tolwHorAk
kvAvTgMEW2MyCF1n1EbO2Xau2cjwUeY42yFQfz7UUkd4++2xfhHUAZACgfA7ZxbmKjsb6PDCnCsQ
QcyTkd/A26VxRrhx8Zihm7qHEjOjc8XTcA5l9f7LpwTAfFX4sUvl5mSxAd2kG3GFUMxumu6yXKRp
tbGQd5ABJFfCzJIvgZkDBfz8R7/bx4kIwC4F0YmFjrrYyVtNh3qaCqQNfuXm7n50wuzo6pFz5tF+
NApr6GLOgi/yDvVDxqk2KWRM+VpuVis7pS3thk5/Zoa+mytLwBXIDZ6gCxr8t5ftj1Nd143NoJqc
HdVmgmfPgcxTp47XFcn5fzIU1ZTFEw7j43Qjyua+6XITSYyWS2unYSFZGcpECy0R59wUHzw7DljQ
BljLWF7M5T//41flauzQ46QFPFbC9nKF1QYlalb+ZZ2X8hpPD9rjMv2pQ50eQ6TW9klezFyMWkmD
Sgmi7KvloDVbfT7j3k303+NgP4eLgo/p9LISihEpMLYz3621mAAjJxggKFRu46ejKvZjKbR202nT
OdfNh89xCQaFuUd+zCnUPNUTM7GKCSWM6daHJhDJq0mX6Rzg8eNhcNpy6cNwfWo4CRvId7Ylc58L
SI/CrqJ17gvKYdvPH+Pv0s+b5YrnqIM7sBmJBsa732OnZQk3JffpP4fOtLai8EsWIRbOzWxfKvqu
iineALElM8Lpt7CAtTMfwUc/9Y+/wD5ZO9xsbO0eMJEve2HhUOut4glCgnn3+S89N8zJRme18Ti1
fFz+oI/jZe46D3peDmcKbR8Psiwf/wI8WW+/Mm0YZiGD5aw1hWmzcZSw8kUuXOXMa/to9lN8gIpF
ADDWqJMfUzTxkPa1lvtmUlueNEb1rjU0SVWKEx9+H7sOjio0l79fgJeG2eJj4bT3Ljl76s3SVUqG
Nea46P1oTuanLETv8/mr+mgFxsDCxYjyOahE7e1TtIZJULHkfBcAXvOqcjI2k91RZjGkHkx//Zv4
mJE5udjcl4u1/nYwLe6NQRJW5otKdt5cRhXR8Kjl//6LZhwOkVziSURjn3w7jgkeqzdKFix9dtIE
HZMRbs2xic+c594/O27ulroQT5iGdMHeDmOXo1GRf02wSzv1XjIjZxsiG5uNWuZnNv1lMr9dOjhS
acw+unpUEY2TJ5dNIyxqrpJ+JMltSEpRbytSRa4jSy13mCTbM/WpU0OgBgOCsaCncIJbSnwnB+TE
rEzoPz3qmwQ1zTUSO7N8zbgZN9yt4JHfRmalPBV255brtLIz7dFOpt7ec2YQ1f1fztHFtkU5RlUo
ldAGOXnOTaElUVUOIyreWmxiW8m3CsWM20i3z50omSYnT3pBWGIrZo3G6UlJ62SwoC6KoAti28/K
QrBSToWAaGBPhtE+F3qlJNkKDnndo8sy8JGgx7Gdeb5uhgiDtcHWAcOJMuyXGg1n/JpMbQOsgfAo
zERzaV5lVIjvTLp95iEdlbH1mkqq43pqbFSASdpZF2OduyUMMN0a8YKMdfiAltX+3R2JZUf9k4jJ
SF9r6LP/N3tnshu5smXZf6k5H4w9OaXTe1ffa2KQFAr2NPZG8utz+U0ksl4lkF9Q04u4oZA7aXaa
vddGPY4lBSt2VHm14KsJZ2vUt5li3PeIswt6BmL2WcrXSpQhXiL4lwXegiKT305Yjl615ZYKEKCI
FWxRGlkYEFBmZqbf2N/SWip/2SweRcbDkhYGgUIqMUx8UWbQVUzgQuTV1VkVCQ/BOJhe3kUa6Lh9
Q+SSNEiU8fp03Lb2YviXaiokRpUQYO6cIfVw65VM03wdUS+6hpxPZMOWcpPX9jL/2EGCz4V8ola7
UV7PU2ZGCWjaLK7FWoE2mO3UwSaQLdJ79CcVhlhTutq9V6Mm/7tdPLs/DnzB1mZYVAiPv3FATOHg
v4bLatDv7R6bsxfeFmu5hBvdT3NzIXC1Xe702pXGiwG1uz9LzHfTM6IsG6leZorTlKS1G2FjWevf
1pLLb65Gw7qgfyLzuzNa2zlxwJXixgN/0R2trtbjMUmU7LY9Ti3vnWAB00HFbSq58ROZ/CGS3Aqu
8lkEf0QKYKA523pGTBszDCSy1HBSiR+EQ5lobxw7y0+92OzZI5s0n/yTt62QMbE5tXySEm3RyXSb
wN9BhZ+tj2o2s3xr13Xnfc1digOFEUhWIUReBguKR1H3QRUVaTeLR+QsUJIcA3HsXV1Yrd5Wayv8
U6vr8G8H+Pa3UyXCVnI3q+RgjyItKQivOVRQ6KSzM5vGuAttZn9XI0g2P9vQyMGz9Q56bGsBkf4L
MV182ACbIal4/Nui1WoGLoI2q9tdV9T6IlCRo8q1tFjfOmNqh8jvsjGntgW2tDEripdokXP2jr0O
q5XOVseJMC9PIPAYMo5I5BIwQaVTC57ttfDBW4jZ/jFJRUe0HCI334SsxzCzh3MeXCVH+V0/5OaP
sPoiIxJlWe29Loz5OZR10B1dMeqezExfzPDmeuVsCnSbXlyVTevu6kZYv0luD3kcJJY/7VcacTfq
TXIWdlIXw4efV7Zzk+DzrzfL6nkI4Xhmg6hOjEVtu0KZz4120ilWjgr1yW9cei6siYiuArmIZefo
OvnRijZla1WWXeNB8YZPf4We+ZJRDI+bDmA0HS+2nm7HALh96msllhu/SKwBhEQ6p8xe1yF0o25C
1nvbKCH7Xe0WLmyIKkgFdpypkjdpIwOAg3II+lPejokDfDC34awaa/q2giDky8jzfImqrGbnnQ+m
88LBn7414SwfObut4mpy8fIXhHg1xw3+2PWgOTP/dsIZPlziR+czQ4P8IwRTUZ0Xoccikn3rzTE1
uDRigU3vF8Gp+ZJOLKojNliDjtzEmow9Q/Q22ehZKu+T+KpMPMzYPfq3qlnEo+iM4c5cTYZH2gid
9cw5VN9NmAFLRLpNqA6u7Ip1wyyofWoGwOEbVRnB32mRoTqC3BvbfZiPVnZpUnTrRircZN8sKPD2
qHWSX1ubJjK9oA/1sQpbPIbYThoD5StBzjsza/P8gmQ8NE+OFu4bUG1yCIzRsd5x1rTXNOAA6CIv
+xxkpyURwdlcCGS6NGNa13EPatDYkttl41KVKTLIUC7p1eqkevu+kkZqxkXbV1MkitUJtlWg9fgt
Wee3N32lfPRxYzrZW84SXxMOX2Ez6Y18fcAN2enPTvSCCFOZFC/IkArzXPaGhz7OSTny28QFKhyO
5mBtzBGX1p6zZLJ2VdATVsXLtnpmzMu2uJvenqvkvTTn4ruZWuvNK4lE3DmmUdmb3C5NzoaMO6Db
zqOeWuYxdtI+SqPsq+eysLvwDQlwluz9UuIUnBWtSFQhW320rVWQSEV6dX42ZWi3EV0ReCMhtMxj
vyVhMu4Q58q4Ruxe3yU4w8o3ry6x4hRhGawXP0HK9ZIOjbqSEvHncqZNZRUXrAkDHsS8G4i3xXkZ
DVNuiH238JR/GOWYehuw9COIqWTWR2fly9uGYDp7AEddIaMwVEtxqKuZDIuObf9CzzRVXzr1/d8W
Kn33MxfaRJQ0ISXYZoYqTBg7BskqBbJyfEZivvp8R1mK8MHsVd8fVGUn86nhHSV9ZBlyyVBuHgQR
HUnZyTer9doMY9QoTB72AJYeuvygIyC7SKZHghqb9Klq5OAcTYVedyXzcHQqUh78unoOxAqehjCk
YOQpWfNM3XSp1sWpb7qwPCQJ6tvNtAZAmyPMeG33VhtDjkk5HNYqnKJitc3pcwjZ6n+5Q9Inj9mE
Pe3HJlyMVyiTqXvbVknw65CMy2UvwsE9QfHBIVvn5rIeF28ysi1id9fZk4BSFCgGvIBPeFOrOWtf
qYxwwSOKrif/MHul6Tw7xSLMu65ilvjmjUWfPM180uN+mch4ueuctTV3rBfTaZ8ni42C2x7LNw09
YnlcJrs2QPxVefvNtnW4Rlwszois2mrFUZAOohEIj/7MVMm3T26fLf17k2KI31hmXl25psF6zuGv
BIfazxmez2ZYtxuMAiYQ96IU06EDW2jHZgCB7a5fOiTyutF855ueGEXukVSMtfFZVYWh92baJnpn
CH7CxbEy7aOF5Xe8KeCaIGEf5gp6zCRyixCuDLo37nhrvk96iN6vk2cbt203Kv8ysc4dfpoQT96t
kyyKaYtPdEf/lFroRyIY/dawGwizhVRW53mwF4MTfhmDEP2rLzUqeMdrQquM5tEY3S3XExNRw8gh
xm0K6S2Y9AadBuILtC6wglYlXKXmUi0v/9Tt/18Y+39AJf5fLcz/QFvcfJVfOvs3Uez1f/hPUazt
/isEHuH51+Ex+/9rF/yfZAvbglDxj84GYqnpQyz9b1Fs+C9UWUjdICMidCO9mTHFf4liTf9fqEtY
6dGtoe27ao7+H5TF/4a2YBT6743tFaaEFIz2nBUMII1//h3/NsCUXPOrtQK/nQMSXbgi2/XSWwIL
GElPr2kttI74HfQ2DZxuN5eBe0xpQu/BQHtYuqzq3Ftd+ewNWbCbC6PD2i1WYucb89KHJv5TL9Gb
ZO3pfzDbD6dkLtWRc3uJqQ42tSa/ytOUChVmR8xnFQwIFpSPwwrI/2pQUIogNk/ziIu5eXUGsfAv
wTNvtc4JFP65Gc0NkVB3dje78dLUOHVCzDmQxMbIKBpchst0Fh1MAM80/hpW+DaqYpes47bnrj0u
JsA65FsRkViYOQ2vOTXcuFHKgbpdQ4wRUx/ECM3lc9t+LYuNYS9zD6OFtylxPH5+az4lVbELbXU7
0Cbu2Ak+c9ztgTLF6bweGtkeOHjjEDgCjspiM4oi3E6676M2Te8wKeC56Nc4tZzNmHk3jlG8SGPb
43pxqjK8M8vsjZjFTWvPeK6yrSqcOPGaT97uIaoGLwWXYf2Kvk8/2FDWMTkYUBhc04irxsTC0Jb2
MUsw8V45ynOIf0on1WGpCjvK6rR4rDucGQrRu7CrcxEGBvT8Hk9r66BYHsWPPQBnHNw/aeOdUmE8
NNWziznMrXYMy24gRFIga/3V4anco/VOHgOzu22L/tQMoCNOcsGKAjaFNAgbTzjb+6MezHeeKKrk
YDrDmHysrfrSQJ+K7AmuKs3qPez/384P89ju62M4zdPBVTNequVQDEUb+7I46TFdMVxVf7Js/Ekc
946s83NH8cAYHqZFnkFwqxb9F/QMWyOnPrKfwb2pMYeQdrVTzpgf5rKMDd/Nt11ODlsxsb3AaNnl
d7lIahauU4mRar1Yte/sa62zHZOyx84rdz1DwDKnfJEyKw6i6eH+ZiN+4/ZHjuZPrQikJRnALsYT
vAnCHUI2Yp1J+UBgaIVPNyeXvPjtM/fB7Na/lpZj5CfgoJWJb6azd6GFZ3OlX3UbfL91n70EzvBS
5P1t0ognx+BPVPRzLNrN2LIoQoLZ3kLuIoOrPaVe/d2P2UpblGDnd7pvZ5re4Y4UxJfl3MD4Kuuw
ew5JxrDpSE2jBFOYEmIkhz/JgPIUMoctvKesm+v7lt4ggsii6M1G85An1k+R2tYpNbogrucwZ5bY
eHFulKe2cL+4uLZdha8FJNq6HMO1jabsfk3OLuQFv+/jOguixTxITK1wBf54gPNJ8do342mcdqsJ
Rnl2CfY2rICXH4sVIQxeVR3rbs9+elOtuH07CW6y+zSvc0sdAAeoeBd0OcWzLUDavNn9k5qxwVdE
RkKdsTL+7bzym6L90s6+L0FpNm9T4P1JIdeAjJl8wR9iztO019gIxh1czs2nHvRVUtfVyjBxQtHC
khbX5QlVq3JH1n8UKctjIBZjOU3disTftpfM/XHzyYEw4HDq5EVUG1ngHEM5i/RT5PU/64fFL+oH
4UG9v/NNnHsfil4dxkLmgGoMu9asMO/4VeMfoG8uWBUHWxZnBhiFhyvfSqxYCBLEOVJhhUaUQ/Z3
11TBnQhJ4ItNw5gesOFSBCB6b45zrkAC2Ws1uZshp28mFBmGzz5tHfutLErs9HoRDajy1vZ+EkFw
BgTaa8Z7n2PCPbv52uIk8rqkJc+qyx1823XZ4ohN7HyKeybL1XYYjZK8Cu4bMlescY6atklkCKzT
Fl1Ejry6XxFVbGXfBXto6MlH1WeknpS88AGJigQxJhEW2/pGdv2x5C13l6F4p68pv3oEenVe3iGB
NW5UX9vPStqQE5XMQbV4y5NtAihwHX/4UF1Qx9c5mB0iJ830+CckbfswNHN1Zw4Trw4tQ0eSVxDO
h9rqTkaVhqd23QHV2AxzcR5cfcNwLwqzZFMBGvFGDtGJDO8cvn0x8cGre2330RSG+wLXbIeE2Wig
zHDSLodkPZm6HjYy2eG1q24mZg80CMNzlmVYGif50WO4CmXjX/TEfwCrtDolts5KRNpLD1XmHzSG
uNZyg3jOM9QzfrEb8yxi4KQ2paGHLfxteTLSkk2j3tvj5H76CK4ia7apaqkndytv0dFLxlcvVZuO
7cnGyU792sSanMZonngl8VM9epm8CZpkh7PwiZ2AiBqUPc/JklaXeZntjSXw6SfzQ6mM6uiU5bnq
CoKUnVluPFcisdFyz7dJAO/YoAbtfzF/4qxE4YAQKzukE/ktJrTBg50siGZ8f9uVLimF8FSbmXdv
1UTWked9r6tlx9jmbzcaF1w5tBM9XmlxG6QftrP0O2gR56pv7ocaFAF9QYHLfCHqfUzu6tKbtlMQ
vmLCvjTN+kinik2cvj/uuopLh93X0BR7BKwHX3R/xTLc+zbM35ofHM8OlE2zC7YAJi+TO976HXPU
rggXNxrxqD6Hzvwl9Z0srh7w3Aj3ujJ3acZ+dL10XhWPNWg8yiWu0mD6Q/ziq5PncBjweRyH2Uy3
RkUBn872jhCoetss7cvgz6c1ndZbaVQHD6/zxbOXHX3M/eAm12EVTZMxV/eVi8VhcvLnNf2qp2Fb
ZeMOAMmRst/EgzNGcEhOcs4/qlVsFpt8bVVzvbRjeDSH/BwovOE+n0DjZ4+9W3Me7z2fc3kWFW2y
SjZZ44VnzO1/fRsYlGN8l506BIoHqTG3ei5jVkQbrBwsZVsegHEZi32RLa+NBexXJXEizEPiVx+J
7G4alR5ayQsi/Ggx6t+c9CddVVs0GyVlzBplqniz3eHgwT0ZZH1XlGBhOpEEu8Cd66Ptznu7VYel
n3c6Db+HgkhzsPLykrKGxsQdAaPkqOcwDp97BrgYralvXiZHbqXw9oN+azG3M1MsX8dGcAvehasI
99WApUHic7YMZofhxkbD7vrem2i/iLj4CYuUq/9Chyt+s0qdrcLaOL2M3JngP4KZxsx4qUzEO0nu
W3tQu9Vro8mM1aJ84p1k1uNzyynUj8oV+6T0/nq5vRUDJU0bak5fiEJclfOmTrvHLO1bIrLdVAGC
eTNQBWOshRO66HrvKkdSQ9dx0nEUBqA0BSOJ3ritcuy94aeXbK3i3GcPVUaXN7kJ/DXwBSpbk3vd
qDc3yG5HfKqQt5w9jxppPqklUNCO52ngyhDqiw3WGYbGbViwyG+zBqxK3h0KzHeEeaBiSqGLtCyl
u57I6H5919lUc9N+NmWo4qQ1k20IyWn098wKss0kbp2BQSdE3eAgrVa+5FoCqjo09fwOA/WhNLEA
Gcr5CNvvqbzGlqSHSS3DdpH+A4t3HZOnzsnQM+lywAMNyPF3uSf9mCnGJnOXjZPz/CwW/l7vFunA
PgnXPs5c0VITVd2LquvSjwCrrz9NoOBU8NJN5KxOeTy287oLBkLtTcsobvpal3HbOM9dxxVjNuwO
GJt9rFa//s0y/s6RcZZppzc5z9C2G+/DQYObb6msw5O/tsfSlXjOLYSMJv6cNiNhPbnYyKunxtsx
94/dFmIO4SRspX3jYV28IQoZY7yW6fpcXWf+xnImMqHf1hIPr2KcLjPzzZDeufPlwQYW2A1dXAZG
CaYivARzeskzULch4qI6eBur+afp89u0fghH91vi2+VyeW9nM06rYCvHcZuD2dhq2XnPLmzzwwq1
PeodJqJJd/AGdTbz9YZgWJPTX/N7SGtD/Nl2csUTq9U7iC87AnbjFR1SNNO4RpZou0PDejPq6e82
Sa7ATPn3TWDsU8cBYDPAIlTege4h3fRDs2m95ND3OTRjBU6j4cPrXRzIyVQsB3zWL7YYaeaqAADt
UDyTTXGTVsW+s+TR1uMLheBpVJXayR4TOLuZE/GS1ARvqCPCjUhd667unR83M06a84vEv+8QSOEW
OvJ+XaBruw9cK8Brmag7o96iHcHK3rExMNwp0pMcT808vhW2sfGy8fYKQIU/ZP7VXfabzGI3Jvnr
GI6XMWV+gif/3ennG7COvNvhYeFr8eRhKBcqjk/pY5qmJ3Aob1VOlMkktgN7wA0AB6wrZf3WArZ/
ZUU6wMkLDk7lz5u2HJmeirs140bO/HaJoBgOcWLrN6+xP+vSIXglzG5hyX21a7bt6uolhc2/yasQ
Mpz5ZxzCTQlC7NRPdy1uHOl3h7ZrxUYYbawb5z7w0+6JndIu70qIRRbVaeM3D2Ub7PTqt5Gd6b/J
iiIQUKTiiEDuzl6ojUTIiRWO07adrS8BVjmqyFSWqddFyk1BsM3VwSjmetehjbflsPOupDNCH4Ey
+FN1xu9Kleh8OX7NORICH0nc5SlY7e+kU8+096ZTMdRipSvD3TCOO4iDRdwX/o6Qh0c9NjtXWo8a
TPJk+VuX7CM12n/qvjsEen7yZPPeULiXZkmpRI9Ul5s2OIels+uG8gWET91XD1CjmT67PsAvpngO
ycRgTBooCKgSM/02jtK/6doWHOHq5Z9k3oDsJFRFQRlsYfdMoKSr+9EP0x8CrAWcnKxMfxMbPmXu
5EC4BOkHR54oQ23h/PEFU5BEqQI+QloRkIcssJ5702ruhbmKCzr/AepP62xKkY1At/APIikWx9Jn
xEvuFGkx63rTVpS4TuODQneV2lHPp3TUPMCZlZix5+t+v64j2USN2OlQfEsnhWcjRGIei8oMCU1q
5wO55AQOTZJUgLR+gdxu0NAl1jeJDu1bD+V6z3h92oWJn+1r2YCpcYL+6BSjuqeFNR+kbegDdCz3
QOJDymdftfYuTQP7xWb7qTdsR0BMEjtmPbqrzF1+vqLNIajCfZZcZQy3UUGwanPQQsLxisdyklT1
LJy4NLxCXbhainbv52sZ6+uYoy+Gkf1Tat7VntSnqg6yaid0sfyBjgxBZWnnIyeQOiZ9uhwnttAn
krLpPQZno/ouYWCQWbtFhONWpP78VoRrdXRZgb73jT8n0cpaHmaBUI/ePOu/knoKdJbr72t7kgeB
kvpultXyp3BDml5RIdhXNcAN+J9BuPFzuiDFb6YuRZ6kW1M1635IEyDVXRLsDZ6Hr2TsvX3oLsU3
B/mJ0XG6bddJHCDMozTkppp/HTdo3odpuoZOFp79rL1h2cxj7VxsmOFNpCRh0VOgsoNoHSuuaNV7
Mlk5Mq9mlLVu6H9bZvzchxAg2bDvRj78m6pGxiwSo9mM5ghdZPInQCLX+WLDUeLZTwxhZLEpVvfW
swb/e7ZIMRBVweeF9DPfh6Ixdo0l5POkU3VWeWNfKjRPcWWKc2FkUFBWT9RbWHH8NVqo4cF3GvGZ
uOn4kfoWHM9uGNYHkGo0JIGuyu+EBSHYlF4ZsUV1e/DbwSuiHLhh68w0sZWbuX9qUU4kwLc2QAYp
h+LYuhkorKIvTq6h8ktOefQ+FHo55qPtnoEJJl3ky9AzQLxZ8mTzU6M1GGDVlapzKdcJPXqjf1Ks
F7hkpPCPGcmfA9HpcJsfTFa9LJDCx3lUX7CD9m0nT7rokn1qAh7yEGJBJC1YiB8HiWs4WvqRCYDy
VQCLgzDZc5OBVYrkxO0fIUDIVzh9IT4NPcU08tOzZ2iLRZWNTt6nr69jb/Bdeo8a1iDRqxskCM3e
YYB7TWDy5aPSdUrqp81gDph2wzuwJ9cgKVlljzQ7iSbY3uDn7LqgMeOqT1FeBL6GHKLepik07w0x
O9QB9bm09Q1a0xo2CERCMtTyB3Nd/RvD8R+VQ3hOgIJj7qf9YK/DeFBtC+mj06N/M/vX2Iyu7IHU
1c0nOR7XN1Wnw7EindrZ2Mg6iRhsuuzcQgIASFlwpLJz6/bN7Hy7clg0U6JgvklcVurRQozDhQrZ
3ILMZ9pa2Ra8z2wa2pPZKAI71SD3XhfOxcZu6uZPaQHSiVbfS/hGEcRsxrp70IJS27LopShGxukj
baoFOO5Yrpx+MBtImJ1bCXuVteHa1t0LRGRI8z5/70kmwL4zwy8vq++Qz20lxwFTJntOwEraaoIt
Ky7r2XbWa+mxBtNROwDcY9snrArJCCu+vGj6m1mCbBvhUF+sRlodR4gZ7mxNh8i7tZoMVYbhyFAG
ACltYD2K7ZSMbBb9afw22zGL4SROUe55JPm1aht6085I7f3Y6osaLf1oDRXd/WiL+ccvlYhcVqQG
DXPhrvTXQbrJucSPtFftr5v16W4NeiL41im5wm7d9Gau0vmMwIZxiWWlEwF8o0pO3qLugWY3FD9V
0j2UoW19JvRgYdSOKJvoIR3ethyNicmJnRfddAdq/tUZ25dC9QwWh+TBnKC4EWvvxe0KQEvR0DPu
cPh4geKQsc7TbT8N1n7tpP4I0flcSptJW+mXJ4uzltYm+7RNg9jjsvvwqvzenIfnSZp/OUY2mo+S
spQ+3LidOlJ3qkUxrXF03Ir+PVh8/sgi3wdplhBoAs1aOOdZUkEslAe4FxEHJRvpBmAEtawurf9h
KeeJSZK5h/brRGFp3+vZXyKh1b5ywR0XIK0y7b72YIPiZHWGB+ZM92zkdhmz1Vw826vpX5RbfM+c
f2bZMe8lCLa9sNhrHwwSsjmC2WquC19kNFCcTLxJZJtHps+8DvDqLrWk9SkXlUZcBh7Oqsl/yTpv
G/Rs3EbxDEsKmUoQ3M09lYMbVj+lY90KR8F0Ii4mHoMraS+HneQK9ePyrDScyjGbzjtRTOhPWgku
Fyyfr59KzwFjgzz5cRpFgFllvrSF9Vav9k8/eF9D/tJLfyOk2mbrZO9L/02VbCCQgTFzGipMa0Wz
xKb7hVaFDzHzX1jj3ixzpSODAQD7zg1TxDVqhckwJf+Hyh0rZmNuou4npnz4xQ5z02z5VXcuJ4Jk
+1INYkff/DovPvd6BaRbtvkJIFcVZflcMXB1Hv22JsOk7p71OJJqOMLVzRl4obfJBP1CVlpimy3l
b9qzWg4G/3ESbX5g7e9fmDccgP1nbFIp8kig39lGLe9JUcojqJW/aOXA/ClVY2gJHsEYLJGH3oxH
xH3CM3haGobbbeaH20GQXpbpAzsd531UE11B81p68EsZ08dDUP3qLNf7Mm2GmJspF3csao0X5In1
UYfSq/a2Z3wwOTiPNbNqGKevgQW/05/ng5j6h3ZRf5pxzDCua0o0Vf3tk5zxlvg71+YbyIM8VjY+
QcfJQdwlbrbvgrTYMVF50RlTc9iOD4lA/cP4eb0xMnLzKp30O6esmo3v+WPc9vZFLfOnV5bHMAFf
w70C6a1Sz0zjjaivgM152bDvZsfZ9EvP8ohlxpEc+Y1y+vYKrnPVjRo9mOuFF689+2NbiliYLZ8c
IKxrTB+fs8ssZ35fIIvG9RTC3V6tGwOAXARvTz/MownSQ9DFpiC/llU5cHbThZXzUPAbrgF3LvKW
tnyQTRYARLWefavF3oGe9HN0U30QWsAWrRMI0SHo0zts13k0YSIEggZebB7+BF3vQvYs+qdlnYoP
LvL5DIz2eyV67cNZk+BW9vKA8wc5veHRnkC7FmtOtkjTnuiKZFvILbHkGcKWEnxdYfNOBP1ywZ1p
7KBFxE6pLnKEyrw2W/KfvuaWgR1jD4ORFIux0F5uBteMsE/9WpzLbVm8p+xhFOsh0KrFgfX99UQj
99pSghjs0b2xPN7TBnZb7xR/EK7uatQ/JmVe5Gu5K+3ipe0G7wjNYOOYDKrNwt4CoeNLsqip6eOk
/ZLB/o5giRH2HQ5/8759X4swvYR+Hi+Jb0Ix5VKhwohsOAJ7C3Hk4OSnGs1Db7pMtTmiUzrczFyn
T7c1uu0kEe6hZ3tZNXEBfgbFPD+ZuX/IS4gpBXUVdklP9QfkxZFbyPaS4R271cLEVBgmLHMsjupQ
yDVmpbFE2OfURmQhh1rOL8nsSjWXdlyPVh+UVK2jezDDS43y7+A0ZXEqpGHAz3XcjdcUz4us3ojJ
+csWi193vfOsGsOFc60Q0veQAdM4lnNsVx2lvhZPeDpf5s6wscumR4cggmWWZ1mbN27nQT0EFcnW
7wyv/cTF2DMDNnNx3WvuBoTgMYwYygu2G3lhM3EU4bk00TVZq/vWrwNPjtZwu2fXPLEOeTZCTAtj
029ao/2QbLfjCW3jTcFvslOkZm5Q9eRR4FK32a8q/+j137Zn2WHw6KfmiqaDbPHfIfE+u2GOOt+5
yn1MFlg1A1+E0y/KtauT2/DCWsmtPa3P4Pe/lOg+xMxaoZLNdoQHBQ2znUq+1tZborUkjzxPgiAO
6TBD0m4sezQiSXlG2ZCYWzRRETzWh6klKxdS/SknhkEmhP0idGmFOA8JkMhm4HRYA0YNhRI0EIYD
rV1sXXOnvXbT5+shrK5ieeSBm1TIIabtv61myHWla7LpyubTjONtn1ZO8OIXzJehA6Y4rf3+DiX1
z8i2Y+qN/XXFORlAtTxLpnGbmujbmvXTzdUDIjldzNsKM3S8lg4NTKmeWz6Fy1qYHOCm92xCtoYR
ypW3YuMuzIF12qviuXMn8dcTP/nU6e+B/eHO9Qt++L3w8Fj1Soa3IMMeOhdKqG/f5f/oUpvqtbCk
HV2jMHJvekJyaR1W5C9hOH6hMFtywrH0q81ANm8DhtSD9yCs5LAOfsQf2zNTZamROmzIudpnznFh
PgogtQg0imjt8hew0CrKtP3XW3doHy0EtPBQ4zpN3q0u3+GFZ7NoJQ9rxbJxns1Tm6yPkhLEESl7
Z1YkSfU3wT3MRDuLPJRIexeTxIGr5q7lkPebeg8RP25H4NYhvPY6l+dEV2e7hYzpr0RDQpE4oJo+
kv4HF1T05Q8XCmD3kASn2uj3KmO63ivVxQgomc+wxhOyQhxJeBaYxvWRXghMPks5GO4O+F9Hxaok
0MDy9TMTYMZdY3NA+RWZ5h8K/0OVGjfkcNDQ+eUfVNk3Xtm9ORjh+arC/2DvTLYrR65k+y81hxbg
aNwxqMntG172DDYTLJIRgb4HHA58/ds3s55KqYFqaS4NUkvKZCTJi8aPHbNtoNTu2QitNVcyTQJm
hYNxE8/tTcWhsHwtsEM7sFbRitDUgjEFWVvs3GWON+ngwBPMm+/JLR77ibvMDuyjF1DcbtJz2GAY
cOK3XF472Jzmd1ljR6CVaz/wCoHVn15XZTOivx/PK6HTS5k4X2Me1DAIOuC7vXe243HcFC5eBp1s
w2qaPwK77F7TZdD7yUL8k4hCG86Mh2G23g3MmSppkej8aYMPZFp32cL+NT955c8ii26HCp/mDFFS
m+fEizfKnp5qB1OvGH6jdbLPtCNurGh+mVSWfoy6up8ZVqcOgbrR21xTajKq9qyG4QyE675a3qkC
WzeqxDtAwUkhH5Dt9jjd92MEjxFnjOBajNxubxzEu1rSusC8unOL6VgMPJPcud+UOr0dwOSWWvM/
1HDbN7yaIdthV7hjPXBsMmdnavfbannuxyRXK23fdDzjw5Y4ef+gRc85E0sH7ZLUwoBvd3+UoD1j
Fn+h90Rhw2mY7VOSXI8C3hQR8gqYAO2NqngjKuvNIsCAO53iBjnh/pn3jguC2+lvsjra8ZbdKD32
R/rZ15Y+2KrkEMm1l6r9MCffVIeshppAQl2zbIGszjOuiOVzj5af11GxHz1/55EbYof4KPr2NQG/
PuTxNsHNrf2k3fCCTH67MU/Zq53WBPmRGX/VlcF2WbA0xUN87IL50jspd5aYVm0ev9qWPoF7V1n5
wHFz2mVsiQ3m31VJ5JD6ndiznocSTJWOtw2mdmthbnCZLTqHtYE4j513bIJlgHdPN3tDZxmu910p
uhIir52sfZ0eqgUngPGgri57J+pPZYazaglWUVF++oX3quV8h+ZWbAzaflCdddceKtrQF79NHqye
Sg/2P7PZSntGp8+a+ZeIGJ2i2fttkmpdLPyi/OaRJrenxT+F1QAbVDyllb6dWJrwYO+YqJp+a8J0
2GZ5ji2i3rNqJG2rLeZoxZU9837cVm1+6xbt8kLVYMoDMkFwRU7xqL/x52qrRmi+i7N89xyc0i5/
CovlSfXTIR0Ve/IyvGSLam9ae8xusSQtdyR3zkYsHHWin//gqrv/M//0j7iHf0op/WFUEzQ1opMS
AAcQdA2I/0PStgn1EuUVlwbMPP9uxtxIrqMa85+V7IrX1kwIqVTKyRujG80JMCH2sJ0KVr3b/+M7
uaYA//wGjz//+79w812dd5SZk8cm2E8c96/fSYqzNCgHp1ph3+s/QzDJ3spBEwR8TMHCY1ta1k9k
e/VcjHX/pAZ32rG47IeNtQT5rz++mf/4LvFdYnv8V0DS4p9cl/zjf7ouvb+JIJBXjB4CGyFOwQf4
p+vScsTfiAhe82U+2AnpqP+1XYIbtfkPpNGAoi+bgPDfXZeO/TdQVArimoIWyZ/7b/WJKXlN8P3v
BYQMDIMM8AW8U/4bltI/xVmVYw0x7ucdOybbP9RZ1lcbGpzS4c2d+M4gVuOsqlCbwkWt0z/K7aw8
bttzGFpjuPeDttGPruGgfimzQWZHOnEG/Tuh9Kg/M3robVjKZjxSsZr3R4GmWu3iNoB76qm4SVYs
KZII/aGoxh8yR1ADjr5MzqFdutrZMMAk4RuLBQrueeSk1fSkWsfPf7KPgZHJg00mwcauKAz/CbM9
vSvdnp4Xuvmm9KfpxdVAEXRdeMxmb/Lu8COhpyS5U2F8zDz5kCaL4YRVLShxbBCc6NmWtAtdXSRm
k848fafwm4DMheN4uXG7/CHyrBswxSDUXCxGEMp9jwqLkhiaSCDSDUh4LIDVD9vuPsawoW7CeJFr
wxtErlts+eKlySsgmvC0tGGPC4PSnGlDaEJRr4rGOK+XxtVIT7GkUSeBivfDgxONmcJFRAPt3Azx
eQrz9iQVS/wfnpVZy57AW79eUvapP5Yc8xfY6HrsqmPOG/eOsTG6GUmGU7JLwuiIhYbTY4XV69iL
oIDW33bOc9+TElknia6gQo3XShyai8IaQcVzHt2SmBC7P1PD4nPqxHxlyqRmV0c4yfZmBhd0T/wg
ctdFHPZfoneiWzfKFvkAjYOS1HXc8fQu81m8i3acPzk+ILemgbfKiuQy0TXPLoZmAij1bfAYWvpl
qQZxZKaiELx3kmWf4dDpGQhNkDDbGiAF3zQ/cez2kj7P9r43m/HSZIZRxBpC/ZYGCkK8PfflHopk
V3xkqWnnPTRERoxs6DidzMPURo9JSZm2GRwbMLyj41z+Ske/cH7liMPmKUd8m450koXdbWFgKgiS
bARAMPM4qFrD3l2k27ocN50ldw+9ZI+xrKTIcvvY2CYV3yjukgCRReoo29rjUBJcGvxFvvNCtVMO
rQDNfzF5Z1gjlJt0y0p3uq70vlchgYaAYUxxNBaFG1/QQti17uyOm3I7VyLMtsinff0VRtMYH31t
WvnUmKFLXzAz9PaECpYWrL/VUjOJD6Id+vveDtPidlAIpy0pNbvA/ojtyNlKTvwutSOjE2pn7Upm
P4tztVtKcQzqqT7nGaW/ua+7vZj66la1TK3IQheGfgqo8zGbn4Yllh/A0ONzlDliF0tfI+7T6gVr
Mf/C8GpYveQKYNV1Bc+ygKQECcXdkicVq9283FPWyl6VOG7AwZ7dYLXOrEaso8ksZ6FVYVaSKq9n
xVpOstsZuXzzcfwBaKU784zLcBgswamiSmsThdPvLPPiW9NEz0XnqEdaMuOTXUh+7zXATL7nMOAT
nbgfuiAM7srGuM+qEBL9EKLc3uZJeJqUn2PAjTLqxyw972LHBC+23y0PIUazU0GJzU03d3pN6DbY
sHa29kPhJgYVxaVOtPQ4devWJefCTzPonSqK6NiKKV0NvavOfg9CPyTjvAvGod2OeTd8aT//xpPq
XHvKWKnghhBVw3QjUo/IDROWRCOgSS3FStS4kdo47EPwljFgEyi0jqJIrcuo+3tn4IyWjb29IyZG
2027oCBFeRCsTBcoGg4988zGbtyE2TCeTWfCbUHMhINWaa8DPSPQWubL12xmfb/tHofepAfLThXV
Mo7NSVqYnfByur49yzl7KSv3OZmSt3jO6burJ+p87KDbSTNGx7Rsn3KJXTYIcKJOKoD6TjweezxH
trRkzZlZHdYkq0mPOg3w33foASsCKtZzmzRfwg+7XWqm8S1WcnxoB8oaxhiPmNNSPCHpohC5l5zt
KhOo1na4xtSmj0FWfMYLVT+ci/iYuQecC8XI/CMKtdkHGrExZiR41iCAeF2dby06EQ+JCCa6naS4
GCQLGktEcPaUbmgrTpvTEAGMFV2/WQK2gbzD/G3djdXBoyRj0/p6uozYUU9G+9ElrpNo71q+QL2m
0GsmwbR1erc9Bk0W4U4tx0O4DF+Sj3CL8048tpPeUQOZ3ORxVh2cYHbP3hKp98JGxWJLTNLYY0EK
oiEa6vX1VHjfVFB/ruGkd5GmhsOfaplQU786ktJz750ErDNN0uz9MWfiEpvjqfpBIdVDjSJHgNgW
jxYkJ2o9knYX2Aj1liiLBy3tJ90xmLplhrQEZ21NIYW7I6iG9yh31Wki2fwaztLfYEmaV7Fvvom3
8axJ3Y78kjVEGQbN0GJWo85Nr5soc5/sHLVVKDN3/NUeHwdu5W0ydR3+HgoIusohvR3FdBPUjXUZ
4P+QS8cnz9hYD7esTXmte7ZPQ5qVRUW3YwchH9o4aG9EbrLf0xK7/Q1B4Sz1cy4Cd0wdvZL1yGGZ
ZrSpcYgc7xHZCxejbqB4D8VvoyIhzXqG7aRuVm3fR4G1TWIroxlyFfpp3oHe0CTlChq5FDm8aFxQ
E7LEta8feJfYT9B/RG+b4zQG0bjWsNjGWxVYffmL2EsQfYpgnOkBVLE/fAy9gxmQoDMXbxUSZakH
UOPDR9GW81qGU3bIej+9Z5GTIJIkxXPuVwU7/3Rx7Z0tXdw9oe7w9VZTVq5HVdaPJLP8TZVHziUL
g2HbdX4TMBMa/JxDvxxy9pibyb16IWVDvF5SJurpfkzWg3I7enVGfbQoablZEr/8UY2GQHTRyPp7
onGG5VGN4g/+tN5ELNkpECxeyCOHOHAteXIpRlnjyckuFiXjn01bui/W2EzWdhj8kYj1NJyKCTF5
jStWceuH82tPc9uhrPNyZ6bF/5XNs7cORGrt40V+ThEmfpuR+kHpIjxRXz48yrHmscEfyGWTjXI8
hlmaWCtodQjptfBWfR48NT16pZ9lmhKK2VLfwtDBgoVOvlDP9RZF8/CEdyuMV2mSyYdeaHfXXh9a
NkSyaYWXudgVw+QP5wZ/R7gxcSeeJmo7CedZRZXtF7dyLyNorw9jwienTNR9w3F4FyQjWsOcZPdt
ZgEPMPSINTTDNxR+uRXbl4Ct8ofRXnlJswA1kM3WxaV7ay39NmXvI4tDnWghCJ6r8VmlgbkhKAN4
w8KoTijC10dFOSMyURtgolq+rBBpbNAOnovKq94GOZNoiHTItJ/Xxsd1VZuJnh2HBM4ACZjILWvZ
h2BR9tvoXruVeqeBXkawJHidVOt9L6Xdv/Cq1BXe86XgFzjm2PwSnuHUuR6zIHOeaegWF5/apB8l
fvevvJtjs4npynjRuPQO0pTXdzvNddc9vLjMcdFfksDYl6tz9ZTzR4Rrz2rsm6VcgufKGdqzN7vp
tVU9x8rnLBxsQIAkL7QzxxcPos+yW1xreNLOJBDZEFpJixqj1hw+ov4Dw1RKUyy72OmXwb/zyHdK
gh/hANVnyt1116SO+FJtO/jYrvpuvpsj28Svbc6AdpdRaqkQ+gKFRANwZRqfSTukzcWyavAHnqvc
fpNgsql4ojHSIOoXdZ5RI1O2vODHzlj+xdH20m/j0iUYRT4ftdWLJ1ntpA5zxCGhKMlTvkYGwXOE
XYnEh+nT6NA55VG5LS9kBgXCn+0rP1ezjScN06HhjiLUYhOYLdrmWLpTe2NNWDcnTJcU4ZjLvPjh
Q98SXi7zPqE4OES4n4BqBKMP/kt65upU45DhWPHGb7Jz4uOZkEmB6RnX+DGQcXD0/fId19DDSJXQ
hkJge41x9T0SHNkb7uqNyYmiWz7oMjLG2W9uUJdWQWXW3jCJ92EyyYvThjkrVyfa4yUMLjxMaeSz
MCvsLETfzz4Arm4i7X7aDZkIlju1+TZ9IJeD11lzwuxkgBHqmflw4xR0pt9yrA8+EP/t5TRpB8ee
B5m0JTExZsVrmc7mV+x4vPpSY6viUDqBbo9JEfGdVY0Uh1ZP8oMG2BLzkBeFRMWxq5PLdSkZ3syh
5x/BlvH7sFJ8GOulpNloa5PMg6CSZxbmiCio24PtqsbdKlmn9A3FCZewLG01HkfANB6OA3/q72aF
Q+wThSoSW1oJo+806Fwcf209kexyefWsVCNLxUp/lsmnpMnIurDekeUD7Ah+dSqOSYjnI305oU9X
6Gkh+U3QwbENhuomxYHsmYZol++OsXwoIvwJ62zqG+wSfiGji6e7hoiLjsiflQt2g63FD/VLB35V
3ypmwWCtAClQbqQXlpZ5xmYAtRDEBVmzxLtJYBkgo9KlwntgaYv6sCA3EVvDYX+wsvEHJpDiFHle
uHXnkQq2LLTvmqROdwQjvYOIsu7bXoYEmdlNVhL89yvJ7mXbsHraRzRA77OKDlFO66pYtUKimSWl
Kb5mHSH9Vq5bHDy7EGdlqnDb2sFb0fmaK9+W5SnpeusUTzSU+jmu/ZyVzyar+LKY8rcvLUpKxgqO
Bd/YxgJSJKIIt+VcFrRG1kV3sPxu+DkXS30CRx19NUgqPAP9hj7i3F7gTTkYgVZILe28roYloTTO
YyrMbLfZQ+Ged4RWcovNOH2PhJyGB9oPovPsxHovrVDcz3a1bKd6cXYyHn7Iep53sgicLb7V7kwL
GnfeUokbtsriEueZvO64OvUWpgi6C/a1L7e2KDZDCd0ZAbm4zJX4aTVDd04QbWjzFg7+5FaxU5sl
qzaHt81q9McCjZii1rXwXAZ6bvidf10Oxgt2adgwD+7cMWobNzpPMDE3zNv5USZuP2yj3AtvhmHO
NpEf+U81ALOXIY7zY0UK0duUnGmOuMtnNi+CNOrcZpsC/8Y5meoJX5STHwag2+z+hmbb6HS42IVS
EZbNtnknHXRN3Vu6GsM7tkHVcBosCxqyJXy4AxY7UUm937XgIXc6NmMr7Efh8CfK9T8SJBIkxKh/
IUHSJP/9Xf81+81X/KlCWs5VTwzQ+QCxgJ/1r3zs/y9DkuK24W4pRGSuKHWtxPifSqQ/IuOYcGnn
AOL+R1nS/2S/hf23a7kS7DGPMQlQ17+lQnrBX2F3vgQU63BidwP8oSja/0yMV0sYW9Ucf3bEBJdz
yS1T3jZeRo1ZWVFSdsTZCfiXJQrD9GYwLu0oVyko7OmsXlTmFxyhUlFh9BrduBpnrFhIPNFNLmzK
Xdd254L+8Ni6/eY8vOTMjThsh+dscjlGrZraJfJyBPVt4FmWsIRG5oK2D9vXWPAscb1N5FBc020A
URqWnIDQbEMUW8AJHtUz3cjAG7dLoKvpdnGyoFUbS3VWo3cjicHxqUuysbjntDf6b67nF2Lb1KxB
7gNJSTYTCLDBTxTWMjt5fgL7CjHUBAinppasleOcWsUytu1TzGx/zcwNdrtFdOt+R4l1zbx5QtOI
DuqkeQzHyR7umqAs3q0W5e8oJ4F/3S61XRORD+LPrJzGFj1FNDwmAsjphH2VYaW/gKrh/+/wpwxW
22/8HjwSMRBKJ/1RVXpXCaHqO7hXNMnmusnkLvTm3DoMXekWD3XmVt1a6ZYsftINfrNP/ZbCUADW
4XpA8qSwMR4DaB9FTiGeQVV5oxdlvriRYzOVMM7/bjgijd8eD97qltpj2zk7aR8/W70bsJ9XbvQN
mLfP9q5Jm+kF11oaErCLwZ3R7merJf0sqab2Tpg4CvULc2aSvYUE67o72SBMnrFKuQFWhxpyWIJj
2T2V7EYf9FQ0auepznyVvFbi7VBFpAszOAWPVk0V7dZztIc9rxgE1p7lCppvOBNcw5u8tddp67Dr
XdDPPvwqrZ6Wso/dTUfb6TPduF5OiEkr1pZdLO+l+GNH4wVXPLvKjbvhbxXlKq6pDeKwSOI5t7V+
Sl0sGlhIKt9e54nd3XVy4iS5wiuOd3nbjwABWL3Vkz99waRJmnWUu4zgCQ281b5KZ/hAdsrwhOLB
xJTbqSAcgRlxuQy033bbhd0ESoCxHH+bpFWY33IapsRWO8X80ox2c0kk1IMTIF563QmYpfGd7AkE
bGJVMVUNTeB80E0AnXIha/Db1o1y93bvcfPYLRP/pYD76G3mwS4eS3Bz6jhNvBH2Gscd+mnszdDr
vRRNp0gzf0MapXgs5CRRQCNesKs47awaschbCAoioy4YJfII9kJobKaTfuiwx/ss/WjoaKS1L6IA
H2go3RkrT9Q472nHwpsPrYbMRPg4at1j30kqqUFGaT5CgX26x/UzZhEHQG3R9I0czVLYeG16nDCW
QbbqlukFX3xSYrgX+UOSoElsGBeoTuQwYRDhRsymq4RkfczAZ5D1irKgtVeQNF0p1aJwtXkKzyKc
hUtyBHaWXOMVZOJoa+k88wCOn9gegouJ1Ej+U0TR5D3nuHOnPVr0VNymlj3iIY2ux6CFeL5YC1zy
RNSsxE/eup6RfV2bbOaWw7emNgv2mU9+19N0b+rAe8iGAdDPNAnLegpbcin84NaWBlP16Uxt3Ry9
qfQCfu0lcZiM1hu6QTtgWtsYnrC70xX7K9xOFWW0WePkC/n23lTdgX2A7nepHDBTiAGlJMWxBbdg
s5RKNB+irKszFS6eey+aiYKbHtqLv/LMQAK8NVb6uXS+/1BqybNdmIA8X700E8YZYu2/JbjTg+a5
37yW40R8VcG7Uvu09XyHwFsGiK+Mkxmz6CjCtzmK6mcPW0hxm01WY25oCFyWbSC1liQpbCvbtTmn
5a0Td2G4TnWGtrMKkWSS20k3nriwd5eUU/RNIH6MjZSfyuvz8bVHVhl2Lr8a2jdNkudPfmRCgpCW
7aaHKWDAPnomMHoHq9iqbytT28icLuqyXzEznxI4ISD6OQJ/IaYzv4b5JOut0+W5e2eXycSR0Wr6
etO5eZlsvFlagkfUspCrHwfy9h2bc/dXpeoEO0WZFCENcYmZw8ZwFAsVplM7ydv5PsnASMh1RJR9
xAa1ELjkLl1mSaRepBGHOnrARywHSP8xnI0cKvywXnLiAjd+VlrdF+NIFLtQwLoOFxgdn5NLQWnu
Jq/M8JNcj9i+l2+SNPYLC5wZA97s6ywy69AqIx4vGq+lvOviccaANhUkqWXeDvZmwi6XHLK56mOc
hDzc15nOyvFeA7Oe92zKjRg2XqdH+nOxySF3Y/8Mpp9+HyTNcxkoOt0agYC0NZiZrlww4y+3WZ8Q
Lfey1KGMXnojvegj7zZ6MVzx4KlUXiuGS7eN2Ulai7P3oUqgaeHy8om+qGTcU7in8re8hjqerbI4
S7VYkzDFnwECLoFEtg6zMhl+pVdq3rnPoc7LbR01pqh2kW+p4VMtZWWI3nKHVayPUk9VK5K1ovqR
FZnB6lkuKkigJvLhNscic1y7wMoxT5HZ4uRP5ktlIgmQP0lKffb6sVen3pqnYO+JMuWDW5LO9pAE
SzOarccbj85YHhDK22JZvdZ41DYyTk6sCCBUsZKuY/wRO2zl6D0kVTPzxhiZko5cujHPJjGHMrkU
pWsFH2gic3/Rjt2Md1PVTQxRLtbf7rURbuPfDJC5xdXGZAXnhP1Ufq+GvK42YTtJSQqxqxd93wSV
NT+3UWfr96FmsMJN2rUL2A5gzClNynHLMoVhvOse/UjiBFlJ36k/2tIj2wHY0aq2nt8V0XsU+nW7
RVGTz6zRwwu/OLlsFulVX40crxG2pTWZ/pj8norYKoni+WrPCrxTyskAe2fSJfoz10P51VZD1ByK
mk43ytu5jY+RnVFHXoFJnO7zssFgR05fBti86yo5z7HrlacIg3F1AIaxDG9IYfyknk3459WUmf/U
lWP1HgjXES9B6YDBr9TceftmsZv0EBMx02DTKt3ySIHDuREacMIRm3ZqPRcFb+nHKYQMbGGYblPi
hF7Cq0APicM3xYbxEc9WNP1pDvnPMPRfhMj+1TB0m8a/uvTzL8PQ9Sv+HIYcD9yVZJ5ymWl46toM
I3/OQlcOFjEpCM4SQSOkSfLvo5Dj/k0Bz3Kv2xQq75h5/u7IwOIhOSqFXC8AtqTNV/0bGCzKcP7i
yJCUjrJ18+nxU75jYx69zkr/YC6S1Ad5GUjUQmdpY/azjSNs5YraDo9LYc/qtpExWF7gtHlyGQc5
kBgYSMof6V5VOcphUAVrI4LuWfLG7gl4TfF0x9WHGdnyUTGZo8bWVjCRnIqEjidQTnCsidxmA45n
FpWktK10lwvZZQcQxJm/BkBc4+iH+A/fIa6B7MY0YrGx5hjLk4wkFtZ5y6kxV5KOMKsemXTA1pe7
F0Ya62Ox0sBftQwnnNx8OSPthvFHnqUuQPNScPdUQYn7sC5hGwMBz5GEWRPL5gAjJYE+lU/lAhJI
ALRwpyzsNnNgBkrmKX4iPpcmREVdTTp/G9hpw7KrzYP54FVe8cbiWdx6iVc7W0Ju8V0Hk/QzAZX2
VseD+knKikaBfvZH3OtdrwHpjKMTvEWCf+Vr7PCQJEYymfIyIzCVKJI5JtWqZhO/GX3mY2gk1Vw/
uUsWYMRrlkls6ZoO6WdqQDTj3UvwrmRMUD9qTKnOE5sUwrx+Rvw5DCiK59OziqZapRzpTwVZ3f6O
7ZNdXM0yalhxHMnP9GvRRs2m3LxVrPHGXRuqBFCYNlX0o04yjb8ztBJgGhFBAcrqqbnftmnffnWU
dhAOx2b8DYkpIoU1d3GPm3NIbotOWHpdZkZuOTJA2oSo7X/3uA66DY9LQr9Yzzls8pRlVVopn+SY
Yk92zogqEL/j8OTvGMpaAyIXYQq7RaAlobQSj6LBJoIvo+dktOrasT/gA7d+JnAaJxhnaQpys08e
rSHtf1NB8zKkMcvNpEeroLJFNQ1ncZU+jVNdpfyG8nZXQAB1sUB2HQLpItxXFhxgL+EXl2TwZt9/
xMFMskFnI+NFmhQYH3XB7nEVYVcQJBdK82YqjFBr047VtxislHnVHWAugihYHtoi8PneHIcQsHBr
3uRFpemCpAWj+5WIMvqOJgzMmKicr5TAR7FDKY17tFJEklVvuGkQtSQ4XnYAEn9GG0FnyNryNbIj
LNfpDJdtNeI2+vQsv7mDt4i/tW07xqtc12rY2F2EJ1Ulbb2sEpFm9UkMndsTHxDA6mOcAsAhIvBI
nOewQr7RMBV9lxOGsX1T1qI6+2qMGy5gltkc9Nu53bqxNf3Wg8jvGclkjKia2z/bVotlF7NkIuar
M/WWobg/DMEQvtW82q+0ZkemR5QPkCUJB7k7lGE41mUhIo+7jWQy6E4V/xL9bLMb7Fpl8zenRaz7
Vs1kOYjvxevImOJlSmJGKlcky/iS1UX8jojPJxMWWQoQobOxTJDxAZTRdrH/LqeZisrJaaO3xMVg
svIgd15CHLIvtuDfuI1kNv9Y5slN7nSJ34KrEHrnI6mjLtq4thVg+1BLfGBia6c9Ypg/bOMuMMXW
z6YOeFVb45lum0z1sEMXomiytMgfhFHJR5mPksHTCkcSHC3CQbmp6qFZdikbgJERPb/+hCG81Y3l
1bzsywLHNyIUXGxwemGOFUA10UZ1bhRQaGDpd8uW9XvptXRUMv1ex9FWxBMaVkosBNjUNQswAltb
BRIAdsGi6atXaMCNiVnBxaEP/jifG9NsekpSoKvPC1hxIzyIs0uC3MxwruuNxj/TbRpuN5DM7jJM
68jDagdFXWXTVsqmSe6ixE6OXT7mDJGkLx/TttQsK6JlRNlpeSS3Hq8dNRcWcQ7cMeUFn3BVnwnv
4apq5yweOYFKAh6EurNyp6JyCFlqldUHti0ujDGNDbvDFtR8j/aPu6IJsOfhEXdsrmeTvlNDdSVH
95VNqoQbjeE3GMjhRm59ikrh9Ns8ppJwjRKP84OHqY293i6ufXat8NVqsErg88YpAE0UgA84/mai
/EFQlZlBDuAtVy1/mdcYd5ofoNZCa92NORcg4Gb8AkVV+u/JwFEYRQpk4CYmiHxa8ohUAMqk9xOX
MuIWL/nsXfkR+XNG4545+gcRPJsMaZB0zs9pKKtbGlUYh4WzyKPf56XeR6nIf2dGFLe+CfwXwa7+
vRhF951YPAnXM16un04/IuBRh2j/MHUGTA+7Yv3bI9O+N4usyQgtywcLS1iGkUPqM4lql3qMNuvq
TdsWdAinbe08zsPivAY+UAD2fDV5QMxR8g19Y6JJnuLmxzy1lt+5NegTsOYUgFpKeHMqMugVyF7h
3XW4mFeZjTd1pTv4Wyg2CSiNIdHO0R8l1wyt1uzxFm4agtmAlV12yTp4zmOLNScISqlXBYmSdsew
jn/IMx0ZLnxL9iXBcfbdG4QINmGN6639opjVQ0zeFfJWSt3mLfXYDZ64WE2QlExWXXeXXq5T9zMP
7SHhC5fBGc+ElUpzT3WNb5oVhpxR3cSho/ObILY0QUaenFH1HBTsHjaEHTyugVya6MDepsP8Fsal
zR6DSiz7AZaDctbS68Az4y0Lqw0shAavZquKczVcESPAzZ1v6GXT9BNKdtze1BQTghKo0xLRtQgJ
V89THrnXr5yXdTEn7ldcWNm0dimdgdTkBDhyyMykUYQEM9jRsWeNlrzi0Le8LcXuVfY8zLq6Rgwy
OztE6RQHxG94vGOs8Wd+MSF9RnzsCxu9j9HzegBOcPCZpseaVSSct0JTVlWzym+vFBTSSb9oOeOb
t5Qr7D2lCdZEWC7ElTqtfEVm6gb1IJp/D4hm+W3PA6LbDW6pukuax3V3iew8C48JIKbFB3KqWMZu
SPnaxS6ZmlGe2VwBtyP1WMc3QntF/FV3Fs6IhCAgH1Pml8MaUCDfqEjGaDqYaPRcw/6JkernaIax
OMW5nvN76YekTDrO0da+6lEFTlEDa3lNtmCRh4LgW7BrGR+LNZdp7a7dBWnlB4spke6ZITkDcyH7
5uX/sXce25Ej1xb9lzdHLyACdppIw6RJkkWy3ASrLLwJeODr3wZbLTGTFHPVXBq1pK5CAgiEufec
fdw+KeDYW9YQLxwkhROb5rPxeQy0UeygUge/9Y5QSAhZCYgTQkAnscoDHduImBnM67ZHrbt1Ve+0
F0VWp8DRBEJDf9L7GIpgnaj2NmHiya6iRHS/CDoYblwO6V+dYtKdrUFDL94aNSiinXR7b9oMlHwF
VlwjmP3SskNrDQNhUcgxMR8qJDxyM3UcsklAtcLwGuU9rH1Hk5QtXPbY+PUqR31nTgCqZvUNslVi
VGMw+HLo3dvWIYR4ZbgZLlKTTYfadSzyEuwonb2Nbbv6b4XygK27B/4CJuSs5MbuhMK5BVI1WEPv
RREWk+KS7dgZEAKlrJHvjfN2BM6MdfMJQCS6ET5V9ViabKa3HbkP4HaGwWwwB6J33EBuSz5UxKX9
LgTyPT/r7S5fsUROVy3AQYWaxLXadYndJ1yVddMBa1L2sGA1qd9cAlTkEdeOHn3SjMoBGmKHqe63
ska+VFjdgiNUKKbuZEf5aF9YZbywN6euvDKHTBEcEeFz9+dBQxLnDWVFY4Tl21z1HeWkG4qs2OVL
ZG8CbGwJ4S+UtRZt+s7pwa+WxqCtNZ23gP7BTq2NSZMcdB9/WUaRTUUBy0GNFxV7C6FH4dBMDkWr
iC6+Dnr/R6/N1MPmJip/0emhzayCQiXfq6wyJ5pCocbZYmriaoaFJz2NAmwxuEW6LXtiUOCYWDCz
+y3HDQ+fjUOugBWsilFqwQaILwD8HDOn9wTeEGQHVcFY/xCBirfurRrAAKWvvuJZ+sRDyuYJVQ/Q
e6Rw2H1m//mY/L+Kwf8Z3rvkbOB5xa9vGmes5lt3VDdY/tw/TVT5lw245jldkiq2sSS2/dNEtf+C
X0SeO0U3/sFZbBb/aqJi8yA10TUgWrOjMXDs/7tygJfDI0dPEP4mqBz8UQ/1tIMKppsiBP0UR+Aa
ccUSW/aiagCXZOqNILnFLmdPvt20UD1qUeg7wjVoN45a/aQjgdbORGst9pD/2EcwjHBZl7KIwKvC
Ls7gkby87AKVd4oyvtVkn60Lw4VQAwjfHVICCrq/R+d/TdmFJ/7qYoLSiy0okuie/cwPf3GPwPpU
Nqj6ln1CfYWbV/WbxCvmrRNDn9BsAb6P+lxD0oUxQG0dJU053bYXhB9q1HD7oqb0lgtsySg7uXd6
1tSQhCUpKT9ba178nMFoQtucotvlcCCYsyn8rZsMhy0789Agk140g70J8KK5fpJzsMc8mKUVU5Mb
XYkE2fjKtptKnXklp+605Z2YdPIZoRILI2Ll43cCC0wZvdAOOnKLmjgBVn/6z8RkmERk12uaIPnT
NLbjhEZPkEvkeXTUF+xQcP3+E1oudPqAyH9fsIsGCgPjxCZnTa6ZR2V4q5uZ+A6kuPw+lp69DjgJ
XGZGbnzqMb3eaZ4qP+o2/IT3r74MvVdXdzh18QQkqoKTRK1cNxvbarxDEtbRR4667XfBKXQbtiLc
vX+l40jA54+AJp3rcjYkcvqZkf/yI5BRNCrgEIcAMfCTazTqgsQg48xF3rodi/Ij4ahLLtlpumdf
wkEJA3kIAyQQkGTGpxFJwKZVbfv057ezuNIsgbZDd8xl3L8Y12kXOQmE09uRD+iDQr936+bKPDM2
3rodYoKZsCjm2hRkjy/SpWDSmiy+LQxvUitlRfle5wD6ISnb6erP74foeUfyppiET79TJFIIt+L0
llZut6HmDsooR4oxnhlvb40CWgYUbGE7c08nn13rDWyasKA5Xjo/JnkVXjfLhuz9e3lrDrSYSaTk
6zaZe5YJ+cXLSVq37uc8viVpkFNxTHO7WClH9QXyhTx6LGTePgxitvR1MbZCAMVwcyT1lQC/1/cI
s878oDfu2jLJMKWOzlJgnt41gj/aGpnLia6o9ykitIseQuPm/bt+Y5VhnjXIbxRU5h1zWRhe3HRF
6FuNc+sgBNp8auPd4qT5FGWgk7z6TAThGzdkC9ZPyLu082CMHl+LfW9Oa2A8AK8L9/SdJtiwoXVu
7Vj+lpPJyV4YgtwOYYfWaQIxkDniiTNx8Ih5ucyXqk1eV9Ga0VX6ytQBgQTC3JCLR2YaIkvrsxq0
xWEZVpuZEsIeKmTwiKg5eQCk2kfQi+sRR2KSfLA6rzgz9Szf4umPdQQjmiRenfDyk8dvdqJSNAng
+NXa7Vz21XcOOQQyTMih8ynUL/RBtz68/8rfWDtYOP5zzZNJqI30sUta85AIfpNftZogUqcAhuei
XI8kQqFVkbVO76ODhazT2Nr9+z/grXHgSGFR66EpRKHweBwAY+FQZImDE0DrQhsCmi2K4jODbeko
vXq07KAM26Bb66BlOb5KUxoKRot+YJMh5aYjVbFbJzhxn4yJpCCADS27hJzzeu9jPXApedi4cU30
DIhNZGaDTiB8Nj3zURtvfHA2HxwdL9te9q0nH8FsiKTylHlgDLuQ3cvog9HGGYxJrFWIiuOPlJro
dzcNBW0W8aWubhmoiPqYf/I8eF1asavLkIN6Z83XWU5B8v3X87yzPB2UHvsbnfWQz8g9GSBkrHkD
SbiHLk6MSycqxSLf7nuYtA3lEmukd1A35RcbPQZJHEP8CQWsg+9DNRNxGWzmN1GrVxdCWeVlkWvV
4/u/763h4xHuTLuX7Rjr3PGLtauu0TkvHLTaKnYNAReAgNzuTBLsG6/JEUJnQ2DSVsPBe3yREDEy
VZz+QOcMcKYiHOUp1xN7Fc8EdW0LCGj79+/qreXHsZD54e5jYJAyfnzFau7pNhjNYUSacmW0IMpx
35pfic0Rd0NNAMdKm8zxqx551BzM2BgvTEvvH4JZGvLMIH3jCfNhgl8wILIY0jnZ36VlUpI/jy0X
CNdmjrvfuhizM1uHt/bSDjZNNnWSAFzv9MjRFoKsi6g55LWwfEqMEHNqFJdBEBEn0FF6W+dhAB6p
m0Bt+qD6ML7UtX7msb+xWvAr2NiT4+3p9JeOn3rd1k6N5fcwRBwfKJN/AUP8a3Dh8OLKtmdyAxx5
boV66/EyvyFxdMmTFs8j4cWam1a0dq2yOkgwHguIk3iZBJCWaXg0Ik1jbxbVwG2L6zGbP2nLRCm7
e1IyNi3qjnDZdLw/9N78PctsxGhHZrMco1/uARBXqt5ri4M3h/WekY0OZbKcM3f9+iIgcZEns49n
C2AuooGXF9GKsB7qUsGfEtETvYrm0YjgP/7pnSwCbCQsTAyL6loeX6Q0gJUqazjQN6x/yMFOL2cr
rc7cyev9NRdxTeK1oUSYzA3HFymw7muWPRxafRAkT87tHs5zgXS5t/L8zJf4xnLBsUQ6HjUOSCSI
K44vNtmoa8yoPjgZWi4ceWZ4H41W/FE244hHYsQvVNRBEa1Qq2lXrILVrSyNdmfq6bUhpnkxo/Qe
OLt2bNRqaKc03TSyqYb1+0/+1fTF84aZQnQ7RRJm51dzhmUFkwzEoR7IglhPCXoIX/f6+Mqy7Ljw
NS/sDobe0wCTnpeTMjNQvV0BTCZMpSmt7A9HwvJzOC84HiFqunhFb0klEWaRmg42ggGf3WhK6R2g
1Ps3fToSlpMpXinLMJnESDM8OZdMdOwXxscBhRfqkCEBnIUY1JyK5PD+hU63bM8XWo6/7GNsTgMn
F6L6BDjAUwc7r81s1+dpR3eRfcOOAMz7uoDQBcVb+wVz0qOvbetf3r+8sXw3L3cEJ9f3ThaE2AlD
W2AQjs2muWHZIC1KDN2drg83SgMgqkiTecrAqGXdNF9WYdlvJ3c0LoAAC3JZSWeYzrzfM0/EO/ku
sBrE5MvWB8rWdBWZY38GWZPdDwNsgyDFEdQaprUhzwUxRaX+dDJbnoeALeNSZDSwVp1sQRD/uF1s
NQcnNwbfVdSZ4wae4PtP/a1bXGYYj70AmindPv70g9mklj6rQzhR/Y5ss9ixWoMjhPaFKTn6rMaw
2o0EHu2aKNbPXPyt79mVdPgdqqgUEtyTV55p9AC8Vh2axoUHPg5CXOfNND+4XlkCWzTarvCFXobs
Ddz4QzLWsUGuKYc/CoWl4Z350t4cgRbKMgsqFEQfeTLpyqSg1Z01HFpC72ruc/buMehapPmJRuRZ
YIDaM5y9V5hoULwlsid2dfroCWAK0V2XeaW+vf96ng+Spx8FGxeJmg1WEP85fj80u9zSli1stklb
eplR8wVLhYPvkW1lAvYauE2ppgZDCSWhmGyctjDWJh7KB2OKwSlCY4ACQ/xvTwB578proK2IUbRM
N/pLE8H4rzO/ePkoTn8xczQTI1MiW56TaYQVBIdomR9Ilg3njUxNwqsJmHV5c4PjEeGdthoVDZD8
yvcavb3DLur8kvPAMZh3mttnFo3TPcHyGS1Vbpf3qruv9Hg1FjhcxtXB0AjD8DFGICsxsq4/N3iW
z/H0vpEQuoR84rdiDj1+U5kri0TEy30D1AWMYEAGTD2ZscFKCxd3R17uMT4iG6H1Nit/4Rjl60pJ
/AHAEnI/IPT9T4uo3LxnopM0QFWZywH1+EehRAnF7Ho3jTt5JE2bMCFA/36Nkek/vP/e33jMuNOk
blFC5dB0Ons7UQBGJCNRDb363szh5o2p0s5UHZefe/KMqTlKaSNqpBdjLkvIi02twwYd94R7U2E0
w7c4duuC4vF9mlbw6EDAZhfv39Tr2RFZKHpSg72YYN96cr1iDggfH/obbDPNZ72uyI2gNYjtdHA7
mOJSD2vzimIk7AFpDNPPog/a+MwixNRzetdszGg8EdTKORnZ68ksyekpGrsO3kBkktOUDr0KN5L+
w+exnr3PlmyHJzyDjbOKwPiPP0yzR+WpUV1q7kYKWOgJQzOybpI8QG8OfqSgpRlEXrfPvXBOd8Io
Zw2WYePMl5PK9Eutkw3Qxq7loXa1BSgjm/OQKBO7HQ/GXKUPKrHUD9oCZutbugFiupld8B/OXCC5
Mkct6jcW6UXfO6B69z20P5SerJA/2kYPD+UwTsDKmxDApIIOtRrizLkYJwQUe9JPx+amtftx2KrO
yn9MrcwgRlMSXQjYefehMfFq+YS2OPCROxF04DQwLPizEOlPByFUSESPoX1QdO8LiDtNQShUEyf7
NCmHL1UhJ8T2QgNRX6YpBCVMZPKrIUPyGHu2k3Rm59m9jbFvKZ+Li9Sns190l2PidR0Nc9ldtCTN
1gba1Yi8kknZwLXYKDGX7bzKM6rN4CIWQqhQ47n60aY6Zl9irnoTW53JkiKGaSq2MnW1yS+9GnBY
3i8iIOIRo9Ra8accAGAF6zBZN9BP3IvatIV1E+BEwEPlLeCuoNO88c4rencng4Z/3TNrEhrwrBu/
iyTWUajJATcV+sdiXrVBOKglboWYGrca8hCnUj0f8FZg5WArRyxLWxrCXRNHOvIC8S5Zq4Dgheyp
TYaMkhYmuEfRWzWgoR4JEKEjBJ2s8TktpmXUlwgV2xAtXN/wdtbYQet7LZesnADKxL09kGl0MJvx
2RvWk6GaWw2k/rmB+nQBGWL+Qhpp6PqtiICEIYQtAj8ReDJwf3URlgMvNn6Rdx1yCtLGr1hhsvmy
0MsJ3IgZ1D9KO23mg4qnIgdK5bSZn4Zt+dCiMWvWE0mPqB5lAv5msfvcTcgpP4SzYgTpE9GTq05V
qEUDb3Q8v6w98uhUXzGqiVZsdF82LrqswZLE9JZTYWAxrWWPxaSioArPewLSgMFp8jYhKsR6E+Wa
Ka8FVKSO2Lsk/Ga2lKq2Ib7Uh9Kexkc5CTvfmnES9Vv6XgvBLhnTx8WSysKopzEkurjp7/pg6O+N
kv4crrMyyjfx6ImfdjpWxrbuPUFUe9xfORaGdxIx+UohT1yUoYzkPrD4a2BsBPYKh3nyZDsTMtmg
q6PHWBXGNSJY7YqYrQi+OOgzdGhu1dn7Uivax7bzYohqQYOmOYqZ2hTFoo+t7hbEOI6Rl226ecC9
NaMxDNeV2Y/d32vp/3QM/0e568UK9CoB/OHX9CP6lWW/mpcihuc/9LeIwbL/YlPlLp0aYZs2R/F/
NAwm/w/WA4o9S6NFsED+W8KgSdQNFP51dGgcIzlPsML8ywmuIWJYKpA0Jk2syw5/+k/sD8eHVRcZ
BPO9QT2cCo+JlOJkv1FMXS0CD551RwgkyY4ueLBgkOt2Gr0z6+LxhuNfl3Jsi4PR0rg1lv//xV6g
wPOYm8JF8RpAUwbpgAIK+faZbd3rq9B0dJCI89QcQJ4na69ibw2hBqRv4socClBjbgp0j7sXb/nu
7x3MSyLtG1exOOVjXaFry1s42TMTyBFMkLBQtaKmu8gDafgN0J/t+1d5Lvv/Z/u0PLLlbM/G3KJ1
xcny5GagmVrDnKGjxbb3U3XXZOAAz0T4m3RMtyZLn3NZsTogwLq2YFp3ub6mbb0u9Xqlq56MOoyg
gFTm6OH9X7YcrI5/GDUuSne6ySrD3nnZW794l23EwZbjBOWtnOgA1eYPZWiRe4hJghQwc1oHDWbq
96/5PEBOL0q1g568hN9FePHxRfuoGBa8Weh7ReLuR0wx+xb6nj+NTrNDe1mtcdQNG0Joh33v9bpf
G/ahwEm5syWRApGdKIBpobt5/3fBXnj1MOh0o6cU6D/4Xk/eUj0IitFNQZ0Da960LgnKMGtDaGsH
gJS96oweHyBwTvLeByTJQHx85fTJJ/KMEU6bcrh2E3KqntMLAtcJf5UOa+say1DNkuAE9heoBtoV
IpT5Qy+woKy1YOnLasAJA8TwoMBkLM4VGV8PcY+yLxWN5SAikVMdP+3BdlpMx0CtJ2em1QkzaqdC
8nvef3jHW+VlhHMVbI02O2Z7qfgfXwWG50RaJbG+mqUTRFva43oOOVKCiFDEp2Gvff96b72rRbjl
kI7EAXOZdF8OXNOMVeWMFl9UlDn+oHqAM/lkrycwdWfG61sPEHfbomB7rpTJ40vV5HXrlTIi4lyg
dZoc3/luRXFu9B0feZ6foG1yDkelpfOqzJMnaHRVS3wNT3A2veIQD/p463CM3KQEj+/aygFfZ8Ry
23UY8LPMdW6fQaGzPSCbuumDBcsw7DkitBFpI4Cz87soB0wbN5p1oUTy1ZVevCaJb8mwDOYNdfzm
yipGfZMlkhjoULFnzFx7Dz01OzP/Hbdh/r41GIpM55Q3QZ+cfPA6GW/wiCEzgfdEie+4jS8QLK8d
6J2AR1wbV0h3k6bNuSPcG6+OTuuieNMRmpnyZFUUteS0o0A0RYS8X+C/BSPWJeWZsf/GJMqya9F0
Ny0aaqfVq2F0srogPANrLDvGxJ3G3QxGaInhgSI1TNEWx586c9G3nim9LV1H0kSV+lQIUVmt3rM8
Rn4embk/j0l6rWGresh6oS4o18WfOgndE8hfvH//03vjobIus8WgX8HaaS2/7MWakVL2mYcJc8SE
SN/XCrJvGgdJ9ftXeeMD91gW3edFgk3UyQfutibUPYfwiwyatp8KMV44Sp/WVaKdFSSeTl7s38i6
pLshOZTbrnM6TKaIDUgL0zKtja/olNcRFGsbtPAOqAvScAjwIAWbreZW8d1UF48Rnq2Vg5oUXoib
7agldXsMLBxi3CL5w8f994+jUw2vHt65OKmNeoGpKOXy4+bOiu4hGGIvwj12Zj591rm+XJRPL3Py
Vku0sdgtdBODONJ8A8k3jpfKwjc4zd9TPYj2jRU013rZ41rPUNaXVAnWcRd19xjWLQ7dwY8RSeEq
jk25Jwq422pT/oUlw9047hDe9x5xdMIhD1riUoXsQrK40Xm/3h82z/KS4/sw2QeLZa7m00dzfDw6
mZjBLygE7q3rblwvVj9HO/M+8uHG+jp2uu8El8fsd3DtlqvSwaI7NAbGwG5in1WR2fgFzUxo+CYf
r7EKDSekz5A7E8wRPKhZ0QC6m0rLUH7ntaACXfx5GuC0KP1kc342/NlwMXBBhwx9NWOQe//+Tkrl
PC5Wcark3rJZY8o+7bRCj8sHB9ftSnUGToWY2gp3lW3GOIL36bBp5BhD0Imn1xvON8OHeClOewWC
WoCAeWOZZyai1x8P0mmLkjOCLMHm6WR5bCj8eCnwDUob5fgxs+RvTVka5Zk53NhmNp253Enr4vkB
UI2TVFfJjbNZlI9fcN6mJjY46tkD+6+xN65T2+78bkw1v+vyekd8YInlICDU2VXpBlAqFAlvPPNV
nrjNl5/BF8Gcz/aVyRcN0vHPgEBULwcKF4dmTuVJT0PO73aLVNlYEqiLeT3iDLoRWVNeaTOFkcFT
td/mpYuovIHsQK7LtwpY8K6q8vQyrhWRjJrpPfYpjMHWMn9RmDxTxT2dUzmFUpI26fighMRQcfKN
k6gqKxQu2IDryd56hfYjC41hlRYwv98fpm9eiZwPzrXAzhBTHz+dVqmq7pHerTSt+E0+VL9Lqnr2
vUjXzlzpdPHlnuAK6JgBaD+huV1+yYvVaMJJYli1h3FZGdbF1z3tIWtb5sOwHmPiPd6/rVdjHYvC
s/pALhtpfTEyvLwY9ZpOYaJhI9PMYmdGfbQURHdltXGz9tw56fWd0T+Bt4AIgfeFEPz4Yl6lwBIM
zFWBjc9z5fYlEJ6SEHs9s+r71M3mKyMCHfj+LZ4odxjYzDDUJTgOwzxh23sySIB+6W2rEWYwFg0Z
Sd1jn483ZU/iQO1dkVR2mTomqQLDNdu6Mx/Vq1HD54Rcz+Y0QT0DHenxHWewBCYPd64vo15uZFBR
jIR0xsZ7OPcmXz1cLkW33bKA9wkqJycd5iSoWuXA/CZ3oRDrvsaCHI2VsymqRluniQX1qVLt9syz
XTYtR4sTMlw+QR6wYG9jLh6Zl+OnJ2CI1IKWPTBnsp0CSUlIVhFeqmEAwoMobC48oEuyuq3C1rxW
ddDeGmHn7WuIk2d+y3G7cHnP/Bb0OjhycN4g2Dz+LW7cq3nkHZLcONLgdJoR4LPq9JXdDZWfBU61
A2msg8Tb5gX7TKrpq5ZM3jM/YxnFR4/ElajzOR3Q9WWYnwrF9MFEtbuEZWpsru+YSqobW1Tltua0
tZZe+DO16oAAdAJBRTIat4TJN7uWqu+awoH1Y8zl7vkX/a8G+n982C9ezqsa6IfhW/GTNvmvoo3b
aYlJev4Df9c/pf4XDTndZMPxtx2L9/gv+Iv7l4uunrnK0FmWUTj+p/4JPpNKKfIGKj3oAJ8Ptf/U
P8Vfz9sXSqaL6oVZ/I/wL0i0jgaStWzb0VA910H5oL1TI1cJLmQiOfqhTSML8oOX0WQIA2+vqqH+
KESLkdizs0Nku+V9MU/uzWBY43cd5YEPigtfaJSnELllc6jbfvwixmB4mPiMH5dVc9sNzbTHj53A
UDAeNSOcn4whhOweNeF9kHXzFbQyeICTBrYDWDwUXMV/L5K03cvOBKWGjfSa5EL3Mm/5rFZtFssQ
EF3d6esKX+NGRW3/OXXVxEwbRZWzjgsHLGJu0GwNzVnYfmbL5lbUpXuVKLI0V3QV80u+Vi9b1QoY
2WpcKPHb3JYOQSDZkhOKCV+DHKaRUW+SUguQX5bTymrN6h5cpx1ReOu6jw2bY0AFUG/v8yF1dvyU
5iYPUC2qMjDuzGpy8Hkaw7qcrGpvj7FmsWloDRyxRLWAgwjXbWVc4l2FXSzjA8oD/SoxyUDXq/Fu
cD57srtrY8yoCYdFWymct1+h2wz3eMYvce5+x018LYuGPerVXJIc0rdPUKN9K+1qZHAE8On1A3lH
P7XA6y9VPXyuyiDfd1UvbmsTx7BDSFAtG4c5wv4u9NG9blp1yaO6dSPzYfRUtTH7bgvaAnhkEIXf
E9in66hyf1giqf3IcsZvet7+xFcGoRJX/ZfRar7EytvD/rvMmX5hcAbZB+Yd2CxqLH8Wuv1gF/Vv
czawLpkPNH4ucBJu0rreNgGLVkEmx1aJxkSsIs0lc4S/eg7KeptUbnUxAX7b1Jr5wa7yxzo31HUi
hm+WxEC/gnGu+oln2nXroU5nNGEIpa9kB8d/LOPHJhkgkjOlh2A8Bl1sgqHWf0O09BW5Jmgk8Blr
1FvEys4kNpe03Fkah7W+2yvZJh8B80+XI1lrKT63rP/cZ5nd/dRigKuhsw6LL8pqO8tvUYSTTzxx
1pvcRmxUFbnAisw6WkPLoaVoMTW7KwtHNh2rYOouC0+D1zESdtlfGyppvkHxKO6aPiRaGxD33oqA
Ia/qyoBe0I7AmAhrhl/Z5B+Jr0XoRTV0CgkWqaoKUqrr3HXdbO/B9BcXgCOtfdLGBOzUVXPvZloG
NIJcPJKQFE8jUA70ndJFbN8/s8jpemc9RJ1tQ5rJxtEKbw3IMQSUFrv7hZz3aGCVuCNBIvoyIH2I
6QGQKRjohjoYoR1eWyQ7QtPJkdEAqHtoLCs8cC5Gc6ajesloUhKfcUGZm046IqLMBgkzef6Up/0K
M1r+CM0yuDWhTdXg4cDPVSBjnsLcsq/IL5Q+EKvhKeSgfVUUgXUQRZHeeJme/s6Blm9EN5VkuLvd
9JRmehlsTJQej21BDk+TG9E2j4UH3ZN4lp4u8xPEhU+JolAIxnUt7S8UhPMV6FCzuKhgzwcbvmvz
U8RUfSdlJZ+qoWMCccPvRkx2gk3K/ET5dIVjXK3KGRSPSdg1VP7e/IHsYc0oJwhBtJa2rzy63pJw
lyup93r3DVlRfmUaXfu9HG3IgaOwrB+F0AoTq71JC8qILajDbqqj+ab3u6M21R9KtAnujShL46lL
HcLLzETTdrluHTIvIce2L9BA2HUg78aaePu2ro01k4S3hShY74faSq7gBnQ0weVSi/Ca7FAXQ7Qd
wGH5WjpkcHkbfU2xaCF+eSRBWHF8McOb240opT9VYbhBLHMAPHFRQ0CsCCwf++wCA0dxIWdGDjyk
dEX5sN/35XCBZeQ30mB1JUddh36SweNtRoBSYDW1C7cdki2gn2DrcC8NMYdXda6Mu0YbfXiMPALu
oR/tj+040EMAwvthbix9FTTf+jmJt7QBnCetm4Lt6OTNumUHTqmWjMbEbIJNQLbXx1BPy2+azObH
0HXiDcEA+Q0yguQjXKhoP6WFtjNlHF4OSRldpsLTDlpWT/da7FZf4gnuByHQS2xrO5FQlpo5IQ1D
a39oa624zmG8fER+XnyPDHt+iJfipW6DeC3MAJld7gZ36HCztV0saA5jmn/8b8v1rx3Ucrz67/Tx
h1/Fr/BbdrTnWv7EP8Z54y+CBTlnclYwaUktKrJ/jPPOXxxc2FDhZaQSwmn+37suw/6LljPGWg5Q
SJeOjPPiLyhySI0RilG4Xf7UHyD3js9Qi33XpGpKHQrBv04f8aREW1JIG1nG7u1YMz7btcye4Idk
NbH1BGr7ZuuOTAlO8Pf+/L+62U/2ec9XxbRDs93izM9e5vjcAmdmQknh3ff4EYAu5fGDmsL4jH/l
zYuwaV30lC5K4JNbIw5AuUDu7tPQND9PTt3A71Hj9EflhL8fIAUSKjFUSVyYhce30rmBQk/n3udd
lImVK0Jzwa/2yFkGvIGF8/XF2Hqj2X18vP7X5QydIUVLHVjiSVFGOEPUxL1zb+WBd62P8kEoIz+o
Ze/0/oXeenoIH/650Gm72y48gdrTuR8AJ6yprdsrvdZS//2LvDX6KNhz4nAwVb1yW9th0+dRZJMu
4Xof+JfIiyUQCRLgXCGA8BLSYkx0Nuv3r/pKF7wMejQWhscXSYikfjIyYOzEU5S5900u6/XAXohK
bEsCD4HbcjuXpPl2tRdsChQRnyy3sbcJKVBXnsyJ6UuGDqJb0MEfzmbzCkoOQWBRZgRr+Frsht7/
qW8+IHqjZO3gk6VEdjy6JlKIdE+z78M0nVC9pbPpo8dyfNJY4t+W2ag7IC/VmRLOG6+eRF1qC4tj
HN3vyeOZ5gjYyyjuZT1UV5Vgq4hSezhTxzwuwz0PZJz8zABUYJl7Tu0BcJT6aOr0ey+nfOEQVvb8
Cn4kdVw/ydqazphNrZNi73JBx6SdQ+kGMSplsZO7qqIwqQlEugYZ51ibGobSZy9xs/ISEaFbcote
muONTJxu3QujSzZGgQqSbHlpdBeTrqvfNLGDELx30Q90y8zKXYGnSpxdPTdw1ZM6Cq5thWB4PZSj
lvjx7Nkf0mHKyEb3ZHA3o5DXVpzLoFl6Xlw9OVA/n2ozt4cV4ZX176hv2g6stauz+dQkW9JwXiiP
Qqvkp7Gv+4KNWQtGq9IZBjk+NFoMEsSf3hkpqre4EWuUT/OGc1NhrPiAx2sIiPK+Gt1AQPOL02+W
QRYoZy08Cn7p2MbOVVI+oUWEKzUR/vehJtFz3DZFJdnkG3V+v0C15l3K/yBW01CzpWsGa/hqG9WC
71OFzi5NVXntq4bNtl9OMf+KaoP2lxkVSvNTo9V+hJ0Yf9fkUe7dgqDctTVYVu8TExE98By9vRjB
oO2NOfcgprlNeGWrssz3WMDbR12mIiHCsQ32BdttjT24QCROZC1S3iAth2gH5hMOYMjB7zcZfyAx
QwKuwk2s2rm8FkMsKSYwoxFzHllsJsOm1n7VI2Sudc0UceHZiBsugXcN7nakYfC1CGwQTLTe5xI7
wBLgV7tgxjl0F96DJNrhLgQSeChzruAnqZM9Qjv3APK5mvvEGhPu+NthobiVPXxxtaG7dl007msl
0/pu7hvrSule+C3yHOj5SRIVxs6ux/QzyNoi2cap1dt+Y47ddewCZd1wpqoxX6I7D3a6HqaEqxGT
l64jb6jWSaRzMq1sep1bx62VsbbssPhG7B8eRZDWqJGNeai+A2kDW0fXqTzAaiNFUKYjCMzOiwBr
zgnq3xXpIOEPqx+RC+FwRKMQFvX0Qx8UU17esGOVYyo+OYgd8/UccXJb0eVZwF9qkGpNZnFwKFPk
pTfUQh1c/daSneOm7vDQxml7rWQpf9Mltqe71DKGKxGmw4HkDGXglBbE9aQFhwsg5cTdAhY1CIYo
Zi9td0VmgZH1QFlo28SaM2ogJurZJTYDQF+fT+Xoz22nf2AtLPjE9BoSOkofEax7r+QYMIUjDb1Q
j5zfsKl0IhV7195qjc530yiSNFhmYsLzMqUnySaQ3fgjHg3zSaRZ83VoVfzgDE5OBilUNdsXaLy/
DeRuPplObt2nco6/eyM29XVseg34WK9M9yWto3zv5dF4UCOfHqR3s9x3eclxgnutvsdi4AXNgGW/
63oQfuEXNJ8KwGy2bxdoych4IpDANUrvq5fJwFpNfY0muPLaHI7N3E1fgiW5aSN4tsTO0cBLEfLp
+k2WEr8cmwRJ+wX47l8TryFBkVz0j5yMShD2WvDFLVxVrUoO01+rxjA/jtKs4lXqJcUtMVPUtsi0
1wbfKkuksAIFvPQb3vidi9uVjlDhxF8CLYpuRCMIWYXmZdkrZ4FyboNyrglazznUQUSTFQqp0LGe
SrPvH3VK0v0K//THseFYR2gshfaVATyMOxgVHfFwNoePMNeCezVVWbqD40tTZjaApO1gU8jGL/C6
3BA/gI3M0VwLjVcDms9PA1JtfNT9RrJNrdj4DYPcitCZ19G4JsM49NaCAnQLi1MMd//P3pksyYmk
7fpWjv17ypiHLUNMOSknpTI3WKZSYgYHBxy4+vNEVXf9pWxZ6dRZ96bNulsSEQS4f/6OJDBiRaO2
Ko8KRzMuIRkIdXDm0dKTyTH7NVzwQwZEObeV4jbN9W3Fc0/ony/qNhlG2/kkVaNZUTaeYcSMtOXT
XKrqiDff868WVnLx0kzExOeRTQGBdqbqiHuBgiYjwIvOySHFJbp/gldhcWh8DnW1ieFzW80+mKNs
BslTWnbByWkGAqY7XZrX48BYzjpt5U2MHykwTxpBdvKqACPUdw66mDdHmAL+YQSPSM7vB5XBGE95
NIKtP2972cACaqo19tVW1IQ7eOaFYRXe97abAjupl3Kj6FGRUIk8q5NhbSMqUnPKudopZv0C15m5
hMSCuM/DOX3CFjrJDPq5/wcZkKu9zxSZf65nEvZ2EhPgmHSlXrxMTVN90tt6/kZth/GNwdym2KQt
eAiwn+TUzaZZXsZaJ+sl0XrfvhVmnlNiR7mlbnz2C6k/EOlb1jG1w1lx6P0lG5ONblICMqyO8Vcj
Nm5BV96sdTwutZPRSFZa785SwjNo3lAtBxcmiQIxoDVYGkUVIpCAqLTE9QfvupZL5h1Gn56CZLX6
bsYc22tFMouqtiLQu/6pLEdvic0xOKca++sYzqgKx4uU0D0ugee2ClHW8ozZbu8EUd8IqkNsK0/d
GGDCpAyzdV+XQVVtQiwzQYB2JUmBDDJF/vbgUqwbOSu4226xm5XNfpTo5S23ElpCY3sO2jFN1I5K
fXEXkpLr9Ku12KgkQEqolksH3iJjYEvaMYTU5OuhZypD5prBola1aEe6BJ08JfTXAmxzCtXIqJo3
wJZg6mYjLDhv0G5S4HeIyO4PssSr0okmDsupbKrr6uzcBJqz4QPqyP5KNxc10muifAJgZcee5dZk
+h6KtHW1S50Kgvy0sCkESUc96nJsZGc9IbL1jy5w4RyPmjt80RkaVDjqa5YCFXt+Hs9ZAdDWaukQ
PDSofVpxsxnkv4YNfeG3VBZ6L/SVAjOmQb/u1lxbMn4T22WR8yzQrtBRVQ8U3ku+2QbaIkLwDu0G
NwXhuL60gMeQEDFCWGpuuJ3pbOMwmMjCjtiXpjIiIZt8zYH2BYpCf7eC0AcOdE6ysfF9maxpovzv
bBxZUOTuzZX0zU/FerY4cJbHZqJ1i9AOihCTe/cPD8qqPC2ibPVsTqH71ZxPA/1i+SPKZcwrtrMF
zR69TbZFE9tJSw/rgIHY58WwY6GP7G/yd0PM/Ic7JlepiWDhd9tMj+wPDw3FSBhqzG0US7UjcdOr
blb0ZMSEt6eZ0Pr5uGz2MCEqoeMpUplJQPI5vRZnCNVXfIR8cNADET4ZFdoiBhZ9muAja1qNy0m4
BM5ChgRTxDQ8GWggREZArtZzQhvpHL8pDXZaoka3+rHaApL182XTWKHJaiPelxqZZPFz7WEh34n4
Oneex6Mog2qON/qPvkwcaes/TjH/5QD/xzwLiv4GkCq+DcPr/7n81rXffkSl+Gv/RqUwLuAbPnuX
0f+Z6Cr/F5WyfrPO1HYA8oT1E3X3n6hU8BssIHosAmcIxTiHNv7bCeES5ggYFfgI4z0Mt/Y/ynP8
CHLYIJGgKS6eCnhlWMkfT73DOrY8Sf5xqgPjdcUhtobVCDjNs9T9w7MulwKE4nht4LlwAbF/vJTE
aNr3/XIcOExHCgNhqDuj/4tT/McD9R8XIViDbGUOoB994qYwOYgUy1GAzMaOWaiEau1fAVE/uWnG
+bTOXePtBuH48ZuwLPlb36gjHwYOjNjnQ2da6pY6r/QXWQcfvw5iIGLeEOghE8d08FGCBIKs8lR1
x5IDcRdqGUn8kagwi/3lqf0J1PXzy5BVQeIvZMxHkdjoqoDAdXEs0tF6mHKMi3gJx8PfX+QjDMH9
gnbDO8Lez3f5CN+VwTYtq7IPTqPW/aRGZNSWdMeaWmVDP66W6H8BRPznt3IBbwHuQD4MSPePAJ4M
hmHyrINLdnw04vfGZE7v2T//VrzaCJ3OkmbnY/yjN3IoBtw60MlE05vTEwWqbDIwNb0gn5+u4f+P
y4Fxg1Z7Nge4Dy9RDfWlr6lxqEB8ropeGDRQiOHamvJy57pVe/f3l/tdBvC/ehMePp1fC9sSwkFW
ITLkfnzUN1e6tG63h3pV7UvX68WbmLasZJwyShoEC2NNKb/yq0+LO7sMB0wSbqgt0/DYzta5Qov6
wJdysUnfF42B48DKFuLlF3KWP8EFUX2Vr2p7lk3f8CdkLg8T7U70K9UcFm6HxTS5tpS98Yuf7eMr
DBDPiofKHRWmy1vMev1XaRFzZcrQPR3yVTp7TvjDVUMa1YHUluIfom/nK7lg76xHLErMXD9eKWXi
1etVHtps1BPNyqg3G9b5G9ZblBTjRrva3/9kP/tmXAYPHbk/DqrHH68Hu2vQ2zwc2sKTMWkF6973
F3Wodaybf3+l/3y/+GY4MPAAmbSpuh+lb6Us6S7uDyRDbZFsOw1ctph/gVv/5CLnZZwdkG2DTeHD
D0XqtruWaXewFqoXbQ+xKsO0sfv7b/KTe4YrAAE6pQDYEj4uTaYFJTN5zWEeOxHhW/VpactUWPZO
/wum5KdX4gLYD7H++B+D+M5Fepa2dIcSk9NlCV6367pWJLXKrT86iv+fiR+eO5BZAv/Q6qOF/yie
44RvLobWHGhnwzEHy46TJJ9+saf/7OsQEYF3V/89UuL86/1FTgqW3OvSqw6qxZisMMvv89FgH2kn
+9Pf/0Q/ew4IimXFQzyMN/TDa4QZfCV7uj5oQbHuO2UV4InNr2xSHzmA8z1jIsPUwL7h48D58eu4
+tbZKD4OnRe8OqJer4RHnoFqTPeuNef13aAg5Rcs008vybmaKcLCdvOROsv1zAEiKA/k6ecRTRvt
TldGc0By3B7WdaSgSNOa7hcvlWmf380f13UGUvTgDKVsW/+hlvW8acwoqdijZcIZOLtK/yq7gnB7
ycum4rTiDF2OONDJVxDjs6UP5RvNT04brlYnB87xun4tulbd0FWxrSFd9sPJXc6nTN8v28hnCaKM
hc9PzQ6s/G6mc8RP8koGK7UeAZVIvSDj61bmpn3NaXSYPpVzN1N5AA4k74jJosl97FFjxvU2jJy6
UrMZwYWrOX91kIHqd2Zh4yQETHTtyIWDROxllN8LimvlKV253cmQat2DtmhC7EhY0NH0VOpAjzyq
m8JN6TtclU7HAQZLey97bknkGY06Webm9aHhT1T0yiadEyOoluI419K/7owyfaaYIy3DhvjrY7tU
6ffedqS9X6px/VKjXhvjsq5wFVCPlX0DxWnxhVIWBUpbeNUuy84pikWur5d+R55BaHpAPsSOLjQa
U0TS9wfEzKhiRD8EQ5TlnuRn8Sp6RbJ+ZSnvy3lVcQWe6UTkS6xlVHpuQXCp76ic5qLN/gIiziEa
yKP5nsu1ugaSEfW5jSu97/s1BfwrUrFDPFX1WJIW493GgKGFtXTnZz0zxJYQ87VcyXokla8N2vVd
WwVZEpR+lmU45U2KgRAl0cW4GvS0rKoDNU3pQ3QPSHSoNKRznS75VnPymnNnu1Ka5U40aFTjG3U3
m4ypR9JdMhmG+aFcve4uFynWPCABRunDykBKMIWpjHwO+8LxL4F/ivKwyqa63eyus662XIEm5YbR
7Qd/4fi8YSjeD6J/cDUKVQ7+ys6HJlnoO0Lw4H3ELKd9ni5kufa8cXeoyElotsbWOo1+VX1eHX97
qbPGoIVjyZ44ACxVshbOCs8xbzrDCesFpapSfuKbl7To6gXFV+WmEbBFhhCBKtM6crQR3qDR7FWi
D+XhHOXbmmbeHC+5UVMxVrrFK8Oa8w7YuhqoojI6XmzRieaibCpe98YZzh0vaqm/Z0KyxMm6Nr24
HJv8dVuyzjjiM0qLR4FGyqHzwV0hx0YSoWO7Hsp7RzXWSMIcaeuc5CyviyaWFwkir1od+w2CIGKw
9e0q80wQkr5ZOSxlbb/QZWwsS0xAh7ZnNsq0eJpz7bPlNZkRp5PnkjCy9BDv2TCu287XUvGSz0HB
S6VP6z5nfZNJDs9dh35d6MbtBoegx7nvDk8uJUPdwV06QjfWtfY/131D1U6br5u9ozV5yhN3roLP
sJQ0UFk9FUdhl+m2ILYlq8Y4t+rmEdc8WNOIgAwix5vsBQ1o3nyt6P+8r4vNkQl9ppZDb6HXYJYk
7uR7vXZtFW5QbPxnQ60IdLLT4/nht8hCF6UOLkSrYlkpnDb96soCJQZZyAUw69jV9U64Eo9ibZ6b
qTw3n6mP7czlKyb7cdmJwpupmlnNleajNBsEjKNTq8/LLGwniAVxKWD59TyW6SV5gN6ZHMlNCC7D
MHJk23L8Yzf+Lw4DDsMY+zc4zPT+2v4IwPDn/yXF9n9Dk0L+AvlShAowh/8bfzGN3/xzihqCEhhr
F6n2n/CLaf6GXAjjGNANiUqEUfyJvwS/nW3NDCDESCF1IRPun4iCOND/sBMjLEGUQTzEWRCEwwFt
y48zh43rithM94skNt59yPu5JzUt68tSHy79tiFzjFd3KPMYMaMUw4s9Ks1ckyxtm5XzSmFg+N+6
dEfaYgBd2TeNj/m6toN8C/bSBvSLUmFZo3ltQfu05i4lr4+myNwp4XKQV5ryUDX9BLdYKLYqLR1d
WV5NLNBuLNPFMq/LpQAZjyetaBW9lZ3esY319NPm+4wwGPctA/1eq51P7IwcdwqFRYXUEzB8jntZ
4/pCi527CapVSOd22YB8aQIK9G5PalynIuo9liLbTc5asyZv2aIQqlKX550qV8uw61EtZQ7xgOoV
uWt9/i1PGvOD8162KIWuOmdwJraztTDAqnO7LXaeKekAZ+ZgDOmnhSbBriWdgCK3VpAQYUMPRkhg
jTEWPCFjlPlivOq7DFb0PAUO36hFV/dsd5X4bkGQd7G1OdRMnPkYr38rpy0ngjKj26oNgQXaNtrW
gVikwiQ1Z6/JwZlfmt4XFP/Zi+8fRxLyq++IVFsssrTbB9OFLpupSjRFd0VI6Sc7PthZ95QaI1E7
EPbzkbo5StApYGCxHOoaCcqZTQ2XwJ7u+cWc6RGqeLQuyJ1EtRKW7WRdwY7SINZXG/FZZr+kF+WU
SfcMtGvjjuR8RZ4/sUSzR8+nvg37um3Nd2fEXB4JSLI6qZjAqX6Ycpge4vzG9tToMuuS3OAPUg3R
eqTGd5YfMXmgp20rK5tODhPkE2oK3adV3eRvFo4hRmtXbI1321FNOoaDCpqaRlOCgSB8Rp972RKx
1YbBuPGFDWYbEXozPPQTfLTtxRpJ2ljFKmt2SPbSTGeJ28zIp47Gx57ytqYmjw6Wz66pSMwF8qAb
V1QFvJPpa9YSk2RXvKvUytXec1uqDo4zHgbrNYO0sGBDuqzzwrnXBHhGsNnnYa6Tm1Xu50qlGOLG
oTMJiNkUrbUZmox4ygrrpg0owUmGze+yyCgzPtRWdAxXne1QNw//iKRvbQKx7knOcsxwIX/r02Q4
8t2eBnadDcf7GHIOhIIC9IIhV6sLkWUwgX3ipV0+8+ByG5UuW7TtKyWoEY3R481AbBpcQY5NlQwu
gJYEc7EMducWyefAUr1MOoLG9kqDQYuR4IwvbePq9x7hmS8bArPPDJQNTS2L1V4S4tIZhzNJorBf
5pMXSoTPPlIPPVAYut0FB7Vd8rDVogbPcgbTc8OgGa3tnNARFCdvRBgV+srtjtAX3dnttMx3fhMM
X2pHEIYl1hxeXHgYjKM2rXhUKMWan3ubVSb0SLRSB9Q1a3c5bBrlOsqp/ZclP++7obStdLkh5cSn
4FtkQESkkTXUB9aLL9vT6BYuUmJVrlbMvOiM9x0Qan3FEHbGr9XWNUGUidbRZur8SmqOcRw3pZKR
Azi9PY0VRxk6YSmkIWGypyQdrwX5wAREDYC49lVm8ZoaoTSpg4gJ8u2LaN6Ek+3NQDLi8JRWuj7H
ttKN4bhwO5pYzZ1VJAXOBPdCyzR7PFad08srFPC+dsF7m3snZXdoAWKsrcsQaV6nu5Fm6oO/RaM/
txZfz5277Cvphfn8sgQE4kOwUemKRLoztCdy+UuTDKFaDFQkolUCTpVhbnvCeAPC87fq2EL1m40b
UktG8V+gAGgeN106N0V2ZrnHzLMflQ4DdJmRa2ftTXcehr0ge1J3my9mP7OOBbNG+lwT5ca25vq9
m7FV+PaFSd/gFlHrOT6Vsqq0y3kyxXTXFsiTjnku0xWusjPz+yafrYE9CZFevFgFxWRWR6khvz6J
Xbs6ox0HJQX5UHdZIwkrIEFjvKXOhozkgc6NOjQbrVz2wSroN+xL1Vync0/oG2mm5iu66nzYNYgC
29DU84aqQehIbtzZO54Rj4RJQlVoUtLB0suIy0zNtdOrkmQkHNkjvahWBflIqcc1AOXGfiqdsZhC
kgnNm1HW6brvtbpRe3mGKMlch8VFZaLWI5uC3kW6O/bfpOuKL0hHtnUXIEu7mlFQXGVsT+dHQ9dP
DbaFGnpXD0pE9Ok2hLQob/oRJQUbaMfWa8ZM25nYAWi52S6farfGZS9m0i8Ij5xfNUJa37MAS+uV
Nph0FpZTi8kjLQOXNBDgdSPk0M6Jqc4kblf6cvWTWrtyiIuODaADlJV4X6WFNRV+tgsoNSWzFEGW
8h2QaS8zLgqrX4sQXFu9QDbBcy9DkNe7tBVDwDnbYyzO5zrTo5wgBw55ZlqdbC+jdnslipf2XR7X
gw8GAOuL+ANBGpXYCzQx/+3AOUO/wHpum0nnWWiq8B8O2wHz4rjdub3M3Qiwz9rPU+F2J54tfFtU
4boM1INy7329F0VCRUX+7qZ170faNK4ns05bPxaD6Xc7S4h5uJ7adDhlVnpX9xsJ6kGj6usggLsN
iS1sX5tJigelSddPltlNCRB0zaK1rnon43ErstZYH1c31/JYSJQjh1Sa5g15Zpg7ZV8a5U2dVxv0
y8gJN2IUyW9ZVKxnq0Mkc0DPVnxz+MG5t01pmV/oP7anxxal57TX3JJcx0ELcvPkz/as71tv5miP
Jm9jOUKtBGVr99RZjG7TC+12cYQ1vhct5k8VuaNH0YTSg+0qHQrzLSff+L63yEBGfGHoX9Mlh9Mo
6mli4+n6ZkrWuvLuzNnipJOqgchd08+HB1cZ+vuAloFGjzyjA3LRre0rlWUGKy4J7SUkfY0SIfda
77VagKdANXLjnKBuWRf66FT82HIlm1JzrEolhPGYR6fhRoRua+OCo115vsozQ+b8bkJ/HPC5kfXR
BcwXWTkyNWqbMIpQkYqdJS2hjKzMY82HL42tf8Mq5o2cpPPxNTC68YQsnubGue3ujNxdzcRbK7tk
wevmq6LDPR/yVDJw2UHmtkkx0koVt2y2R1nqzffZcfJL6Y3pd4kk8MvEICj262w5e7fWJ0LJi414
yY5mcfM4alSaqml2jXCBtPmsF0p+z52gS5/6obRoudBFQ+M8hcfm81KbzfxA5kflteAxU+vtzWIw
9FirOTlYvwDnfuTJzgcCjyIzwjh8G78xQOSPB4Jg7p2CLBB4/d7s6L5EBlUnnaHLW9CjkSbtfh6M
f3pNHOycQWCn4bIwQ3xA2eESnNmXhRd6RoU9yRL+fqu0BfMfwfoU0cvkL8eznxCOnLn+Aj/yHbke
BAxpsecLwgv++B3bKWVS51GnkHx6dQOAEO7xlBjEbCfEyJ+Lq405NomNTpzNm/4RNP771SkRAAvg
KWak/t3T/xfUeqt6CjSMikG6c/UkcMcxWsz2/e+/4n+c6yAFkT5z7IS9cDiC/vgVy1G0xOFic9Nm
243E6va4AwGfE3pqO3zFf552f3I7f34tGlYhiU1STj6A46lBKulQnEPXmL/iMdOap14F+uU0lJP8
Bb/0oYXhfPcCeB+dwBgQZKjc84f5y93TDHKh6kW4IYfGOnJXr2WEbfTtMBDlGzVjrRLBAB73S9mf
EED5bxrMYpJbPbOnyFgXlG8/LUs/viLwW08brOyvGPof2YJ/fUa4NkJH+Al4o378jHOWIVRT3Pyy
87tkmov6YGtl+gdt9F+85X9Q+v3lCfwP7/tj9h/e9/Nf+Bfg4vym68haUJb4dMehbfkTcAl+wxxg
A5rYxBT8Xvf0r/ZS+zdgkDOFRMMbuCi/2J94i2YAuJDEh+CCdgmP9M9/lPxp4N7ix/8L9wGXiKZC
xw9GkiVmsI+iClWDh5pucJd7meMdCHLg6EtpL07V8WxaNWc8Usak32SO396KscwvAx2Xq0OewkMG
8EiU19kFu9j+9Kk7O2PTqfePaKCzRMNTHwP/zkljjKl/2daufsMiA7ejeQHHmOp3D67Upua7OQh5
azGCkOSIWRckvD24VdHecY8Y5hYxl6EYR067wvV3vp9Pl7beXVlyALBxxUkRBs3gYaqdXxTV3nKW
7drP3FtOKkRTaPOKZnONWo4op5bkjArWdGinboeFNnEcL9YLLtAWQYLQNWladQaT4jmtLsFiSHny
T1otytvUKrcbhITfzMna5ePQHPNqDr6kJV0WnrksJ/pKTiIfC6gLT70R4b31l4Zvi6ZLBkT304XF
mU7xzY1tTm+DDZyefnZPtdLYcRRoBYyraw422LwQJlaJeuzXewVUWl/MMv1cK+dzQM/1zDjse8QR
U4luOfknY7SqvXLWw+af0kA8cDd3LYbzcPXqLiYXmem1r9+CTI9t/4FzW1Lm4/FM+sel1PuEsiyY
+CW07MfBuvT8zSHFulZvvdgX9RDK7dIX97r93E/PunEOpNxRhR3W1iNSxaTqfMKubFwaWTLa3n7S
Nfzxwc7QyZTtNf9TiUc4lvhQ9qTSQZY0W/U5JcRll831cNUOOt+tY4MrdZz+9Xo7bimjUmlwtLeK
4kZwmj8Af+Tkq2WntLl3sm+j+003yrDQMaPyr5c37YyQep3ESaCkJ3+l2E9d3t96bkcE5+WEvNB0
ioucslyKuhjVNLlTDuL2c05pcHA2MqPRnt7NegGe3j9Tqy5iD5LHD9Qn3UiRiY9RPZg7t3RCOZRo
DqkDZEj/VFbNtrNBDOVqngSx6Pzf85Z0Wpm0eXpaG3EJaUHwvX6DcuMQeNvFNkK7iPWx1TfAKT1/
mT28K2VVXxCZWyV67V/M3bgT63BaGFbz2d6t2ZlXDILbrs4urUCKO3AvhbxePYqZSl6rTRqm7eUc
/VBFvVXsfD34VFsoVJ2oKCGkMQc+IUi703KbKc+46vvtDR2Lyy2AEMqm3di7B2+x7xZh3i9QkoJD
rO19Uu0W+dZVnq/3QzXubKJJt2fLcEpoT1DDKjvpRTbH6/bKufCgrBfTXHetgY4Vv71W1ae16o9r
LcZLF6U/DTSrbcYSDQiXm431KOZlb2YYym031r30wV2Zh+ez262Y6hhXFqunQ2uLlp/AN4+AG6dB
2/bgt7HdjKHjrV96vX0mWq87kMewEkrgR0bDi2i1mBX6LbjB/49E9HfN7qlZB+MtJZITE9WWNOQx
HJ1Nr4jQ9ZtbLxBE6XTNvb20/WkiXPx2HavH0Q52zBoUra0DKTQhAWtZGQaWKXYEhtEtYqYdD4QU
aN+8VkBtqE1+bTvU0c6acSjBWJOMQYZnZ9uSte8IJdTOTj434OSo4/9yU3LfLRgnXV8fUXe82VA7
u978kgZlNFjTc2dl2kmAS2BNxyaj0rE2djh41Gu60J6+TDzLFd3ydGUwi2wm6eabxTuf19GGzPiI
VYFkz/NM0g61n1Qc0Y5rnz35G+EHSZeZIDzKFuW+hmjiXxnnZtobbmHfy06W3b4iGC591lfPeaI1
+ER9QE/Qn2wuN+jAh6IoVB1uC4xwO87z1VICWzwaacVTlcNfB8WeyCTo6VRTMTEih6pwd5t6byzj
0IxLVNPOdVqaAOOQVd72rvjG8hKECKT3veXDMz4X0rhw9cHai2nWE9Fq70alzDcz79bY7danlcP5
kSVC/0ZfGWDvwklhL80gO1j9bEa6GsvbkYSOp6nQtgstp4U5MvumfqG0YLsd+AeN0GjWMk5TlR19
MP5Db4vgtPUc+mpm4t5sqxuI/ppUB1MvQ2N22i81tatRzXkxqhqrurQbvFhkytq7Ziz1Q9UNuOik
vlpJWgBTgTSzi8TmlrXgddINbZz3O3LNcM61VrHHyT8ctdHQLrdaCx5saY/vw0zdQT04y2Njr9ul
0vriS2YDfq9ueiHOyS5BNlOt0yyFdygxGT0twGqfm3qDiDVbu7zPs0Jc80vph01s+TWhMuuzV6bb
YYHReVil1K/6syh7UbYCOeU0H/pLU7Mcdu74LoIUaRZ7brEnaIbHhzuZ88svQRESqKxfkmZWvLgI
8yN9m3gDGzofVg37VJhv/fzkV7Zx7baed5ut/poQdtrGq5k99jhBPJ36icHTS3oa127ak7FTRWWv
d58BQvVYtXN3YY2C5Up1h05W12IO3gwDfHIkWzF21mp+HbKNZg/QRnFqp5LpulZUntVmW+6ltSmY
oaX4lA6ec9UZk3Osx+ZBKuVfO14+JIU5kYoZaMEQL3UOXkVeivzeSkaRYrLrQ2uV1RvmFsgYz0uj
nFP3M7Eg3VUdYMusF6149+WozHAO2hzHBoKBBwgV8063u1y34iaY2k0kQauKiQwHz/AtXsK66tNn
a+Hpu7ZaDqLMCn1N6qGp3G06ZgUMFzKR3rlsTJNIQqojsnNtgSZi6cyyurK2Nd2LCj9hU9nLwely
k5OjCZEDi7cgo/O+aOhDsoOqav/eWcxARDPhN8O7WpbqImCbiy2iHGaCsMv5sE2zc+WlmnfbdP3Z
IonkZJdDiquwqDfp3+Fkqdu9Klaydaqq/Trl9IsBxgdV6u7FtlrNZY0s0jvOgCiRPqX+YSVl7pAp
zU4KTUMP1+GwuwFPqbaQHbLHgdkh3ZAKvF1pRvfZ4BZc18WU9njLdei71ZNR4SpY+7W6X2QXaRiN
7ktl6UbYAYWjhunchyUjZqjB1nhcgJX9BduQbXQN7rG0ZnkO2GzHvbMCGRfP+EaCqZQRyM8USo3Y
YF8mReqFBQhoXfJpMBlsATSR/gTdv8j2UM7DRVC631rtvnSfBtCGfj4ps8RJYR/zFQfN0LvOLdYv
OzL63GVF4cEIbb892UV9bzcVRR/mFfUj1YO2Zt0lU+x24Y7KOpupT6UscLR1g39tDtWFO/uXhWY1
N3nL8kAGisF4PPGjjhj8GVG6kRZMA1Gp6cR5hyW3nPxnSj/sMKjnY7Y0r1QltUlmr/WXvCkDducM
aEi7GsF8IqmNsE0L/kl/y59G+KjQGR3+tyHvMPkoMqQWQtwbVy6hKOvz07q1zWVR9u+NYb70HmNN
b70Fk72dB1kGL2rdvHa+Znz9Dh/KcA6lT7/VoJJAya8s5Sc7BxKzs6zZUQb+nXhT77x99lT+6C+j
lzhVMIWEKABdq+5kSLUTvRfsZ789NG5dXK9kysZln+2MghG2zmovmavyG81YVeQM3RT1y9jGtcue
R7BXWGVIIwHmeO2c2iYHfzXN08AHqzJzuoVNq3cIuo9oEYkE7ELEwvShNE+mDB4njMwX6dqS1LUJ
AsHdnjbXFCBaY1Nrcv+9NK2H3GXfkDSnh7Ppbwla9E+kx5Aqf26fCXomy3PGXX4u8Snn+1Ws32xM
pZHXpuDP5NV2WJ7gNqquesztotsBy4fmMsHl2BmrghK1tcv82rsrlvl9GrJnGLw6Gbz086R5LzjA
zCjTyqsm2+78BWJT4yOn600HccGmqfK4F/bNILK4nPVDHsxxULUHlcNGDJWHlq6xaG5x3GgGmb+u
St1n58s+NzNPDuvGQ95d2pUwIzvlvR80AQqdmulBaO40X7Qj35gQGfVu6CKNOS5SP0AD7Hm+uKJy
8JnIi7AuCfkpjPKT65lMjiJ3xutuMrYHBF7QZEs33Xl907HLgqlJ7yIoaByKsCB1ejSbba7tjHFc
eZiKQclLgtPz6alI1blGbylbm42UoEUbRrtVzR2OWmjzSVTq1WWl0Zy41msEMrY+8/u135aMmd/4
VExzdiFliT242sG04rPP6nA25oUdB+BbNd+gBh9bJWnX0fwDrCrTBsxZvFWBPE3bXN0XgNoYdPEs
Dm2FwqYaq520OVUs5d72VzrLtzuWz1B5NHNLc6IkBlrLGnrYZEKu2Duno5zWeUdk4vxCJQyjLgZR
VRF51UxvsCtXZT4cHJI5n/RRKjrGsqRXzpPjTF/mMynrWpdl4L+PzdcC8m6aBWa5sk3KSvOSNaNz
gMBaXgAPlaIfzFO8OhrZRlX+tCntBYvsZUXhRimmNhz+L3tn2tu4teb5r3JxXzcLJA9XYLqBkUSt
lixvsqveEGWXi9vhvnMw331+lHOTVPVNbgeYFz3ABEGQKssSRZ7lOc9/Q8IHfjbeV2yge7dUxbrh
CL8KypqwHARUnrQnlTZxniwwcAw3sK+yVef4S73zOV45LmSKutsXogfgstnQAwSjeJdX5qpya6wL
kCk65qaL6mFlZOgX2eelZwyyJ1dEIQ3KbBKvMPVhFWn6loJunwyoB/McVh9FxClAhfbVUQIfX4T3
iqswg3hrSnejNOKNPPCDHVGE40kxFsO9UKNt6CdAxOqtE+tL9L63BaE6K9qt64zMtsSctmP22BCk
AFioLzQtYWWCuuViXmBqazaoiy+LrTm0CQa6NHwJeAc/v69G/6ayQ2hhikdNuURSsZzqZ2rZY4sZ
PNZJ+77PdpajLK1AfhlBvy192AdDMb/vBZuO1aiVZJ2KWwVDkAcEtkjXAFaUxF9U1nSEJM9RvFDL
Gz//bKop5yid4wzhvlLZmhm2y41v8JQlxlXGrg+NfgNR5AjUtcKq8EjIIfPBp/dS38QgsgsVFawj
2nynKBBMWC1ODYe6mJYkDgkLLWf1qTj5ji+xyrbvH+TYZcfGf09GwTfgydZyobqVlzY3Wa4vC+xq
dDvrN6qzrqpHN7RK6KNoRYviKKcz0gSSAIR9K5p3pOvmue3ybZ8WYKwYEMILayN1obd4CeDuEFkP
bpm1nu0U3RNhv/s45gxkqk+0npaKL1cKuFH+vZP5Ukz1FuiIIZbPPJKUPAuBsaIf5I9zCAG24GnI
CTQDcK99dwlv1t+lWm7cjsF4N/gvifsVdGcvVNLPmqY/T4RWGIEeP2WT7qaf/SZxkvcWIfZb1CXj
ZnRt5TEdCAqxKAk4q6NsHryWf5YJdA3BM0i/OFhsgGTtw6o6Jih+l6ExJpsBdxiWUnej02VZRklY
bkagQL9t020QZ9pZlnKhZS3Bulq7T9Lxi5zRPEVXxFpO+iOSy+QtAo+7Lf0GhH86SNf0JpEC/Ufb
qNEYsYp2ydrmhub82aCdtSisIVPPDkmQ+huz2fYXnclmEiQwP122pa4IV/0ET6ouSdXF7mtBWbYo
g0lZUuKaz2jCCZcq0bmiSsktEzynXRgDtoPwaBa9bBZl9dkGYrWyVRAQHgPQBYC0qtr+5CT5SjNf
FOPkT5+vW24svLrbWXI8Bep0qW25DkJj2YTHImWfFwqerxdph1sYLEt0/AsrOQIzLTINB2n3occ+
5kbNouwzaDLsCZ43fEgMY6EYxE4a4S4RsQTQOTQ40Ftgqua0RBXQiA2YGLl2rORHnCGxHAlOkqMw
VSQNlIQLnmBJ5Jn1aIo9goDrjEL2PjieFlErudShpSZ31pTTApDNuIIY7uHo6wWReotsg45ZiFZO
vEb5W6RCXJAvZux7xkj9epkUsXGyAyNz0VuHloJ+ISZ44hw+6R5B+nWepBMAi0engdPQwomDYynG
BSsl9chXg7Ag7DiWGapCUt6cO9HFG0w6bxrrzrLuIQf1gf8cmNiN0kdYur2NdqqLFrnS73PbE9qp
b+aM99zBpeFzWAy342y+Z6YHJvqYGdaaOPh839AQEBwm24WNImGV2+qznjoLWQGXDWN1H9mlvdLs
7tD4MKRzvEaqst4pg9j6Srkr6vwMDr2EYfLQES24mL2k+UXDXqBDZurGY72LbKZHa4gSxlbT33NA
y5duYuM+Y0oaEGTKLDPZvFqJvE1kf6v2re8FeU95H8T5et7J2YBJMBNQCtZKljs3iet+7ltaQ4Nw
vQ4pN0ecZlMZ9anthrVVq+0S6m6whqiie0o99Hfk4BXnuA2LvYv1TotLpCh8rxP2+KRrGcdGP+7K
c1EE+IyQTWee8P3RDiZHlacaDdQy6CP7gIlD/FQlub8UzOKKdJZSuRV4mHyvZkNG4+rNaEGz1T6Q
o/8Pl/zdRpWC1grXcSREs6fvHEfzK4D3n+CT/3XvPXj3F2/1v//2/F4371X2t4exin4wE/6nb/kr
wILXmor6FwIUikqi0H7xuRPmJ0Q/RDFxNZhDoyr5ldEqxCdjxmQgfqtXyimwXZ23Tfjvfxf6JzzB
ZoRFMwkpwYL4rzBagWZ+wFf+6YX/HiCsmha+RwpGHaQw1CvT3AaaFXqw5CbWeZakCF+RTW52R1Mq
d7HRXXyUD22g7WrTiPeE+uCH1GYbekDMhASrgWTVuvUpgUv6BTGbz9keWQIGnD51fKBvsIp8FhX1
VCTjfD9iHwl9cjRu1cSFQxJN37Go+GzQAVuPk9PfKNLvORkSQiXT+76w4dwnoX8HwQR7rC43EA9T
WLsN3qt0i6FruXCAkKzAmsVUnlJJp6ANAahp10bDZuwpYqStDUsNRyG6AlTN7bFOHajtXfacxGFx
NiIx4rY0+6tE1SMio69hFZ2g581lPTYKKkqE0iE0NQ5PubBPuPpeGjfCEUq7Eap6DCN9U5kj3duk
bm/A6qlATYHjT1xMSzx521XFQdJQWx0/E/UoivS7SmYY8cWYTxmDfpO20804qcNKGOVIA8EBs1XV
dwI8vlJKn4IQxkvgEN1M4GLC8aMy10MDYQ5D+Z0sTKB5ewxussIcPK0bl2GdHEQRJIQBuw/k6e4g
GN22ejBtUhwU3qu6/O465BbhAQV3Mxl3jSZXNeJlhGJfC3/Y+QlBlvqKwisu4daDI3q9b99mkfze
jtU01+4N5jwcnnS7Km7Zu7CNoFFLoSftFZBSnxJW2tQ7fVTZLnEGPpE7Txed1trG4BYu2tqovNl4
JK81+6HXXu0MpQwpndGewGl6hPrEbpXhWWs21SzPIAwwn+LnKJqe0tDeoAXgLrcWVtPZkJ/H0Mhv
mqqnxDJhDnRKr+ynrP5c16G7STlaw6V8g8RXrpsU6CTU2UDNzt47Jt3BCl+iA84YN7gGZRulYzlu
inGpJY1jQHDEzxVFEuYti0KXdHDSW2JGH31t8rAeX8VQROPqe9ZG66jhiYhmU5L1s6hbQa526HVg
DCHi7TyAQDd+Qf+5SNpylSsUo2N21+B4VRE62KXFoQx0AMHPHV0jNx48s0o9hWA5CKGcMUvIdiaT
wz0PhPTY1VkNh03f7GM3WrunBEeeuSqxxMWIzGM2RBitomlSFO0WvR5IJFCYakP17LpN9XRdHv/v
7Bzzu7zlIENREDb1f/yPX951XnV/+IN3NWq/a9+r8f69bmXzDy/P+ZX/1R/+Yvf+OBbv//73N0w6
mvndgij/UX4w49d/vP4/YEwzvVcSEP0H0cL8Wx9LPGmXKPNQ18JPmQkds8XAh5Wp+YnkOOQjsyZ7
xrDnn/wDRLc/EZkoVAxL6aGSewPr4Zcl3jA/OTrYCuniuonGwPpLogVktz8u8WwswsI2AvskygHe
7ifRgojICbtaIetEPb8kBidMVY+BtDQjnjnypVpTHE2sUjouSnBfy5XWK/aZtq+/o0sOnhHOfUMt
qE8uc+EhFMOXAkf0HcHZ2m065O4hUcD9XLhnx8CBFLzSAWWO2BgVwJmWcew4uwFj66iXXGtaQC3r
9kOElYWTBLVH7xjEQu+0/mAKpd20vpXsoUQ3a60GzMOYSFsNHf53rFz5eAjoGB60eHjI3Dw6Dvz2
RtiVcHnbnlxq2DUvjc/ah7NPvdaL4o4+B8T1IatWtuxA35Q0DDb22MeerIVYJUZLk6waXRrsYWRu
gBtgwKaRHO5iSM8LmCvw4HCnWTTwjTfCiAuOBE2/IV9DrFPd7t56ObTrShgsppHuqXmkcog3iLbF
OWxvSZz3ekU2niKq7qjhu7zXZJmgqdI0e9d3up16feh0xUITgHCDrMMXNRuVVyKlm5VWUI12qWyX
phbhbV6nRgP1a1A+T2gkXtM2xp6JJGLqcKt0Pwdak+yraCweWHOC1WjgUEVbXn4fAnruSYaLEtJC
XMvacUuadbYLc9+3V1kmNk2lZluMwYunvqqx3MEVC3b1ZB/q0CxN4KC62+ZhXU800qR5yO1cW7Zk
3+wkHO2TiFSaH1aab9xcBWTJYwXlJuag0OiVCPkgPAzc1ot6BRj4PQ/gXnec3YgNz6c7QEDzTs/A
BfGMd3Z5K1wsGJVq47p1fegmDi+tSKy9lXRyLcmX3No9Z4aAh/oEbIUIttaStaZr+qYEIEED4AAV
OL6Jt6CiPVKFSRoYnBb0FGzAMid/UQz2ZqxCUlFxFjrRHtjUTWK/9rbNqxD8c+ukShvNfnaxnFv3
jUWXwibtXI1Le28EvXHMUPUtkY5zUrPR1tk+LktJatq71MHkLkzLZotgJV5YPdtO16kXvH+dR8Py
0d0QEM/Bl/AxDzqx4xGw1HlhHhsvOWqObUVQF/rZQM+w0cqwq1JrAulIWCJj3Khj7SWU4bQhfKh7
A18bl34gaLM4vQ52XQzazoEoTdsli1D9SEJGAmk2Xo89nadPAtJ+ZJsEnmMltyCNXHht3vK/qEan
bjHir+xh5k3TwZTDF72aVIJjw+E100PzsZv6L4miVUupSXHSqu4ggy5dWkj2N0IxtVs0ib5XS1K0
ewtqTV6E6jqDp4o8xZpR/cFcZmzkCAzdkDZjVZsDp+cwtNEgyPYCFW6CFYtuwvNpMCpWMz3pXVWs
AFv7dZ2na3VAkp8ptbbSlUpdwkh4yZ1a9XrD9p+Zqu1NjH/pHQ6DF9t37W0LCdiz9Hk0ToRs32LH
fi8jzBJHFAVrJUqSM30Rn4TyBvZF0g/tqSSCo/XcPKagzfIyudA9G7bC6VtO+J39XqIPPYxOayxT
zarFHCseURMiil1qg9rcpIY6KF4fKPpRb5u0W6RBX5erwSL9Er/M+IAW0sR8JKk2OVHj9GWmV6Wv
xmNY5NM33P5x9cL/FE0srazlYFg4j2KXiUJKuu+aL5UVIEa5UZKxgS6UYhmZNAYth3GNN+BTQtxM
sUJxUdn4pbZopBEZde5tlI+CHk/ZJs8lU/3EwRvWfaxk0x0Z3UeotsZKOIG+YyujwNKRztA2qHNG
KJZfj/AvjWKHz2YG+yepcdjUB1LosPOMUmWv2wEqnBFtTGOy3MmyKyZSGXTpOZFyAbGxDhOo/iNt
tzXoi3MT9JWysBEh0L5i6JIyF9O28ld+7gc13SU32AkDGhWmi0gkCsPY6EVjABt0b6KktAItS3ei
xTZf0+ZgBoIOqfNNAkTt2uWYL3GareLpGOHRxYE93eQp4ceukb1ZSfVZ1unOdrsXW8qToYb4kUUg
xnjhtmsrs6De65rW0kEbii286K+dL8ajQh/1hjQELlaIaqtGsvZa0YhiGQyBti0mVsp4qk+j24oX
xdcCL5BGugd5weJu8IvHJLLHL1GZOl48WgTsJrRFyrarMcab8s+6LF/cbjwlvXvrQDFaVF31raFP
v270lmaNVXisFv0aX9XhNCmGsQx4rDtp1gcI6PRZcNsWAAhrXelfs17xn5ualptIMhroyB/Ytt1s
WfdRPJv6IswCwTB2fszeqAh8pgMw2VvaP4R6dIlzJ+WsMGqTmzYJZLk02YApwZU+3RqRqz4UnZ18
TacchTktJXuJOaoPrS4rqcXNgdWulc+YuA3YCGvTxrHGcqnC2l8SHpy/tJgRGMRDtfqisHNrp+mF
ePU1lP+alUXFYmqEfTDH2vyWh1K/dWWqwoEIwfXoGzq3RpCMkFnrve7E4763A/+SdwOxCVFeyvPg
+29a38s9ZnwThpLDXWBr4kERur3pca5dB3WDsbVdQIxJIo5ljRl+RlxhuqBuQvmcKNTnmQlvxVMh
9NgluwvrssN/TKADxSV6ITeHAyiBdZtwoumXgdSKu2CY7K+ZLs+dZqndmrJq0nAHrLMjjxgAqrHH
7NxPY3sRifpMC/lxQCBFuButZQdySkA/PJDrHJDM09JWPOkYImyDsiMJOKP0tBeJQc5EWVFELAoX
DpspC+ulwFOB+SGqg6+WPkplWZzCKu7AUOphp9VJuQqBXpG5OSDNOQzBhe4OyhvXCDirkSfDvtI5
9ikofe0QIIBauwGiN9gdUNIq3RN0Bm5wMBWbUCoCGg7qx2ExiyKWbelPSNpCJJRFts2JbeidmBON
Ld1g3xno2ZUuVLW5lwZ7vDUSz27oF+RdleDCibHwl8YxnWQBA3kgagfX2TkF/lumV8PWwZf4lPtF
uJkCZ9oTlVE9xhyF2UK0EUqD5gxLBBPleRYFNluJbHcFLSY2t2FsEcwcSV/74uhOgn7PAaXTldTZ
5FGA/6XvKA8JGTKLKPcthcOQVVymKi4/VwIGzY10ev9dCkIoH9B0DibsBntaQ2wT/nKK7C8Iuia6
50Nk6OssiJRlbZfZxrRi58nI6++VUL7njSUeetd3Vg6Y9SJk24cZ1RTpV1cUjbpSZVxuErNxT5UB
Ll2LlOatNYFA8VNljz3ghlASHD+aMH8wjLqCmaib6xKo8h5qK1YATgSG0HdLjDartTpWMUgGxeMi
B5VY0Y9vONo6462pWM8GteR6MOEtIFAOvWkY4ncnnezV7IC3a0d2UgwDkq1Kr9LjSZTboZsmyHqY
lHbpl9LQzYXtQ9uzVZ6NHSU3mUslBpOGUtXcaOlnO0uQjEXRDXDpQ4BjJ1xYpfsaN+bM56nONVZo
O+qUu8oo1xxMT1UVvuu56zljdo994nsmJ4Bl4w1L642Sq/a2zyf9BjrgY+/0OyntMziY5g2jhl0j
5lOw2OillworZ2iRIEcOCT4Qg8dCiHTEpKbv1ZXEYlEf5fQ6xH7IstmPlGhYXcRrP7Tqe4i8mrv1
SRktdnGbp8pdbjemfack0Rtyv/gOMKR5pAUnWrxRLOi3+hjcKUENaq7KHptwHbuMQaQPfirixYQr
9qotG2efYIHp9VM/3brmOOIK6lYdZW7kWwdnsoCl7SoIVmZARlSvtsRpkYyjrEKriu+DlpfQ8HIr
bTyqPW6ZtRtHW5TJnBZCye6aqka4w1tOOdtoqJwlXcPphKg2eldp33PkotMdwT84hX7QLQUO8mdD
ryrPLmA7YB4CfEquhrVpqXIGGmJS1jb3Uyr4QbRlStesrUJPzHQ8TBjCLerazJO0qsnC4gGbEesP
e68oD0D+PdSGYADuM3AViV4semWwT7JBIYRIUkGk1qZC/YdbZmrTJhxj7Yy2Agar7tzLCXpE1r6g
ml+ymbQPaTSpnt1O+OkIv4JDnS8CON+g0E2/DxHFb/pKdncIbW4w3z1baKq92grKZ1WpxH2ZjADu
ekywy6hj2FBiAW30IE12LPEQjW0SmnTF3+TItDwopf4tNGX9GGqDvi5Ty9gADJSEeNnlXZwyvCe9
x3y3pls4jMOxM6M72ySQdRb07/pikkcfR1qyu3C6B98iGGndRF16PzXDN2xRtG3fqj0gq6LnoE3Q
o2k/kkZjMu3Ic6prSK/hED3ZOhyiPAjcew1rnud2kImOfr4LDK9HU/xYId7l+ID9+/wGqX0TRAb/
SaLgLvL1jJBYC0OqsXKnVaixIiiTZiF6AvNGV/8S0Kk7aQocF0A1pbsxSXSuV0GhvFS5E3tpKnla
vlT3uGlPe5iSHFilwK6uyM7olmyOkXFwxhHY9Vjh0nvTnJp1WKngdBZElDSzhteq06DBNArDblSL
8lsBl/wZ7g4h0s3AOrQIaDEYZPmGS1g84jKUjrbJYyt5QIcJic42zXUzVXI32FNyjGLjkcFA8UOD
V0VtUpepVxWkgBMdUO4apEgeauSc/Tnm+YZl3SKq7Iz5u2B17A/DbTo2DllfKMw5pdbOS8rAONS9
09DvAB5uha0SszWOj5DIi6XdDsqrP40jWHAdfdcay3mxlDHeJWo9PP4bbtTl1JDzN0vkw3l20SYt
fLE13RlXtdWvmhP3h39r7XiKaXSYOA643VYtXbyXUISeitg6xRDHIPW4AdVCdMexMz5pgzae/3rb
7TFP+ffaVPu1yXZtnP32p2P0VuV1/r3501dt3vPT1/S9/vlF/x3bd3M/64/bd17df22iLPqhdzf/
yi/wjP5JYxbo+FzScMO+FQHfR++OVEjSNwh/JJ4c8Ibn9mvvDveCT2CnBEIDI9mAMbMz3C/NO0W3
ySEC2FE1gzpPM/9a944U9B+6d/QGVQKfLcE1cI5x8X3n579TcAm6XXoxQOAJ1GBTFsWjMSAXoXOb
KSMwwzQtKKFszw0ySE8tPvVFnUWHPi6TFwLX3C+D7oxvmIDXSItdPV7ZTlLqu7yIbruWvWjMI9yu
SeBY9nH47FgE1HXRK9ZuYo3nyD5rEBwI3/HSDgP/xnzks8xNThK8PlZrGu7tCt3fHPfy0lZYXgQC
Tx78mVfgGIOnd+mjaHGwEkNlXFIFmkaoxhiRB02Tqp6vjF27EdJpwsc41f1vUPIHiJVGI/OHIcyk
jq7dgjYEj9B5yJniHuEy9EIUMwAX6dXyFGR2ytmjas6KSWLKQh+HVN84ft/VZKOZZXDRc3j2j5pS
95Ic5WqkA5K2TvQNU4yckBP61LNPv6soeC34GnkrBYY/9Wpseu2Yh2QXNpav8C0lradnIOUR6iIW
Xpso0TvA5yJQM496lc5VULTBXWiY/RHEhRUf/QGYNFwkKGlidFKvoH//OGlu2WLvkrUb3bdxnc9V
JzgaeT9cdL/DJ8K1KKOltuGz79CF4EmS4zYQjKoABVLqLXTE4IZBQ+ydz/MrsO2GpenuFKitiMtr
AhYdNEG9T0XNyY9mkhGNxjq0cbvvS9s4YI3vYd5OHkR8aKrksbRLKDZ+9eAqTbGmuJ3uUJbSJFai
58l0CTMIOZtXkesqyzi19GzVjCRuLssRxucz3idu+hQidHGqBb5XebCyAxfiAil5hLgt//oqd1u8
Zw9N9f7eHL8W/w+sUA7o7R8vUOvqPXsL//Yww7szuAzO8Lf/mTVfq7cmevvbDX+sf792zW/2sXTZ
9ifa+g5QtgDgn/1l/7F0WQ4/mWORBC4JmCg5v3klKcL+xILGymTxK6w2OCL9unQZLssaaxoaX6Kq
57zbv4Ita7zT76R7NAoAp2HTYWqJ064FT+XHlasqfZFE9C23OfxylKRT8TwRxPHatK15MNxIe9Ws
Qn3NO304Y904nAtjmJbpoHLkwupMff3dbf0nutsflYSkKamqZavOjPw7NivpTwtpo8hhUsPc2kqC
J2d6YPGIBZK7sctefc0GMg0WoimwYZpMcmgSyFN//vk/mkd+fL5DqB2GYRqY0PxQfr+QmyVlOPEj
1pbDg7PidMYHJpI+OgoMeek1GwJb22Xy8ucfe437/k1BOX+u5oI0QSXAV4UdbZbf/m4DceqeY7Eq
/G1aYbgAJgvGiQjNfarUsrnQ9XQ3bpPgTNVbAw/CQmAXDVl3S+PG/BeGqj8PiflauAYH507AMs7y
P10Ltn5WA5vb3UoOSZc6LoFfc1XvT+pEoRyURjAtMDrU1n5Zq4fSN+oLdFklXzplIS9OoP6rK2L2
/H6Mftwc24GYCNcCqeZPg2LAPUgI38CCsLXNgxMPfFY9j08djclffxK6zpOYywZDR1n70wio3cB0
A+JXd1VayYsG5/0Sgy+fc85zlzwbSXGQdbsVprSGfdSRPwgB3XG/D2b4L+bCPxkUOgJeypTZnh4v
gZ8eRIYJ6ceDQCjDkC9d86CwsZBvMxnJpae/dc60ir+kC3GJLCImFoUxMjyI24gXfz5CsRP4T08B
/BNHCGTqrGcwcn4cotAjRTb5jbINDQytlhopKIdCDxviaI2hX8rGZK7kmDye4SgbnEQrd8BeYsiH
cxLJ8ll0HLZJcRjblVMa0Z3hy5vKbeXFCCt2zfkrGkJBi+o7/SprjLuRkbi260g80ZMpb7qqdDda
bl8/pYZYeZ2clRwZEpgQHwa1/g7aRSpv2ToAck7FxsuixpVaZBB3prEodeezRsAuxqGVVtw0bZAe
VJ38ExF1yrpzC5oe84SyLZUhhkOm9pq7mvqaBpjBIEk0vMLtP/MMcHKqovskHB26RCwUbTheuhpa
xcf9NxGuqtQ4O01xvgUYnoi5u8Yzug6k+RYJGcPN1Sl+1paRGI+1WZ9bve7vrm+Hy028LTEhxvWT
F6dEOV36pOLJOz4f2SsON9lnnk2Ep22MIBbbcH7rDGfWCB6ug4FM2o6LjJ1+peBv8oppHT/BOogx
otYOS/u8iuY+cZkQEDL+1i16/laBewEepXFkbNVXwSOy52cVhwm/Lgor/Bri/hHRx6HLi2Pt8roQ
ZziMv7ol/XkEWyrHqjYk6WqTXi9Ho997MQnKrPDlytBNDqZPq8Po5YW8G1b166vgxjMwfJqMHBGT
9AyET8BzOjrltrZ87dURVX82tS7Z4otGV62tfcJgYmWcaIEozkbVB3lRJikvKsyYS4D47HWoIZYv
gqx2N9c7j98oV5jNW5kqJZoPDJTk5Tq5ro+9S1h7ltdHKEpjOF/f7mPETfmgvqqkq+fLIhzm26Vi
NrQMbDqRlpG+mYZQX6Vv8Yg+xmWoQ95cfdyBj6k5zQMlc+BKwbTGehuPXGvlSEN+dbHQoRs3T92R
BpSzmgKc9r3rV7JlM5yDgH34OtIhGZqHZLDMwzhf0XVkXMc7bsc0v6ucCyDPkf/aoc+X/bjv6OcJ
CBunfl7JU2s4d/MW5k46r2ibPj6Lyj/XJHId7OtYKMJ5MM1Ly4TanYc8T7LOiNkN5m2waSHPG7gC
RB7GUjX8yYI2bVMnDxQ1+dmcuuDtWjqMMSAc7NZ8M0kbXvD8zBUrtF/rdFZJBYWvvtq572ywROai
5g9QAx5BXJUoOUbRHxO0gO/mmJ/6MIk9AO/yKVdN9fX6da9XyGbQrYWiGMfrElLP8xejL76pI8oC
AlBUczew38hU4qrZPK/DP+hzdzNdb0iAcD5cuW19+hiJxALyy3rZ8qzxJGyNFbPY+CYmdTiHrT2k
q8KI+5Op5dy9nkbNwiqh4kId0M9KSpVOG2Twbe96Jbkdg5HPk/b6IIkoy546LRJvKj3rw/XvKvya
jO11lmTSYXT4fZ9iTtkZvL8UKrhDFOs0qBWwloNhD6AAxCt/q4RWBjR0VcSWsnPHd/pcrJ5ZkXld
m83y0QlV4aBA676uFVlr2V/QIRoEuxn4CWqZgEmSTQO2Wq27ud6WvKgoNOZZRGG66Oe3Ued1po6s
eZ1m2QEVFr/cTfg2nb/O5n3xujY7ajvL/OexYheQMhYf8w9wjKpxLtWwl0suCTSEiKCSiW/KZsuz
weZhPNP7Y8/KE+AUVA5z2ZUz3c5V3fxy64wuHs/avOGbsZJcsC0MVF5TdEynts6WOUZzX+rrb36U
aTEyjkslYAHonf46JmqzNRw1udgopxgWfjYXdTEf2rBXIIts+V90KVx8y9bPpg4hAioExef1/sia
PGu8B/m2xGHPPyoJs8MOpWbDnScpMeO8L7ue+trXnCfXeiWZOw5G05fril20Cc81VbIaeytp5Vhk
pWF5G9Zuj9/0/PWD0VJfr9WG6fTDuY1wwV5fHx7OS9h5JUnL7PDxm+4wbjQq0IFKWhp2DNW7qiPW
cPJJ9Vdh6Lf6bVRP453fJxwXFROTL8cfjHr9cYeDWUTnTTn29XWEPmv5cSemj911Xv+nuGXduV7P
tcZpGsfZKJJV9WPQVjpPfZ6wSPsqj2xSBX87J+eeznczmStH7rhBUpfdnJ3OYd4SkHXG2pJUsXlx
NQyd4RtMEQpoOeDU7ljVuoIitaznxamfd/trpR3HMfe5jGfHhXyIoxMMF7b8ucyM7ZBbHsQEhqGY
5Nk6gZnxWnrDq7YeudtlO/AMPg4O18ttC33+FTDYV9wZiRMN3IhTcm64KyLaiEi9bpcAGi5t13ys
OIE7QbS3yjE5E1DuL4fUcI4qMhBvMPQRu9Z5S/1Y5z9WJphVl48tVXPaGNaoRP47xHfVfGSZ5m3K
mbdaXyAdXPqKW9yoZvKGzat6Imfe6IZXojnnTeC6X8zjL593BqOz2ZA7t7yp/V5ZYRBGLa7N4len
q19lPsGy5Ro7xRx21zW1uG4GSuxyfXLeHVQZDOf/Ssn8I3dtPrzQknOoz03dsgV//LEyzHniel4F
Ca1fivKuz4sLMWwtY18TjH01dTdinrjXNS9IJvat657vOyPzSANkIcVtaNy3Py9Zf0rNvV4Xzi7E
jGscZDhg/1SxtoLmdmC2cGn7XHtlu51BKWkfrpepkl8zrhu7LclpThXqkHm/uw5cN8vnqr535+Vs
HoxWCnUkKPNmwaGU4SMinR99rNORFs6zGotM9aPk/kscTTrF/Ptz/+T3/Mz/+NNOyw+v/MO28n/L
jjGj7I8bMl++pq8/0vt1i1/4pV8sPtFDoKNKqsUHOf8fTRddn52UBBZFeLLZc9vjt36x80lHXSn4
OS8w6Q7/5lCtaM4n1YZShQuT5to6fei/1HThMPnDYcq0HGGas76B4C50B5r905SBq6y0ioFicGrh
hK5MEZM3OFPYsB2oowzkOoTnzPZuKeo3XSu6/CUd2gylaMScV1YRsp5vg4jHZoMvS1Du3VRVB7Lt
OjSPZoYeE1d0TDPDU4MQGotowHznKQLsromHAvTYTXFsaV9gGSTynJoKALUWawpzNhpVnOZZqHcu
VpfdwvenMDsCoZM3buCC3GIS078YRQZgPSntiJNSIEFgFuBr6bis9BjC2SJrBkH4ApbU1UGXYHer
QutrdMLEjijlHbEHGcmvKPuV1FNLi8iMNs9bzGMwwkg21qRiNS3K4P8wdx47kjPpFX0VvQABerPN
JNNneb8hqqu76ckImiAZT6+Tv2YzECRAO2GW/3R1diUZ5n73nvvFiJmtlozItRhV/qINS50BCwzP
Sw/Klt7X5YMQgzitUYv+PQ3TM4dEBFIika5oGMVO7e86qKvYXq35PPPL3SCMki40AvkdmLdfMZiC
YwpJ+VDIud97S1deTXO6Nwq35dvgGhU0DfnwKB8SDAnuAQfrRCC4auH0O58rI0WAUmZ4bpsheLAb
M01Kl+XEr7nPmDQiAdTxkjV33sH2qDN1OeqUM+7/ixFqPKXYWfZt2IdvQjNkNdewjs0Uc27pVcNB
jKvHESOdpQRAPgoavmpjMsf7gTG3TVwzoqS02WQKCuqrN/UWsNCut61pk6746B6zovDSzwKluD9P
EWPi02A5VIT6DdCUkFsB//5VB5mBe6WfLENtrdQDC8vwLVP3zJMpSymz803XnA+kAWR9x2H8oZWU
/iahP5GVanFqbRX4Tvb6yKsIyEYYDMCGSNt/tQXdx8MyvlTwXUmyERw10aK3i+GuOSN2nVDRkCNr
y6SNlBxpCXL5ExTSKiMJe7KUTwVrrb/zjYgECEejeKF9lMaKFmj2yrHCec5z6KWbyZvUp+rT0D1g
3ijSky5zp7ziqu6KE996FVysOviVm7npHg3CtdXJE2ZOaN7pvwYUnefOb280KfpAMkzDoS0OaaMF
QmT7aOseFFEuxj+aqemx8nz3rXL1QKhitR5az2EUSrsMUHywN1FrNWfOoeHWNnsaozxmG+BXYF/s
yLszYtfMFYafISR6vHGqfCi39ZLurZnxJFacAF46qda+itel8qMjlwdhPxCXDMdNYdnq9jLoi6uy
J0ZOd8zX671bjn+cgeC9gh+HLVY67wY/rvsYQi27sxjgvscGtSInY13T9hcs/FtKrXbFHAcYaP2Y
ok1PnrHn0ABd4DMghTp6c/mjao7rW3MK7pgdE2PpZ+WhAU7TTAFnq3KJp9T9gqhN0rJbg5+is4+V
GsSFVQpUQ6MHvlN4WXizRUYd8tEC5//uLg3YWy3bHQF285daWwcf66x6WBbj6iy/WRAEUxkd1Bxb
yQvguqqRpXZ0uWCQyBTo6sTQjhpOGAJlyTMxMFsH2tL/UrT3FpvUaQ2ZKAVULY4MDUXed02PULcZ
AuoyYEdzmewNCT5xosuJweOFVIf1yBtMiGOFzhL4wbQXWVHu26zW8KYYSu3JQxsEmga8QU72m9Mv
wDOHpO8goSPluDhx5s/6dTXre6Y99LY7YtjbcNpAxNV/aCVfz8QujB2msQAdE848sxj35MrC+MH+
CVwOiHiB09aX5tFyp1Xueku7zi6Qg7cLoulPlVVRbFUFqZSxfR8M5e2KJlhPNXUgOzlEwdniALxq
HJsR1iU8aR7EFqO4qrHGv4b1L+HRcN9nsx837Vrok18AsZkbtcCS7JasJTmkqgsjC9oe02k41C04
JJwBTyy66SUKNafldCEpy+Wg2fbkJ/aB3/gwbDkejcLXX+WYdTvDDPSX68P8iMs0LS/gX+qj6/nV
Y9i77alcmnt6lP5yesb7FYRpePLDtLtQSKRPuHvHHUKH/UQlz/QhKTTYs9yGx6JS2QkLfvrqLNh3
8Go54OoJth/BSM33BftMnwiQdcRjbe+7Ul706XCCTiK7mB8UFRCPqyv39L6Tkbakc1jqoj1UpjQu
wiD4K3KA8w6pXPrGcULySQL/sqjxXBR1cBfMw0ubNnAiHBkNbuJq72+YLzguWvfIfZeUDr0kMF0o
flH8Liho6YT9LfCoYkBGGyDU6rFpNrI1n+2eHuW2fKSd6JwR5w2CYdlpgIZnu3D0rhSClLgzHsp+
kjtvvd3Ua+hxZoETw6beYOJr2/Xu+mSvGlZY5dPeJadtbgZH19JDwu/ffYPuxo+aR4Hzx432eRFk
14WQ0Y6tn9WCEmYaphqqGlwj++VaxN4pnrOh3VDHnqugu1q1dQi6BkBONCNGeCtG9mx+DGd97Iv8
pR9Wd9Ma9r0nssMquvkFsytcncLw5xWLi95TR/+3U91jJRheDuSuRudr6Htg+jmcQ7HB3gpGYwnj
BaRMJucY2fEeEjDuOrISGD12wPuya1njaQQjDGFSXqISq1Goy8SEQLEBWPBmzxgKcf57g0EztyeJ
cwTVuZTRelwAkmAMGdp1b3f6tSwEwbJubXYo3Q/+HPJvofm4c8zYo0tR8tnoohpg+0G3jj0o1etG
r8xiCz+vWJdc8ymv0uiliqQHFA0YQm0wvw4lMZqt4w70+FgCeQaVsXSHGB9J7+wiUYz5UaMxk22o
qd7Z9oNff9uOvhetJ7AmNcQImenEXOWAPNAHSdMT5e8/9pzVRzlanTlerQqPm5y4wG6UQ3Vx3lAQ
EpFzJ9unb6ZCHpwdr4Q4mSTa3vJI/KqJcrP94kuOGoQEGXCx3PM6YeFdG+dIbYLL/j4194Mmxrfp
XDGd7Ig0T9/aVLKTtoEdUQwwIrvIeDRalprNYM1YZt2RIfMeXunyrVbG5qBLbIOjpS4tm6LtteVu
r6vCIZpiq+BdZaReEmtUIEcKNWQPpj2O9xpo6GG8VUCQYoH8IrMVaX5eJXHAHFjncY4IP23cOuiO
A4Dth6hc3TsBujtWlVNhkqRsS2UVxvKJJ8BuAOtktBtSslK7yQgt/l5ko8lo3KVyqAHlPrtqeus4
Xz/Oa/XYC9u4r0APUBvBg6w5/++VLdazp7z+unrTE23Sn9ILeUo4lG/drrrnULhc3EmG9dbJKtys
9UjjtWieswGuCkgNAZepfzP9pY8Z911sU9Mh7eYNcXzXpBgtyO45wnCHDMizDOYMFHUdQY6beNUd
fvup/pP5xjfx1/xEkjWjAao4rL1xHPxy/vbCUsbeUGEsoHXtuHQS9KTNLrqZl7l94WtVn00+DRcj
i34WyKE7JUVFYtN7F1So3HEpco4zjoUNhIZny+SpDdZgzZNK0EHn/tMdg1OXaIMGRp7wCucXnrAx
Cd2l3NHjVT7ByCwP9aKcB7qzwhcxlPXHaodXkg1wwYfV24V2MyfSKfPXBoPIO9Jq9uSWlogJVka7
pVxv2AhY2F40/p4n57GgcvyjMSsgpo355QCu2CLyN49paghc1kv2E5V2dCFXY354+bjPs45zoC+7
j0KTe8naLHzSS/tsFm3zQfXAb2Mxj3VY5tuoL9dPc1C7UoHEoIvM/dVVQ3fyDIoWxsnqk5aeqV9i
DIJfneNNVIK47iul80h0VgrzXWSp99zOvG6Z343Pk6nrs7Es+P1cFU1/vdVYdx502r2bE0OVWRX3
3uI/e3J2ENnxOZvj5H1NIVEK35y7TVdI42bcfFkBRm5DWj6eTYV5tpjsvSlc66c2qbkjFG98uvXS
fuEMz5NuDQFsLFN5r4QZbQfbbcgArOZn0TT2zvTrHmBO+66cxdovjgItH3Z7WnTB/hTZmpS13x8n
FzSZwA0LP1Gn+GK1PtVmgDI/WMVeqmJBlJ1sYlV11KdnXDZqL8apeYymEZUR/zmSB0oSEw79UEFL
BPk5FSejMKpXXQFhoujL2/OqPuWiGk6r6Q3YXtLHHEtM3NFhGS8lfEuC7PO+Rx/HiK5JfOAXpO09
KadSfBS9aT1SEfPimI08Lw65tgZNs/KJiaPBGQeHWrn7zqCGUPRi2VL9SqnkwBwnDKdPHtD8oWHW
B9HQsp+twckvLjvJtqJDOfaLrE+6dH1Nu+gEx3o+lF3uPJWcmHaZYUab0lrq2G+pHFvgC2Ll8ejL
W9t0feFrzN2kmqxBbbiBuzvL5RK4su/QldRVCSfd4qGDdPHE1Z0bZxqQrPcr+VNWi72dSgeGhkdN
3Fl2RnRpU8M8FXJAzo8mWPQaGtW8GoI1xNUPzJPV2fDmAvCUfFLAzbdYnLgKZXgcN0bjEdmvs2tY
4jjKuHOxXVJNlbryZmAtooNcB34bc5/FhU2ukqol74lGBmdbzAsOT1v8QEc9KkdaFDfSFy4ZhjoI
WT4Jx5ktluS0uXP64a1cJO6LPHP21TgL7uOiA8jnFuxLxUJyZ3H/yKyFBJTbrzrvp00rXUoYYDr+
4vuiS2r85/JcfDBVWj54nI/pLU0d6BqTd+P6ewPUDBg37TdHiKE13tCqwbwWrRl+WSOlogAhnbyW
iczp5UudRBRnndwKci4W+nBj+iWpIzTp1EuvcBqebNKy25IB3x39MK9doWLL7KKjiMKrg4Nti6d1
3cIe5DfVRo9R6kVba1JpomXxjXbScAiox71PPcLZUvlhaslglFIfTdhMqrlhcgk0DffKjN6Mmm5I
beXB/cqpluxfeoue67Ce65/cbrMD2LLpivDvH2wEhC8KJGeiDkYXL43eG2t0FlMvnim0KH4pEx/t
6IAMMkT1PGQr88RAXGj6o9fSDRqMX9ULYtLwNkzRfE+U34jXSTm/uS58h8KgPrNFPM7b73kZ+hvy
jOCgU85QZDPhby3SMUxqac2mgjM8BUIkhh8Z77nZF7e4gv9dWr73scyuuTdsealVvmxZZLAyk0HM
OOoToppHZR24k3858C8htowfvrv85hFJeS2cDjOjbeyXdDYvRdtd8GJmSed0JYeR2v3rpu784iP0
EJAn1jtF9Fh0K2ggPRHTzIpqOYyG80N2Vi6bkPhXbEODiltLNa84P0aW7rx/KAcxHrnBoetLSPhi
gvcphO0BV8nCU42ykhjRCj/Gq8ddZtrkrtyyoGEr4ICKarURkSVfJYy4rbFoYngtxFbbdeuTqGwu
xOZfvQT5jmF/tqOnzA9w3xjDs1j1b9hY/SZcQ8oGWhPSNMHkpArxlS+d3SY9ejs8DWfYd6bsY0oy
l7OtI3OfSX1n+eFlXoN3Dkic0d1moOBVNMex7l0CLHCgupYa8A0FG8FXW3AfjkT+d1nZzeuQgPeg
/PYylgDBbhnJS8c/jhrYNTFz763OSStNPfgbQcZjE00ROUKCvPsKa/93PVrL3SC7GrKn1VBhpz8m
LfXOWafgUuiy4a+23T8w0mAsNYb7iK9+4e1x0hhfR4OncqBYnNsw3tLCfi5aE+COTambMm/XPKCo
y3YKuSLSs9LvZRGS+QM6G0NjCBI3DB6lgCYIjMneUAdIZXKq5VE2rXG0YBLTG2L/NQYN/8Arn4cb
0RMmubsxqZxlbt0uj6rqrVjSO2KrMjpTfO4fiHCPB9sC6SB7CV496h/Ii0KlWO2bK6rw2AOHBrRm
lN5FIbEHfBAl5Ss+6gdhAMpbXVTOG3pWbnl/GDPh7nw0/Krb1Q2Zu5TRJ5JpPcRUYnE+SkkGxdpZ
g1hRfrINvPqVDZqwFJaDpE1HxlipIOHoUwLa58YXO56R2GI2z1QBdcfMnomdl9792jZHkYfl2SKn
uO+7HAR3GnB6ZH3gqj8SgV7duaWVLSwO5YLQBGGfmK6EflfZ5GlGbFYwpofXLlve1gy1EcnR/iIx
zNTHv7ebtI8b7c1v4xgNt2cLhIdVTHuoNfeL7s248l1mw0G1Hbu8Suber3bCCJhl1Ouy7f1ZnhyP
f0Q+GFXsrB7wkKoukWMztR8oDjzSHrjCoGytM+4dcmw5gUnm0+zkzq6UJBrR6/rllxeUkDIVRUSQ
nv2mUhd79JdnmbekB2i5mvRDmtmOu2nK1GzjQNkZG9C0cK4FXe2YtBiX8ubqYInI32RASqVK0xyB
EjdM+7EMFZGl0Vwc6KJ+E36Ax+7kViDuvtfWLF4KxTO34fmq7KMzsgoRmJKIIWVE8HMT5qTo6CBy
BsWGWRsEYVU4Q1QMGsGyN5i1c2UeNb7x6Nn+AzRIi9LX2yT60a88Z73YnAjwC9N61+gNH2K0H0dl
chMvpTPp2IqoFbs6cw8xVFqS/CGnWys/i9VzVOJZ4KFihWDkPDtG0dzNGSVuJ3fmpdoQ22uWC8Vy
k0MIP6U0qwzWv8r34UTPypQtIFkoW5sC3fmBsUB0wBS1Hvw2e2n0VO7U6nNea67pFLzi/QAiD4cY
MlXdP7WZd5Iunhu7pcattm5ZsYpw/BL8VqOl33giZshVTbn3zYXAno9n8d0a1npTlUggjRERal60
7SY2kfmNaENxjYD9Z8zbC+CuHNFDGoOMWpVvSyr78dEepvaM7XwJDlHTAlQ0U9USG8vaMsmYpTXP
bT+Ls4lQtK0G5Myhz5p3WCgZgK1ZTFdyO3d1nlsH6LUSAgI167WtQSjSGkgRrHqvGZk1Mki/+7By
n0Bxe0/CWtutna8XqC9Q4qTfflKzzCFj9J6x6XBFYLXMWZ3sZi8ngjPNCNQUI0KADIqo/qaHNDjS
0UN6ryz6D1vn618HgMs+sItyvRmf2hsQ+KOmtyrJbm2SjoKuhDDgHWcrLf9G/URzds7SETJQ6Abr
CvGH1ghvma3fC61ErCVaeOs3gfHGPjTkSe2EM7n0Ds6EXW/Pkx+Vb0UxRA1Wmm4Bj5Y3Fsa4TBDm
Oi926RWJ71mp3NK4QI9dZ6P2c1v2O8RdSsH4uBtFzikqWBkIkdGGsKu6oMFUATigfalcr6dPe1MV
bK9rslbNtKzxKG/NYwfSSLgSkGyCeb6EEiB8ODBut/luCP4A7KTvQCd60u9L3j0gWZ+wuoN3zAm8
BkwcDpZGwW3MMjy2eQO2WwDU1jPpIBqBC3eTFwTFqHOc9wS3vZ2TIW97LHtgeysYFll4Behb3jEM
2VDBFnxmfX9f0zmylWpp9vbsZruKKu2D2S3Gfe9NHQGIDkx1GZJsZ5m3PBADSh4pvAjpSRwa+0wv
gvjScIc+MpUGF2m5RWJpZ/7KZZgD6DAUXMMctZYiWdRfUtLwkKLwEMolO02500y7WYy94PvBSUFq
jW1fAEo0KPIUDihM12luXE9axWxMUhsvrZ5opvjSWWo9MzC4NJZ1nNdcTDtvyee/uu+XvdVzPscR
UG05i+PTsf10Ww/jQE6rACbPRirulceru9Gh4W4ECtYuUCNcqsBdC7R9pKB3PUTUVLBCQSHhnPvp
y+EPzIVsU/ejfxEUlm15msqY40qGkGh315GU6C8lwvtxDqO4nAp6S601OpZgGk5hkYOVyBr7Me+c
O3KQxr4f132oijvJCKoXfnS2yJD0bEylvI9CRRKCqQHUAYwrfUUMkniXoGeEBDVUIBrwyN+ML0aQ
3jEFYXfkYv0oA55KE3HwCTQLyb9ip7R3omdi31sOz7yVt5/S6CSidPDtCfRr12X6lEdlRuwu92+2
v/yxDsouiZRr7/3FRtXN+dBR1CWrHVW/hC6PQ6S+W5HdNg2US8cH24cykI7ZYyPM5Yf1tnknNDfz
Nspbw+967xoD9PRgDJutgVoQ9w4um41jWvNhEr33jK8fbrCZNqRpZss5OOVCZlBX9gtq7Z/Zz14p
F2UsxntHcnBdDjAWdLyG1MxGTXTnp0H2kAm+Q3DQHBpqpnRHlYNPkQBjT/3A7l3LUdNTAJGhGx3j
jmrTPrYs+suJ080Jdlte4nYhD12HnXxWqnoqGk6zaeeqXcjgk+hyZcWGsPURhAjWpaAhfDcF723p
YBZeQwH6fG6ujWFzG0xhCtvu8Cvr8bBYU3YX3H6pvdUHCTe5MjYbZ40LjnWiIYNIxuigsBPhteze
cjoQt1VIZ0ppzd8zhXNbOLsFo6qcaLPPEnJuMRBeM+YAMW3HP21AdwXHY/OlvcF1nUpdfS/n0mU1
+uhk6Y5/IDK1T5kwqtlda1Zoyu2a+AvUYXgWxkawaJ0ICTWxReq0jUES5y8KLPpwrmZFX+GKqzPM
Nh7QtXPDFCD96nuVegmEcaLy1Sg5kyjLPRmlM2yxbGTLHkrlmdwud5BIcOyV7kxSOqWL5ZWBSF5u
q4gb8aGioXCMuRrm8lcamP7ZHnUzvvzjWvg/eTz+R1vGv5k3/lebx/9HA8etM+1/NnD8E6X5j+f/
VjN++1P/cnEA5sIEdktDeITrbhm9f6X+bMiLnntLwbiOi05/4yX+i9hlUTPOW02MgrQ+Ng6fH/ev
0B9/iJJxDPUkGjBe8L//k4eDjrZ/83AEts1nAChGSOSWTiSF+O+2p9YKUdKX6S3sCwM0nbv2d4MN
8MCUtb6f1IxcNEc8br0DcB2Xciad3eqP6lkU7hocrZrg6oWYoFrYDkqr+Vkm09aY+OY1Wi7O2oeP
5qQ8aBG5N6HqULlgpwNKOdbNlHda3QJ3JoG6iJYBG8q/56mHtLQuWDLN994DKHWNBieDXCdCGpkx
vmVwMPpxMMF1B9gxmruR7E/6eYPQwo8P/6tjAuT8SOOEw0M/dUnbFkFxHJDsBvdgqIp2ZvLAy2eH
0L8GrEs19OQDaFQ7BKlvUmCq+Rp68s4y/+ZioY2TQ4xcPjlN6oZ3ciihAsyQwYiYL2GkjV1ZAOg4
uE3NibNvWnLEw9gvipR7Mc7bNNKUE3BRwP/GlGGZU3EuTBj12VJwxg5qHTdspoyU2BWfVABPmGId
dQxb0vCD5uPtKFYfo12KuqrXrr7LuDqmSwA5w2RMZ9qkp6lEf1hVOQRUN1Mg+e1KCsWSuhzyp6BR
Y5o0MPhZvb2b1L4dl5SYP6yMFf3UgSKpDlHqO8dsmtMnvPQtdyt/CD5DIzDi1lFYSMDOuO815/ee
JqOd2S9vdQhekwyStZ2ZMm8Cg5vPMjQPAXW6mwGtCKJEm2/ZXChNrfD6otN5QB7MLk187cMa5+pK
d4EQktKO1SDnOPez6Tz6GjRxWDaHSAJfdNn23sLBr37qynoUHZpNNgE4y5ip2HPwe6kYENNsvCL3
gK9dTYoRFj14P4UYqOgZ6zo7Tlxo0IWpI4HADI8rIOxgz/qWlrfPWDGG5olisPE6Vt0fs9DASdsj
vyF1l2eZxRHOgQUpNAw/DPUbB473SzhZV7IfsSBcSu1MBiTItY2d9trs0TXs56xp8xgUKABjQfib
jgxo+wqyheIB2RiW8eGYXOYnvq1PbotK7q1lirZ5Nw7Rjc/Wza+o08N4lRAIYD9SnpQ0IqNYYQwa
TipdRYesY1USEGQUJXZmPoTLGIS4PbyXiDLNW0o/Fdwp3JRraJGNSR+6fZyHt06s7sMcA84mDlKC
ttT0Xmu3PlJM99Abc3nAMsgIeCrpPglT94yktiZge6akzORvcPHdA3FhwEe5d5f6FpUAK/aiEkMV
k5x1iHW6LLsKAGaia3BHlO6eetv96cDje8XALQp0w45KSfPIaE3dmT1OVTH3rCHWOGz8oeyP5kRZ
spkb6pMUSn9XqWo6LorLltAMQAyAPquxLUYm3umNAwoUDnYXfeIAZbgO4GatXgRS8DnzlPOIy67G
vIUhox1Wg4tPdF+D6YgNwtX2a91AfI30CXX35NxOSqOBdYabkFLbbu4/PXT4d0YHwUZLYD4oeBgC
YKVhv9E+0lQYDBBoxGIw+VvGCjc6iwh/jecKRO1amNzgafeie2wweNOYTjBShsFGpAfAw0hsYsJu
cOC8oq8TgxE6WUwzfUKXMjn6YNACKZ41+MP6Ofq7Wg0jaKdozJCB4vI52zNBOp/5FtLzMucvQz7M
nwwMjH4TDFjymeiPxZs9MkalUCfdUgd3U5nF+jU4tbxDpQ0ejCmsJlYjcT+hU5wy6g1ZJ3IbXOME
3pAKgYnav2eWlKDc2Vp3ztFqK8Z9HT1jlSKNvTFHH72rd+jWSbi3NayPgGWVwf2K02HqlaabSNMu
xF+3sCE1Ye0Plg8VVjYlYIXJiRB6A/LGM71sbUHf9UoZLEf6hVL3iIJQkypt4Xm/G3ZF74QnSiKz
egLrU1xrnjckRYQeHge75//eA081Mw/RSQ3ujsFDeUYCXb5THQQPZYSlr9s3NAnIDQ2L4FYr38n9
ZFn8+do2+MA3vgBLRVTds6oA+8CKt3lniMBYqh0VPKH/y58MpqK+39C/u0upwqbDuxchlQV7ZBYM
FsHqyMa7mlkvm2NHGr4I4qCHyAJrXq6tzY+DNWLfVS7/abusyl8jzqtNyDTEd8gm2olAanIPutZm
TdDaHobpjsFoAEmw4kgfHCQ4GT/RYRPlLBxYQ8z+EoyFnq/rEDFfhyA4DP5L1oB3drZMaPw/1uwt
v5qgqa4l1PksEf/VX7z+U2Y8TxPvLUp9CcAmrENSMmR5tlNayf3SNcvHCtjj2xpln7737qSSNcBD
N5T6L4hN2B+aS+E4WK+Ty4zL0R+Ly+1+wOU2mdN0yPuMC3XQy5OcA5RMa0Tm0M11qQFStmFwcuYq
ZEDUc2Vux4/JthqKqNjT/7FJikFRgtdZm2YMbqShKo56b76DINTtaWq6CZh9mJi2me7Xiq4CfPfF
dvSi9wDhP68sJ+Eo/kf743AE+GQDoAeYd+gseeVuzbyOh3rrSfj1Qc8bAIsHYLvuDoals30ZBW98
xRTdwP21c4Z48OyC0n/Nu5yQSjp/Mw48pxVw0SWwkEvdDzQSsc/zWcYhDtfYBrnFLTl8rywzMSkK
gofgoQrl+uTd5CGnr3yonebWU+4jFv0TWKgPbTRnqxk+nKB8Cmt9kY7/QMEirtKeyw5Ju02oi7e6
w5eCHSg9dQo+Tiuok/CC5q92LEjRLJhonex8Ny+b55NLMsStuFG9LkU9nVThxDP2HXrHUDBtt9zm
9hpP6xxtGm4zW2LO5YHZYnOgVWGK1ToSh1zHe5uWlQ3ITRGj6lwid1i+1wbSAqOdvwC0d12UGZhO
sURNJlFIBrAsP205HQnmbXGF1dS1re2OkzFQpeZLyfaix4rluUifmQwWWzUZ8jw71bEoZX/WKn/w
gEbua9+G/zIPDxmfE0g9M1yYsU9F3e+iIMvjYuq++tH7zk25HDIoT5tAexCTTcZzDiC3hfqFfMXe
RIM3f0mwfJmBhdnMrIAzVKzQdVeUjyIdGPBUwtrDKGIC09D41Mon1xl2jonXk8/VJi6/s4SAY/MY
Gl5+ZLKMKL84E4UPyy9TrN+BI5y4DcYyNprATqQGcaYZGJZNelfq/uArUIUOE8usCfp9MOfNZe2C
m8yLYRb1DNZho95zw6bxKC0RpLCUgdIsus0Y+sXWyLO/4H6nnbN0746NrXrih2M41NvWrfNz6fQI
WeWAzQpMnqeWmPwaxGdAUbZl3MaS8q9S8iVUXRfzAaONaw2/R3C9GdVnG2flOSGU4HHChbBlFMD0
ombblDQWlfSKzINx1UbIKDMvr3xHH+bN8tJL7I4TzS6xVsBoWtlk0JTgpTsNBYx85MSzaxJe0oCs
CdKPSoVgm9NEssGbPSaAK+G+zWZ1WGXAkKCgftdYSvoqekieM4oeBwbrvusp0mDrLOLUxUOq5Dv1
F4hSJvS3aURXtgSCfOGOV9eJGNjbDGDLKvI2tqM+bQZMdsAkfQZSCe+q2bapnB59B+pHzZwtnqzi
VE/L3dKiyCqlv13WpLiDVZf0+JqSFEQYK1/N7X/FcZhWPsHaUdyYFCWFnb6xDzr0oTa8+TyX/J5X
fl8vmGA8/Q4cEJ4niFgzNMS2Dfxy2wEU2TieyUeUvdpE7npVwtlRMbSzzHA4KY6NkX3b3ClnMtb0
Hkq6v53D/GIa8yfByXeDO0waMuBYPesuwoK5SXW1Hfx8T3cDQyDjSvwovze7/Cewh9OocC6U9HPZ
4yFdoXXz/O56u3IQj6Z1M+oMSWSwd7Mx/Crx4LsEc7Y6au+boTvyOiVV5BM2LKpDNLT3DE/xPWex
qah4shvMpMMWF1P3m8I9mn9qlNLyb4Vzapq4GiHUUTnLjcId90ETHI1QYIa8GbzER9jBI4FEVs3d
ue3X19DLDmkwPnvRP+1lHGq89NluGDZyqKCfBPskc3BdnxyewBTrIdcEtDdRJBNQiljVfnqtKZIT
A8jpjA4cqlXTt0y0R+2O9oapl9xaJW11KKqPNqmAw4LV+57Btw3cebqXS/ViIQXFYRad1dg+g7ZJ
+AufTRfTa405oIsWWu3mqzApHG79x25krMvhJdcRl2Xu9BvpQkURJldAPdyPIT+g6qgs8hk+8Lwh
43kkJgjCLSwDwxBesd0ZcTNwfSpdnR3twvrdRFjD5dAmGncglVz8EjGyBM0VMCI0Hm/eurp8YxWN
w8Xcufb8O1f4PlIcCPtFZfdwX39U7yehNTGIrX+b4/Kyjr4dt4RIHgtbZbFlVxvDnS99pdUJ2NQ7
P5YyqiWk+1bEudklXGa6ZMCW/eNkYk958SlvBJjOsN87HZSg0qXfPfTorAHN3P0ne2eyZCeSrtt3
uXPK6B0GZ3B3v6NTREihboJJCom+d3Dg6c+iTl27ISobKx+fWZllJUmw+R1vvn+tYdVaqe7bIPuM
Eam8HYvuq5Mv6rYCFVh7VLUrCvccepzaTOz2CWdmQuWdWHd+C6vuQ5CLtS//SCvqdHRSWi6iuD3N
4/jC5iCL4bIqdwbIICazLZDR6h1H28ewty0WA5y7C/mz6W3jsAyrj9qPb0rUZdJN7xYL6kI0ondS
w6EagwdbjvmjLbLh2V8gDylUALMPLDeL7fKymD1TMsky+MFpMDt84GCIiGGVDGZ/odiJPRrLXJg/
VIIwdSrzZb6QU0KQwCkCs7MES1XD4W14pGMnGR8HiJLnyitRNzUu5r9lKTg+cNsWmJw/mYl6Mgoz
7a4tq0QiU+Awm/A41V73OthBndwply3JhOmqeswVczCMBwuNhDTYgua8oR05HO8gxJfWV3Lu3+sA
XOGtu9pcXiZpdrRm8o96TjgcRRQXXwnp8I7demgxICYPtqt4z7GWd+V7KLJMHuk9eyfZIWivoyci
cmBBaC97F8zse7YVcDKDYT0zD/XmsycDk612syVQmUn6a5g9cmzrDByO3MInyrtvNM2RE6rrpupO
GXm36UzIhUmCz+D2ULNGL/b5PH6oG8n+TNXFMkGv7Rb2rlfkzO7N0PCf4pqzZxJCNEHtKk8VEQcE
nVMezISGEFGqk5RlDCQbzENCZqKGFkl7rdg7lW8l70ZFs/zqIBziY+T04L5p37QfCtd1u4euwqZ5
zJUr4wM/OymhbEg40CsGxETnMR4qATGkZZnv945TXWWZBupWSJu94WrodxZBdwNYFufBi5PBvWID
AWGfReQ4r0O2N1qD/y0IJZSnaZnv45n4R2t7Rn5ki44jMVgyRnlhIyVejh7eaKYuA1JISJHecEP6
qGRGWg32I1Ptis1rxCMg4qIqiF4mrw++smJvVvmRlTnHpEmSifYgSo+bk+LgL6C7w3HJT4XVkXSC
ralsuFyWW5zkRAKBoGFCyJ1mUDbjpl05GuXBiUhd5nhlD1Epy8fUCpqL7QT3CRHlmb93hC5vzyMH
Gn1+HrIlpEDjmrNa5z6No/yG9h02W5biW4cunuT0Ii9sLUDUL5DaAhf+1Kq1HPGi3kBH6Um3NuMp
yhmsa6EYZRFNhHntnP0hr04GnDFUHBMt8Si6waNjdw4EZHnHTYGS1/N+KNsnsFXVvoILc7Sc3j24
NJscKwGCsFrNa4vPHsiKfOT3GvdrhvO1M5bho9UvcbhL6Mm+gY3B29SJ4qmQub2POrO7OKp/gWLS
XyezpSMm5OW7slIg/tpyjBJlhvfe9q3+tiRVdlSiy0+DrMabyF3SS2hzumOoC2ZTlygA7mPTGp7r
OLizB3kzdgNkQlzIexpIkZpgezq6zvQxGd2fjp2oB5nEEIScVN0XWNBoYZiPNNfS4+0XdNv47rCv
MSLuajak9klOwCXK2ZlsuvYMzhzeYzPsQ/TBDOWqJQ1BUxS7EB8q3NQ7Y1B4HlkN7NVYhCfsr9Wz
sBb5RD701h/gKE2SCcwQk7SEW9ge/cYozpWj4gubpkS5SK+dIP0nH8JI3hPe+AHNFiedq26gKBsn
0rXuuSe79CPy3BrhDlHOxYsDek9w0Pe0hrFNEDkc0I/z1SHgdy1HAkJ+5aaPBNgMzlZjeeWM+ROG
l+iS8sI/lHAW92ELo84cGj4f5BL3/rpr3IiwOQwNemrDhE02VAbf8IQQI1RqTrBlwXFYyo/+wHaw
+VS29I91eYCcUDjGiR4YdXYtFIc1LXMlYwx9UhGnoACtbxsAKcwp6+wIjJ4WopFwzTgX4j5yOXoO
F7LuM9xPwpBAuHtWI8vk770coy9BsLa7aXtGmDHyWUrRzz707B6GU8KkwGnWuOex87uAfkK2kB3F
PLBnI56pn0nA1C4SdvrQ0cSEup/n2YfMWowmy+HJDM7eKOaDxfr21Oa5w54Z54uE+cPyFfzFx8SZ
MmanRvJUCvFMA597mtgD4yg//krjP/mevHHS9QD3iw0B60jjhnmqk+RjlMczoTALaHY/17skEpxF
s/Qr2WWwvJPKgviRvlSYc5yEf2B67nyoCuUfWSzGLwg6nyagtpzskSAYq5fSyl98hPSXuqi+5rYT
PzlEXe7IIal1Db0QGLWHW5YsoJxltNwnJj6MPDLzXUmn/WGlZu/MkIVrsBTN8+iH2UGVtHd1UQhW
zlNz9GkhI7cndylubICyT9XEOfcYZzmAbAblGi/G2pqzjEc/RFYn4bafo1LsaQBod77ZTKegzZEh
ARBhIs9sY9d68bc4mZ+LQrKJZBoebTFedKqz+hUey3DXkAfMlfIOkRHVj/0Y5fsYd9vEtkDpWt3H
uOtL4Ce0JuUC22Wm+p4RpOKgugJQGoDQ2qd0yDg+YPaE1jeoexbiPcm0VaFNv/audcS0+o5G9/7J
6sI7Mqb5Yd0yY4Gaf2IjKb71OgV+XkkHlq1f7JK6Tff2ND6TNQbTHwPsZupx4TQHeICNzscfFk4h
TfNXEbcWlV+/dPNy3wTpFVXQTweUN11PGIZzZCqfU6KtuBmAA9ftUJ59oAYPrZwf+95Q0GJyB9P7
6H8gEymvLh1pjzXt5wdmcMZhBIsR70JvsHZjpZxr5ERH2teyY5/g6qRxEIg8xW83qf9ZBaw0ZzOz
bxOjvOsMxr80VvIuGpFATTVp7MgnqzRV9Tcg7GwiCx8xn2yN5a6osvARxRC+3Cakr9IyrHva1+KT
L+3sSsacAFoe+HQ8xOyd0s2jPlJ4cs3qqLWMPzeNejTr6iNvw0uC+I5opPieoVY7xAqBRAT5nDMR
EhLAlb7RdGs8L/A0HpgxHQCErA+B0b+bW5K7qokueAbtoxVV5tVwQwn3KSy/yzn5mJrWz0X4wG7F
/Ml0clXtfMuxaeLxp0sS9GQOAuK9Io9eOs9ZZ0XjBbB4cLboa742bkDMqw0JCi/9QOtRMr7O8SrA
WtiimbjTeztNFnYTsRmw5I8+Mn4CRU/TZngSSxaTUU+n0ySML6m/xPSseOm1oaovXlJhRizJqSFx
zJCI5KWzR9zjXRbbb+8qJ/9GlDW+mhXIC0POEJuS+dDky3LJfFb1S18154kc42FxS/ekhMjJ0vi0
wPTsG2chf9gaNzvWkCCPQqQ1CQLjFk8wZw/illaeD30wvJQ2mPbAyyFRQKm69xKkBgoPl5Uqh3lY
kDIpGX64IPz3WUafNT1A0w273Gwj95lPW0Qe30J0ODguMarQUrQ4hHcqZbs+NI/Fmrx3OMTitM/i
iA3FQDKvxApcsRNJbrFQMdYwXRCrePeYXOgDlOR92jTLj/97PC7n6+t//Z8V9vbnp+P/t4t/kqyt
vr2lSq7/yv8cjRue8w/ftZAPmrYNugi8xf87GzeE8w9vJR+spiv3X8fm/zocN2zrH0SQXNMEZECr
q2m+QRx43j9MZIUsOQQcQhq6vf/keHxFa/x/niH/ofVonJdlPTN/wzGkBbHGDZIUfNCHTwRkvkfD
xzcP4g8IkX92ZQ72314Z4SA4GTT2R8sXzOAnDh+Cv2Pc/clNr7CGNzedLvTBtRMNZch8H03HeCws
x9C89oZBgmLXrqI8yo8mW2b3NT6KfTTTca33UDYRhAg1Vc9ZCzkeXBa1x9e0+58KJFoS/6z/g8dN
+OLtM2GPK5toO1qb7JiPgwEbDlgHw/d6982b/fbqdtTRigyrj2bdTsASzpaDb7if9C6+YWvQzSaU
60/5cShz/xKDcWVTNNB6LnBEfr/zhUZAt0UtcHT6lo2V5S7t4ovOfQchxfn2ofB4m4YsYn7s495+
mIsi/Bri7JB7vctvSlO0qlU+/SrHLBim2zrjCD4KjAe9i2+q05PCHbqZe0/sH22DyRxLpd6VN8UZ
+T5ZjYzthSJjCtAExY4t5ULz4pvqpBU1792aBrS0ad9FbOddvIbZvN6db4rThF3dQMNaD/jn4scC
juVKVDW86l19U6Bu4YLWHPvi6H2mJZ+TPr3LbiozQnc4pxmXVdhidp3VZmyRWprFs6lMBDl+Kyre
kniCVR2Dp2PDRPPOg01lMldhHp52xXEUMRsiEx4jFQyt3uPeYmHhnEdLrBhpg7A4hz3wbl+4nd5D
DzaluZTlomKWt0cRY6iDkoCYQEipeeub2vTtYSDdzNWb7K4f2CS80XpVVuj12/HKtV165Iy5OLIP
fl9GeCq6qnmnd+1NYfrOkpj0Rmb0HTvXOi/Lb0ntOV/1Lr4pzNYPetzfTnbMOMD/2vkm2P2w7yq9
ug82lbmUZtqmrp8dI1xmdC3QLGoZ01nv3jf1WdT4x2OTB2MXRX0A1pNfRl8KvW9EsCnQzHJNWXHG
eug47TRdhEzjq9Z9i011+sIGOpNKlrODS1vEAFAzGvXKR2w+nHBLM6MgmnUMGvNQTs3XxCJ8pXff
m9IEhyTYk26zo2X7eLY7Di/oGNKavgVr9vVtBclRyLnjXI8lG+csDsnOIsuf9G58U51jkFSlDQrj
mHFZ06le+rJ81Lv0pjg5cCNlW3HpTkhxRQN3Q6BR6FWP2BRnXuCF7nouziERiVawJpp3vSnLqXf7
jth8dpzxQiU2g7e/Lvn1HsmmLNn76WbThypktYZL1xKBLT+cX/QuvqnKAgxClQ8lDiMwSMU5ssLZ
+yKAGjZ6szd/U5xC1LIBhZwdE3Z6ArqDgZZo3bq/Kc1ZGAMmW65cG/MNOQMiSP3yQe/am9JsvCQj
FIxCKivVd8MY7iKvafUGwjVG/rYysZuR5kocXODO5D/TJ/Pi4nm907vxTWnSV5amTjikRyC29BNL
FhGm6vW+yv6mOO3YtbK5JY9hpgFUmar6woIo0XvN/U1xcqjFSgoV45HwKC2rBmnbuuz0vvlr3v/t
M6+ISjmptXpP0i8hlrskMfVmQP6mOg0TlQKeLY6FrSkgaWiFLDetWvPn3JSn7FQMzJF3ZYq/8a0g
VDuQc9J6VbxNZRYBWYBhdeqgRq7BQMiPfUyTmt7FN8WpEK7adszFBa7NzGNvVfOL7G1Kc/BsprQr
Nkllcs82kSIQn2d6tQmL87f3BH+0K5OR510GrcmRdE3GKzSU3rvibYozyyYjmwnJHDmexR2naJxo
pnTUm755m+r0xnEgzMzVgQw8EKP+2S74nfR+zk1xZlEXjTYwWpgEwArorTnm9LVqPvRNcbpxoMY2
8ZOj3+KnCixYABbME70S8jYFSp/pEJvwmhlSmv3SPPrNZ71nsqnNDsKljFehppMaHPyrcHwaVRDo
Xd3dVCdtBpXKW9zLGRDCubsQptb7Ld1NaXZzFKo25MqlgZA9cb5zMlNpXntTnELA8IdEBsVCkTon
MFmRvSzvtR64uynOpg2coq57XvAhpGVjGTnYCmzNO9/UZtIXfpkYKxFJ3qXzuRz1vpnupiqFjfdp
XIbkKOuZQ8rinjNPvcexqUmzCxaanCR3DNKXcxi9T6W7qUaCAgOtCjhA+cZffUveOlFy0LvjTSmG
cCVRw41UzOLflAp4Tvo3gqH1af772UCwxYQTLDLV5PJRaJMMkp/Tv1RDleuNIKsI8O3kgTaXGOU2
P2FduO+74L5pI70iX49afruy6wgOzvjcuPMHmniqRO+lczZlaBWu0XU9ZWjRmDZbhB4XR3NDydlU
oQxJ60ggB0dSmcM5wq65d+hF1CtDZ1OGZYwYypzWl7o2uiNSqOgQDIbeh8bZ1KJTchpetxUXj6vm
mwga647wr9Fr3vumIIvQ70DKcPmhhT8D7egsY8PRvPdNWa6wwQCVQHL08q79tEQArU+OGLxJr4LW
vte3r2Jsmjk45oYvfJE95RbkzGC+aJW9s/lQ1qOgZYuIJiAuWj4K0ttpSWhG6+L2pjjr1h9Fp9bi
LM+ADN7NU6P3ubE3xTlnjofhm+J0quCSV0t7NonvnPRue1OheZlnve8wys4SKuRJxMuMQAAxhubL
aG/KtDPLmfUO/4EObultXgyvWWu7z3p3v6nSoVkaxwaacHStDx76aGvSO3VEyPr7azhEBUSOdUS0
19YpJ+r3BIT+ZT/4Dw8ekZv/fnEBrxvAIhcvVH1JUvokUr25t72pziKwJftgDFt50D8WgWGd/AS8
k97T3pSmmBfLjmAuHMdQjncDLp67loMIvWnEP00Xb06oCVvFOU1//inNYPt1o1tdZ9V6ele3NuWZ
k3vlUyTha49NeQ47CQ9fxrPeY7c2JSpEIydLpoyEkVpl5xApEz+bNO99W6NGsNBw1fmnPMTK18WL
dZpYjOsN6Ksu4u2AC/XDCLuq9U/B0JQPoRcvh2LOpOa9e79fvVEWPa4xTwahlnEQrlfuZ8ty9UYv
a1OlYTwa5kKPxsnP4RM4duRfOyfIH7Xed2tTpk2UVYRQACZFU0qtguC4hQCqOX+xNqVaz+jT1Fz7
J0w+1VPrts41L8Jc73O05mp++1WZKbbT0qzPfRqePIN2tyIRk+aT2XxJ0yB0IBdV/kkNgb/PRone
3B0GvQ+euanVrlySKcdzfKpmm+7CPIEz20r5pPWrrvmgt08G0UUobck7Q4N8vQPHQlcRMXu96cs2
HGRUhtOagidTZgM8qIYO1ntTeobmzW+LtY9cYza4fGBbwPCNwDqUAQlAvUezKVZhzQGdg7w0qk2e
WmMq7xoAcnrrOXNTqwGEKdtM+VXZmoyPRm6RArTHQPO5b2oVggSAw5hRzKN7+oNXV/avpE6F5oPZ
1CrKlaisJkbgMKQ3D77uuBNhWuiNkeamVg2Zj10juXcnyY27sqiNvVWksd5X+9/MstmcqNSL/dMi
I4suL7owcQHpHWWJbVYoQ2bgBE1Ea5YpkxOkI6Yehe9prR85cfu9Vl3SWFnn8tWWWW6f+pEW0N4t
9V538U/4zZsZx+QHgKLqhFpFMnCe6KIHbOWM33WKCfv17/c+BlWzeLXi6kMhABMCNp0sp9b6VUW4
KVXYy6RcRcn77o32hQlksCf2m2t9V0W4qVU6ruCyjKYPQ98YHugOM2j08IxnvSezqdWWSUFtZXz5
aml777Iq/45I1LjqXXxTqm1shVUPV2993WkrVjZkSrcutCZ6ItyUqjcwtoPpYZLqufQFdum950PW
0rv1zVfVGEPlQzTyTzSBzVBv0uXY0CWqd+vb7FBmtZYRmg6Du1XFd2ZqGRcTUIdezExsw0NznwSy
HXndA196+zFqXVwLIBy0Hs02PTRaA/1QNn3IM6zFn6Fbu+eaPdhW8/KbWo3NvCVTzE4GW6TWEY/y
DPJybP7mo/3PSde/7wriZPt9KKikCu0CJMeph5Z1tGowFlDrhouIAIqLxMPc4PX9dR6629Aq7XOX
Z/aHnCm+5kgXbOoZ2YzRGDXf3giY6mcsRv0vWktLvZILNvU8uKAJ6IL0TkPVg/tLvJjoJYbMv/7p
11XOHz28TUEXbUErpgtfNxsN2ipNPJNQnMsK8tXaWJKPM4QXqWKtyacINhVeePnAKouBNXEN/+j2
dnoks2rv//qPWR/4H/0xmxIfvaguBdGGkxXY/d70enevXE9vX1FsA0ieGSR+v7DYMvoYdknaRbTU
NcvfvMZ/cu/bCFKyxupxHYnTjEaGVZwRXBgG9E6DuNLvNWLJSKVxxjTFlGXzOjW9f6viav6g9dz/
LYXk5dFordMU6dj20TZUeOlkKrQmnzQX/H7v8Iv58Q0mcJmk9+9gZKL72cS1rZehEmL9Rd5OVARN
497M9ft5tl263YQ4R7iTJ73hb5tHmsDyVyx1WejGjfwUmD2d8EU9Xv762f9JAYtNAZNDHGkw4q0E
WzBCuWGM3QM0Dd+VDnSZKF/Js5zXxXolJjYFPLJNn9kiFyfHbgDEul3zUMPi01r5co74+09BMoH2
6ohdqrho252dueBqLI6h//pR/UmJbUNKIEHp82+Yd2FgVS9oKNDulov7Xu/qm9m0xwszuxPzi95U
4y1Ha/K0dFIvYAVl6/cnE4Twv6fYYy+GMIe1r7q6byFod06kNz3a5pUsTp6LmKEHvIO9fBzgzv3q
QnTdeg9nU8MuiZ9mtLk6AejwCN/tc+oV80Hv4psCzmmLHmEkcPFxmt6PlWu9c/u4+JsC+7O3ZvP9
LW3aWIWBOxDAhXwcjdlCMlTUemuBbWQpgPmf4PMWp1CqOrpGgVW/l1SBofnOb+rVoJOlMe0yPHnd
EGKW6YsTPECh+dJs6jVD2RK4TR2e+j5zHkpaz+/CPheftX7XbXTJzb2gSpIgPAU9zUPGIMKXuGuU
3lRklfW+HfZ7k/Yva3DCk3DbDPN1Ai+omUa9F36bX6qiehkCRCnMCXNCQJ5T/sCFU//UezKbGTVc
YTccB5vn7hvzR4JRKFyzMS6f9S6/qVZfJHmYijk8GbkNnN9bIIXuwyictTar2Mv8/dF3Obq6Pm7o
6+4ymN5V6T8i2FVaB/n0Iv5+9dKJpmzsqug0W519SH0YLaHb9HqDjbf53taAF0DS1BH7JQhHQjbe
AZI5o+bVN+Vap15Yu3RgnpxcsisAyuGCSy3U/F035Rrn9IOSgInYFK+65yYTycMgDb2WPDgcm+de
0K8U5110Shqm9T6cpgd6s129zIDYBppSoBBlkIzRqa1NE1qfkX0DRCS/a73y7ub72jk93d12ZZxS
RWjPHzP75OGh1/uGbDNNYgrrKHN745SEpfXiO9iZUY30r3r3vinXpckhHMnSOEXQ448D+25nJQ1L
b4zfRptQ7nRIzoroFPdI7Azww4/CyZ0feve+KdZ5qvNpPSQ7FU5h3yeW0X5IyqXY6119U6yLmZTS
H/DljuB/P9tTDBdHIOvWu/qmWF2RNdCcGcYqnKe4HrKHNCo1N5S2WaeoVFbb10BdhLc6DGfYOxhO
E71pwTbsFOGFwlc7gl8Z4WhJw8zOyu70Dt/ENvBkA9iNvcUzThIexnJti6Z970R+42je/aZY41I6
fREDj7FE7hDYUAp5hD2kpl5BbcNPGX+R1bJxsG67+wfXCaJPgI5SvYLahp9yb4CTkjDUDBDOb+Fh
Zlc3nv5uPegy2v7BHsg2/cQsAN5FADMlwRh9hZmGaNxX5d8tZtcZxh9dflOvTcMic66VcQqSwYv3
0TCZZ1qcgEK1Cbwvv0b7rFe8zqZ4iaAFRemCqp57AQ4ldmy6S+pe8+qb4k1r5EjAvhiSHbSAphu7
O3iNhd7kchuGSslChUYZx2fwacq9MR3Pf6nZ0+n0lg3bPFQS1rOcArM9oyCNTp7joaNses3RYZuJ
kobtspFWY6TLwdkM8wqFWdA1/dIaN+1N+boDsneLzuazCHHcSohmhzLJM73BYRuJypLZ8FO7NM7u
wNw1qcFLtZmn19YjYFz8tmqIktCI8IdGZ2/GXs8WheH/dMcu1tvr2gajTKL9SZ/L+JLbBoqzpuKA
28+7SfOt32ajRox+dQSa8CIa19wBdIdK2eSx5lu5qdjFCUXqmnZ36QcJQ6xB6gOWATOU5vU3NZsP
lVMi+movKvfgnQb8qhXkB80XZzM7xtLsmxC4vAs20fBMEqB5yh2puSrZRqTqfFC8l5NxSdvmEzCc
6meBDv6LVkVtE1JdMGaqTMsGMatbfPWsrHltVqDOX1/d/+Mxf5t26QR4kxi6/TUU2HZOYxfKFd1j
qV+1Ka38kNPH8TcTZf+fXTJ/8IGxNoPDEEWdP9tDc+0MnG+3OL4wCZ+FdDCB3M12Mhiodss+M2+b
oBbuPTQwIzjbljNHP5XtmA6Ef8znkG4Rv2L53CXGYsh7wxXgIfdGPjviJHwjyb63lZohNNp46xzQ
vqVv3yQYcZty7yxRiOI+HZ38O6ofXFLIrH1lfRHrvzIxV03b5dmf5q64qaIwLe9FIuCWA9hr4i9D
NbSQ1Jq6n7r3ZtsC74etKfHJ7fgjkEUbaKDiaJebdp29GsqQatlP4TDFLxFpAmQcrmskvN/13EXv
oMFluP0QcEGx660xkAcLeVH03IzAEO6RKQeLcciIl2bPoh1ya0RxEuPnO8yYA7uPRdcVyZn2hKq5
hsEAMjqWYzniEjQL1AsckOH1vC6dG9JfYBpJ+9luCqd6CGorBGymOteXiEOBdZZ7pbDTvZZuY7UP
HKy15udSFqNtHkarTFno1RNA6W5f2Wg7+GNlkM/DdeSaLSrSNkAjuBSml7Q7FWDJa5CmT5EJ5RBY
sQB3hwgQV0M7Z2ZzjCMV1Q9o4KX31KES4AqBZxjoSwrPDtHPxQFfvXdZX+XZA2DUsbiELIMa/qDI
recTIPyguEUkkxZP2VQ2ykbyMtXLOfFmr7/vB+wLBdhrDvjfL6Fny2IvcQjFLZS+JW4uiWl5xpfS
kXNf7VICiAKbzERMpWYzZ/KUAgPeqB6OLchPyLX02M2Ocztnxcj+oGnNq5Brwl6VnUEBFXG/b5fe
8DgyghkKPxxlmdt8G51eqZchtYPkpY3AWnZ0oMNVAQ7o2+hEVkO1k1z9ofb8r2lvF9kvaQpjyU5k
zhcbX59v8K/t/WTMJtyf/FXWeS6jvjB2UKcjy8T0I/jvAomGCkpNqHoIfpl9nAAFBe4e0WzYBhAb
PxuLHLxs3yWLs/ywYHgYr64pivJAwwWWkiSDP350GtVO1W0152uBiVYm7ZG+ZUjMh6Sqx3CCeFs7
FjA1U/iyOhphIles/uDASj0ImNzqp83WBup0k2j0l7ZdGvNnjc21ONlR4yAyVlm7izuj/zRkTC1H
ZCfXoGaa4OeT3+xwEk3JgfkJZW52JsXQtSKVPyy0nOoVlK/dxDzi0ppvKvaVxB0t1b39HLStoHOY
hWzxVPp+eqOs3HwM7bBwX9E59vhRuv7OsQcMNi2SjcaHRWGlFvOHNI1Qb+SWil9j33fccyzCRCDP
dqakjdAn1DK/UzLHRYgi2oWNGH8eEt7B/N5dktBOb6oZOH259+u47j72DCYAObtsEmmCjclX9U2R
xfPYHjK4x1l7cIvZV5/ARPbLT8OJ4u6lH0WDokUm7Mybu8Fx5fKUWBEThUPBN8uqoBGKPFvQ3xIr
a4HuIjtvTiPat86+CBNjp3+m1dHvI2y20dT+ou2sgeQdAwqR0NQlvJBgJ905QFggkJC0X9JKRoFz
mphmFuEesE2O7bCvwgFW62K4rdnuTCjx5mePkTd87uxK+V+gEMoYtvdI5Id7U6NyfwFydOqnNOmD
9jMWC2TCMPPcZniIoA9O31SM0xQc12w26RlRydhBL2qbdICAPCRlap1U7Av0ufmMV8++y0fLHEH3
uVXLplsXRPCp94Vt9NbnaVCzeRQuttpfg8HysLj2dYyU+yRyTk/gudt999CO2VDVGHlwV5w8TpfE
+wRggPmdnxX70i7A3Qt5lS+JCh8nRFseAtNEjsXrgq/awG+Aip5X1G4rGOQGLh17OOdtIw28mkRC
43d+4hjtwZbeYl5NMPh8XYQ/Ypjj4xm9zjk6n6dcoHJ6V0etZ595NLH7owjcctXiBV4QvzADGXAO
FEFexigk+rJS16B1F1xzfhgoqPGcuTUME9IdK1vtxVAM8QuKsVpezNVN8bkvFMaNfeulSa6OhZxa
TFiNmszxaWgZle6BBRYrLoaoyt4SgZkf4mIJAyCodW09icSVKNmLObVxA7lqKj4Z0YDq54lFR8bJ
Teetzr3bWTSLOCqrb6ZbTk8ND72BXfXDmRy45a6i4rAsQKya9Vx+94rJTb1dFSZKRYek7fC274YE
Tk2+WgCTd5kYOgb4KJrcb1lqFtDflzGTltrR1NM1/q6yucanPoAt+67MsTJV58TMkjw4Y/vuVvBw
jFzh1q4r4OHvVDDm6LrDHuHIco9jhN9q12Kk6lJ2VWczMg81ZGd0KxVWqqrat8266ofB7xjNUwMw
XsAlnZfZbo+LYvcRHnTnxVXwrmhV/CUyao8JxNRJe/pp8bfjYReOnY2vrlIh2bGptyoQ1sZUyYtr
B8rZxwByFdabGY3mszlYpGPjsE/HcMdpGHsNv9JoGUFZN5zGhS+Mlyh7dqObhsbJtMEC++fOb0aA
/FWV2PP3meGzQ62D/ewma/HbgoNd+vHeNecaPLts89RzmIksjAGAiSnHJXmZVM8Lsrd7Kaxu73iO
TJF6THY5feQbkBlfBzELuNoZXmhxjrPQSX5mYQEXHvS9U8dnt3aSACtX4bfhnWe2oET3w1DnY79P
raZOL3M1pWZ4CEergg7cGgxOz8oQI0Oz67Zu9eiQ6hquUThJ/2kxc3OMIWmk3oJhTsq46vcdzwQZ
jRU7Yl1BV4Pa50lc068ksOgV78Oq5sO/g2Xvya/GpMb4Z5NFbo/JxiwVGoWRhEP2Jcwb+CU7QxWZ
88nCbeskuL9rVlYYG6Cy1rspgWxkHfulapAX8Rs4s7cbC3fObj0fbv8zB95O+D5dPPRk/BK21bI7
jHy0Yl8uQFsEYjvOsSi4OJY+FsvgVVge0gY9ils5EwNFEXaW/4OIaA3Z2wYYm36K5zjq4l0cGMyU
dhOA2/Za9kkWpTu+a4n9sS/aFAxvOq4Grl3rS8mrFc2piM8eHlxh71PIjKBHitEzLBpGIJNgpZId
6/VdWhZNdE2SoecJ5vNk3TFDcYOPwH9dvN2LtcKtqgVw2ee5Bmp7mlokVvifek5OvsCxr/snbsWD
5B4NRdnfKrPu7Ue/dAMDbcPkWztRVgMe8zCXVrHPIMJFzzVE5u5qTUVhnxaX34fp+ViHL1IkU0cv
ZR/PX9A/daCg58RwSomv1azde2OhJp7MOWsyZ7XVLvlKovU97HgiKyRR4Hau48zjozFWmNtM5aaQ
S52wj8XPHi8ZmqrG9EL+/2XGofXFK/lIfVrmSIibKQtq73NsMZ78WGoe2FPeSW98l9SlMz7gRpXJ
TVT8N3tnsiS3smzXf3lzyNADMdAEQPaVWS2LRU5gVSQPmkAPRKD5eq08Zk8mHdPVNb2xJndyeMmq
TCDC3ff2vZqAPT76+jk8T804TH9Z3dbonWmSra8iYtrz9pjCW1MfsiMZ49XpAby86NlwFBBlNqDX
d1mMsidoWOczBBnTD9r3wUQq/r0BlGqsnTNo4FaRjTY6v0nR25T/Ops777T25VwExzorKzZai9xQ
kGzTTnl/LCVLj+tVZvX7zCHC58OosPD4DIBL8C3wPvf9Zdnqavs0u658XukBvYeA5Hn2pidlPi2t
YpvFKYZCfCuKotR1TD81eFdDCil/2GQeQQZkOmLvh5L38DMbe97JGNSHAD+zAKBhOdNy/8BoMsTz
SkDAQqs1G6Z3bEziY05o7+H01lb2lH+tYgj59Tnq5foYzJC6eduqdWqu0IhKFZFWPjcfzkLRGXWd
H5hkO2eg0wey5p2DVoWUb55H2rWMtFwhQFSdiwfRoLZ7h+jug0dLAZUdxnIyjD7SBOQabznJyfYf
iUVNHbj5+iVqiMW/JyDbAU+lVdpjYk66NB9AZqXivemayr0zrbwugXEfdt+WBiDSiU954yUYN5gC
MGt8KrJnY5wnZuJKpqDHtddDt9ehnoIXIxsX+zzozA2O5TZXFdsOi6huYCrllkX1xunztoh18eK2
GVTLbZOlY7T55agupjnn/gvpcnA347QJqinDNx4q90VOpl/rZHZJFtu7W+CZh24kZ39ndqPOxoSt
Z0AfJDTkzQNVZ6DPxFETX12PKoPT7PBuwqFo/BRP7kaQsR0UVn+PdDbvSZOqLeSFeOm5wlljzXI6
meukwsSmL65uGivbeFL5hqhM8vMdBg1zofKPQcN+0W3xwtB5qGHcE2/tG2W3Lxc2yoLIycLNvNCz
y/YXhItw/ICQ1luPVuW4K40eW0/+Y9aNctgNQDn1gz/bfncCuTBx2ltKm6fCHazlgaVUoiciv5xc
8VO2xT0cvNg02HHeX/Icys0CpufQ/Dz6enQ7iqoQAVMzxLJFfa1kY283kPd0hFWsjAWs9okQe9fY
Eu2nBTgyA/i5IFe29nP330xG/sWw/Z/bXV6N67ct3ey0cBcS21K3PZ4ihPKf//fJy7/6+/8xbezt
lDdKD/CtFrO/4Ccwb7Jp5X9Nv/rnfpddTyqgQtpgKuZjNI9W/wbpOX3+r/3s/1AKAm8b+sZp51Pv
F9bZzqvy+71W/jc/+98D1//TnOgfs8bSc2SbGbk8tXnq+dnOhXVBz+YO6cnD2WXCf2zKLAG1Y/DY
ryAS9iaByX8KeEb3XivzbgUP0sQMl6JrW2K3E+AUDXdYHa4gENVG4qo65A+MnZulB7tvRQfIqrNh
cFe5kV0NETTjOdOFlT9Yga22pKAZ/7fP1r/68v8xj1x66Rh6XMeTJhzNOFdFKwAbEnBktoloN2Yo
IOM3F/Y4Ey6oRLkr6IpxAVqGxzxrM8GECPAZO8ubjGG/VKB/j6J2bO/B16kh465hR07t3EkaAqd0
P1TNeKMV96mPpqlT4UQ+7Th2wyOeyJlNBQBN1PJ40fvz3ULXsnKYSnrcXVEaCkBqtbRlkNgDYd9l
PHMY2AfpZ/Yd4DJY81vdjmgg4DN0nYODqtLKlPSWdNProXc8iylKv2VjDt9+7dvEnskA2hFcv4z6
7IaL0Lc69DMlb/BK5qZI/n5O/z9I+z/uEsi/TgqP2qrQxef/mhN+/z/8Z054ACnbFkLQCYOWAHn5
P3PCfXGPEPcDHPe+63rOfcfyP3PC+U8+a4qCZCa41ZZ5Pxkhbk35f/8PiHn/jWhi2xe+5zg27G37
/yUn3MZC/L/NpX3X9iz+dRpfk58zCP8pV5ErNNizE5g7GBSQ3u5E2pq9SXtQ+srtZc9vxt8tEj23
ASoV9OuWwLJ01y+P3O6vDCdS8HOyphKapjCgAoOHWO+YFzcDKNitm/SiqTWal6kVebGn1pIqj6aS
bV40eVLeonYD/fMIfW8S8bZ0kI29wfH6B5MSF8527QQ5vZnVede5nPuGcnLwWmenpbctbgzbuh93
k+5XCU+y7+XJ7duh3rtDMP811930s8wGO9iHyOlRsQb+jtCgMmHwfFsIK3gbVN3wGrUB72H7aBCP
uZO1Ah68Fu80je0vgxXMZNRDm7A7/UWsm3PZOFEyM0vjPICmkE/0lFsj+6grCO299+4HIjEvJtSh
i5TeGAeZnPaWT2exanHxRq96BMOYQcQKnDhw3Ge4v0Uihw4i2DpnO40R+bZJFmBMN/STNsifsTT4
UAWGm6eW/DTl6/CqdAcaTWfhifbWjq3VmwCgTn8Y4C2J1QePdAJ3IhdooLD9yzLWZ8eTW+xx8u/h
K3yrlFYHur9tH6xl+2xV9pcoSzceGOwlbtr137qaQHNp182OAvfLyMKfjHCdiOeyPfjm9svxc+PR
dFS3sxmHRu6wLYlETonsttCvUqiPlZfgpev4VYfQUIgLWfpNsgz2kyxScWSfEw7ZCE5kovqNraym
vAo5LZe3wlpy8zeoE/luaxNCN+BV5b/2TbGeiDtInfOo9eT8TnUVBjyQrWHEo1N7s30rC3jx+67w
pumAwmg+dPbmhjsBQSQ/5yoMXo1laixa0ju2u0QR6Il5Sxxthau6hpOb46hbJxGS+MYQwgv/6sxs
WteHLFCjsJ9yNzNmWLjzZIJbhAgPOpqCEwp279UkJ7jZpl4yEwXiEramBRrdGKxX+hX7M9iCMCZx
cDmqMu+frdAVBGJxs0CwgOyy+Bvd95RC0S0m/4PH1oE8qe6UJN9jaG7WEzzYob8Oadn9xXR7ipqs
aRlhQxQ4z0223hR1JUCftksrA9JRkYKcD0qZxpKiPs6yubhZi/MEf9xJet8BHREakNrFva5LJKxO
vgDqTn2pheeEZ9uq1o4xAqPR7TgysIpxWxiX2arMI8FKS0Tr7sSuYaw7kdtAuYu0Hx9G+gp0zI6+
CMrZwiYjSNJVfAmGvsfK07Cd5jyFHu1mWXpUqQENsR+/5UPr/TRmErfCWkOc6WZj3q+qy5/c1l8P
AdyUnTAssW/DBlxgD6iGVJ0uDtPQj+waVCx7tcRxM4VKp6Y/AQw2kqHstwiQXBqJppDPRQmz676o
6UomuE4ZPo6FXVyGFLYi7GVeWI8GMDSHec9gcfho69W4tNMMa7adwmu4zeVnloFYkwuPfbZufBgO
Y13Xu/+RLW9ggBISGkIBOYyjlWeRHILiEoJqPpjtEB7AoY2nyr7jbJW3RWPRiQfJ7PDWNq6TtKI0
j6ZblJc5n40L8cvut8Ij7Q3RYQSzSL72upWnMV/6V5P3JPr7n5TT2r+6axqCHPr7pxKwfDixohmc
op/wdfDvFtPw8fc32I6deWyXzUlC+/43GP78Z1hAHXl1/ilbRoDL7Bpn1k/nU5Y3y1u48pFw9qaP
E94hBp5jFedDV5waPU370fX5/fp53jPrEAdPScBAnXBOdM6gtJfVfgSIOoPV4+kpiA0l0M//EaZr
+fn3v9+C5Pw+B351kCN/wuwzcfv7M2Tkv7xBUJ9O4eDmyxV+Yv4dcChawuiF18bJnd9LOZnP7FSW
n2NQNck4bOWnVM7w0bAJ8bXUuoYPizcxCvXK0ceGwQ9pGcsJBUi8gY7Sr8PWGO9Fh65W4duNSraf
aLyb8GG28O3Wdjj/VczUq5LBKStwm4itoRFd+B3WtAALRBTDwvyXz9i37Xs12Vb6TGppV+aMAkwL
OBCDLztnQAYr/eya1ghSPfDkyaAZeRsZMp6XYCUIafYf09Z8ZfD4svrNcYFdnrThDHx1PtgV7OdA
7W21HpXjfHVh2MZmmbkQPsfmDHSRh78LH2en50EPracw277rQrSQl3rUUJ/p1QZC8YCcS2muAUxx
56z7YpiGSGSj3LvK63Zpe4dtL4x0QnBIu6wQJqy63L2MDoYWM4e948Ndjv0mYJAFafM4+Dzi4wye
MV7H6TPoLTteFDDYdF7fCSou+PzbN2mnP9WQ/vII1Uusxni1hrm/cZeIGN2hOVqWXe9KNfN0BxzF
Cu1np7cQWXKS/rel9ZbEzrfxY81RXAIdGJeh0MZhhPu1a2iAD/6Yn5BcVw5uN/xrMUco7MHRRM+t
yRvmyiq2l3FK1YXxzgF2W8I6qJN0qyUfbWkE185DGQvnKYvHoAgva9WYsZQTcUy+YN6Sf0sbRFlj
Ttdo7scz/ff3ftoOHUJj5MOUOkyhszEel78Kt4Ae7d91pdYeUBwJgzTc0UwE9M5oKECCVRbMVWWA
tQN2vTPFgrrnixiMabjPkOzcVdvJWvrVQ1Yxg40woCVtM4e7pso5Br3AOGsTJqw5qBPva3lgecbf
Kas7ocJyVrfQ10BUf5Yr8s7oTM4zQA7nkM06jRmXiqcaUfLFGv2ZPJjKTBqIl6/tENgHttqco6xT
hFqjKpYkqyHVj6YVELwSuA1Z55Z4TjPnRDUYlkkhZptkECb2PHx5cdvGunoUlVXvOasx+LCibT4j
Mw3fh9X1ITzrQp3CAliVw1AVqmfLNYJhYToHIv3N1Hq9pUxXrvSaVdxKGKRh19XPhdm38db32cni
kt6l9ZBWXHn+BENZOYchYGk1dHWOKtb0+8Esh7e6kyRMzwZ8aEXOxc9GNLCNlTckMFvHeAMmcNIa
5tjqlHpfoE0x3QnlyWtGC8AZCNSZ8+o3wKc7L7k0HkmY1jymmXywxLDtORetk/bBlEVsRi1xlxsC
vcXlkGEZ0YGaPiF8cB0G9haVU7cmWWHMzLD9XDwUW5AlQRcoasW2u7ZFCyJZSgZhiEBRs5gDQKhC
ovBTMfoh62edDNaf2jZAgFZ2kcXZEGQvdAdzEnh62zXLjMzgtd5ublR56Pu88qMc29xOYeOH7gwP
26RST9JtXp+Q88WdE34voZHnfGncZryyv/iL5ZOYp2o39Zz/2py2b3pZDz64tMgnwPOEjgPpfnXR
k9f1T2bX/u+wC8yD4QfIPxmsN+m48A4Z13lpOh8WguC5EJEnsJKlE/Uxd1JYpn+JusbkXgV3arr8
mGhJr9ZQtM+ubEQ8N+07JAm563JzOTcsPLwJSsYEP1lx8pGNYgB87WFalb8rV/6iMGj+4kZ/2WxI
7UxZOdHM8KaFeklNaNuzTSIz17JNQNHAbZKKvH5Gri1QVxZOtX4Jvldieisp7c+4JX4HQv0yK+Bn
uHDBoMvORSO2uMwye/MnjkswsNouv/y5FInKyk+A2tx+W91GluofB94xIG6uG60s5R/bjkU8So0x
zkLfjnxpVvTo5rZjGHqtm8Z+uJtgDs2CgrOYVf5uui641U5U4SVzOI9bgu0ole1Y3A0UKm/n/dJw
jg70dlFmNN0epeszRPU8UnA1nywxciiK6rzCUo2MvBXH1C26ZwwVQIKtqr9gGGz4mmxAA5XQcO6X
DVFkfV2b0D8C9TWjwgnsSI9zlaSVe2s8/zOsxm9l49p7M5AbqrfyYvI6jP3Yp34WmZXkpd+6FwBZ
dUzsy/1L/QPcN4iK3ldPZLUuu0n2f2CvU+gC6iUHGhFqdHTzaueBemaDerpzRDESbYbdxV4fljxs
Kn1H0Ta6hAKLHTWqpWjt8NzIYoCiGeD0QWL/xTqPjKWvmth1+Z7GwU5PmqvuWDnGGyDWk2Mwdknd
2TxOTuE/atljarK2g5HX2dkSbpZUbSM4RXIRsUhJEowx2HEFe+8w8zFGXNtOs6NJz06Z5/I4U4En
U7GZLymC9fcZbEOk0+V5bdSntXXVt2YeIndyu5fRcMq3zLXtg3YH5wd91QjQ0vzdm8I/M2HiLAz6
R1SJx81sb3XQHGZopI9NRhQvukRzkn69nqzWAdcu8i+5FA8mn+v31PJJjUY4KUokXjBU4iwZyUVD
Olrx5GVr4lVwZDTb/SCObduMBJIAIOapeZlhwpLQU/bxmmIpkLY091oAuZXVlu7cBpiyTjPKM+Nn
ADL6GghNlnlt6D9pGQ7vTNEgdteF2LvG7LHM3WZcll367jA2vFWkqR8230uvs2VwhaUhoNglrBi+
UfOkfJg+sc5PM7DPhEQ/77FocwkMldjaGOPEfPUm8rsby/GungOVPa/VdCs5nGOkL7hja90zZ1vr
w9AtzNosuvg4N7ffjSs2SPO5fl4I2D0s9z6UYgVSIwuUNN69+nJzd6F8g0FYWT5hgmDIm3gxpq9c
I+M6AdYiEgHtg1946gHh7HNGtPrhbTPSDwLYuWBAyfPPEiOjj491rrK4LxcJyn0xvzdGMBzmPg3e
qjEwnzM9uQ+l6BguLDPUVyG2GPc3OV2NfNbkTmMl8519Y1ffIcv7x9DtvIRMo4At5F6fZh2OUZj3
ELkzv+j3PjsMT/x2BQjB9uZu93RI5cze61a6Pwbf3aLFl7mKgMuKp6Zptl0h7PGrRXmMmzLkQ6+t
VEaeSSWiVIOkgYocwb2pjgw4zUvjl/cYUXooqg3x7DqVfh1DO6NnL0s76VpnfcnbzNrRC8tj23g4
mLJSPdCiTtASs+Ckc2tMFHjPt1bU7YvTrFwDLufstUfaOdZ4WS5O68mbSkNwkIvkHK97LDayyl5r
zzGjiv1loOGu8TEhxxxboUifuENtakP2P8ze7c4BJOCfRWPi0P+bmU0TSckkRgR3z9znyCdHYDsK
dmjVs005w9LuO7it1eqVD7bN4MPW3a6s0vWAW2J7AAX7x0Rrv2Rzvj2ksz0zBYet6MhlokpQAcY6
XiVRZuPRbaxs5xluHXVp9qtdnBFCaPqlexwb1VBfB9qqkVCUxyFYmufAX/2/Ulz4qDwZRmEquWdj
SItDUKgNlrLOup9N41UPfCRFEuBgOQSrLRJw6+NzQJH9pGiijmGbYtZkmBAriiIr8nrlJ4bPSxBN
Lo44Yo9Ax3fpdmd842GBJw5Gfsv7tYhWcrFf2JRajrpoAtaarCmGWz8fRBMYUCh740N0qRub3pYn
bZ/Wr8hxS5zlWccHk/fnjjJnzwCfGri0ZyiknmfzcDkL+qbsCSmuV1sfWqckz3VK+5ssVXpbhBxj
ClWMIaiDP9uVHwoFroRlbPb+0e76+mWjXCbK1zK++RNtRz4sU6LYjD809+7fzJQJNZtbdJXmSfTm
dOTnyk9iYUjEDKG6uroaDpk7FX9VW1F9NvjT9ohyhCS19XjQcIF/jB2HipmJAWJZg0XIt3sHV+gW
foZeK3dl16jj5k3h0R+bdr8yjvmAkbtCe3YR7ws1Wb+FMpv3KexGzJ2FEi9WF5qP/VaavxoxoRPq
cIinKXD/KMZESSbXLGnLcInUWjZ7oZi82GnlMRhZundGS+mXasr2lpawniGbt6h2eAMzQsx/Faju
TubKGwz1/qimkYLFE0v7c10W98VeSPB3l3L5EWKm5Ghwwy9dbPmlM0x9lFzIdUxen/8yekb5Cpqa
w7XtoWPX9wa6WY1zu1gbJtIca2TH5QKidsWEVzemE7mtFV6lDIsL3sniC9RrNdyvExC32q7LpwnG
cVKh4HeRP8Ii1eMQ3Bwfc8Rl3kTRHXIfhnNR+zvDnmTidsHoYE8ouExKS19wHPcIlqFFD5b14rEB
2f7CFE1eLazzn5WNXQ2XT11Ewww+Xeeh/l6DWErANIpfA7O0Nzfz04vwlUH4o2HvbZHN5xZUbKyc
++ttGMYf1bW4zsziaewz/WTXwXJu05q5GFoowJaeM09uV0G620EzR3woAdc+G3xtFJureLKX2mJw
6Ycxaz/dtUvN9MyZWd9yaTm72uuXR14PaMxrNv0WFDhdm305tvjCsvXqMjR9MJrm+2Slr4WzUedo
UycYXZck4DEJc/t3XSsV24746atyV1V4VQanzi4MDau3yXJtqhs7MWXwzZ+7IibXMYjNNdtb1uRE
s2s6icXbsHNWO/EoUCOjy7M4r2w7guS2R6lbD9hfObq7mcJx7c66zaZXOAQ8NqO86jyzOe6qba/L
BviOZdvn3rE12TTre9aoj7YXmFQ9tRsbvW/pMnFRmPpqWUwG07Q+8oJvEalM6bWbJjsBstFcArMJ
jotVYRq2Z8ow1leTDHNnbJdTefJ9fzquy7ge1oHYEVPIczsAW6f9KTPubPcLcC5QXYygvGv2s9P2
87HHqeVq4N524WSHbtjcP0SvDq++HI3dJvFIzw4N0rZWZexgDDrOOTwRgwA2PLyevaNnIhA3UPIK
tJqZKv7qOeo93JlhWX4o4hQTrHnmU4kH4lr0xt0xuCl3F6pBPPoBo1tR6Le6qKzEGoMUGXCuI9Id
sWt5TrXv/TR/1hNTAXMOjATT7HXLqNTHirGsUkN2EqPfXhtmRPtgmOmPHJrnoeWzD00vHnzLOBMr
wm/G4/C2NOuLaCiBCy3diHqSaq5HAL93TLbI9a73TNic3nJOlb0kY9B0t7lsT9jev3djdtWd8bvT
6KwG/LeduQbFzcxGzED4G+9gqzgz0+CIO9tPzCykqvPCr9CH+Z6FzQejmz4mRI2nC/f0acWIEHfp
vR6v7X27MNfdVL0ziHZ+1p3DAzDjOWowI4+0CTHYuT6uDG1EUjhtGC1z+Jjzct+h7MVOl7I+hbiH
p2kk9qH9wFjqRXDnaW/7MJZu8X0si3ZHW5BGPrLPHm/muPek36NabCDEiuHqlu3b4pXcbwOz1sbx
Hxohh8gZUAKINZh3vRMsu61eCnia3d6vXKZ2eQc2PcWmaA/SeQuM8YcSjN9sh6E7BO+FGxO3Bcsk
cbmGM2tT4Xhxw/nbuArQyqo193VnfpShk3G0SH30lXhrfUqpfnKWq53jUyLJbjgIp3POnadeAr9D
9VgqfWNJM3Po7tk2Fe1S7L1m3Qtb/9S5ePVSRh34kw+c9CqRk51y9nbhSS3SfKMsLA+F+LXhyGcu
1zBYNsUb9eH3rFgeaSBazNJt/lqo5veKTnOTVmDuVTrKg5lVExoyDhfRJWaxRRaJKQfRb81xdlR+
dsLlwJVZcajxTATAqQ/rvb7Hjriv3O63nupT3trf0j51k1aaLxvG63OZ1eXDUNOyCijZtmg+fRbH
o6GmobEKjWaFVfAkCf6O1pT7w2jC5mEryzPtT3aeA7M72Ib1q7K6t0wWn7rAv5B1hnWUc1kda1Eh
EVGJXrIp8w4OdRoucznkNMzzcWRVYrf6m3hcHfu3U+vqlT2P5dQa/RoTgtI9OyEbHgRbtEmWqzym
Kx+eM9IFD2DBf7AgVBcPczYnRf7GmT6fqnruIqdS68FmnxDDf5v97JbOSlTb8IybYxlTeJ3wzZf8
NgaZPJ4+OE19qubtR62shzFT+81Zlqhf1LmSuI4VT2DhpTiiq/LH2rrPfN6nxXF3HusXDg9e5Ky9
uWOcehhl8bqMabKUaHq9atKnIucPaVVfhn5cE+iyL0hoL84y7JWdnzovTEACYc3s050FmzPasEZf
3BQwu8qflLDejYx3vVtOUuKe3Hr1W1aLTFLD+hpr8+TxOmhlUuqp8tqZ4cmww1fLd6pYu/WZ1Iiz
B2Y5cJ1oE9J+WsrWihDOFBEPc5j4pnmuWphSour993xoPrxyov5tuh/9Yjx5Mo9da3x1+3yNx806
zUiMOW3gDgG3+zC38panS2TUU8IdlSxV983MWeWhjN03vnNzrA43BT7nkxLpesvS9thOUEIB8Lm7
oq5TJFdELNsokjlbvjYXsJ0xhPKsDZYDpin9IEbdiTyDEsqvVMJexxx1Kht31br8qHNz3i1berXp
RzxNyMHQpxwOvEiVCJBmCXXKUAb2YR+cszAXl360Clo3pwm+M+ny2JEti6hJp/kxDMwLeAImu/SQ
u9qfij0zhO4Dd8v0tARueTbKorgKA/JrpYKSMSnRy5XjHxigFKd8NEjrsys8/yiG3TsJKfOX21Ox
g72sEh7ypvosfI82nMIaMxd6AOb/nTkO3W6hliPz6rfvazeuiyxHaSG/ZREbXnZ/RKytzRGhjplS
rt1g5/DN+IEo2VFxuL6pTdzUSoJx2HmKEXHGmKLQwWuBR/2oWQUgNg4yvZSMFFCfGEZEShUnvsGY
crBlWq6apJ/bgUPD8872XL9Yta/RKtj1Veu7mzbnPpBTpEzzyVeb3NlBV8V12r9XuXqatf0NjVNC
CkbYN3y3THorG07NNqwJO4K/hqy36LhNPO6l376pVgfYf8uXafNPYSqcveqdNMb7u0bK3Z7tbut2
9aBb/IIsQ1ZrhdBu/SDUecTu0pWxx9R9dE357PGNBgEBsrg4qVyz4LCieEYhk1cnF2NcV6lMljC9
sRTwEjRMI8aA5QD2ESKun6POKxO/DqEqyvs5htZPpZcqHhALd7or7ssv03vWql/CnJI+FWgkvrfT
blbwHDtP7D50+7aCY1pV5i8Cv+uj4bMN4AYIb4HMA2oHe6fDrU9UVV2GSSeZmv1TG5Q/jBaVQRLd
G0zTbTBm5+DmvbXfxv4lTC16ae9l8oPhMVuCJRnSxX8YWlcl6cTcWtdcyxyfzjlsgjiYszZBXM7P
ky7cPZa/lrUu6nZ0cabkKV1o4Ld1PGThuyXK8YZt27vmU3EZWTrY4VU8YvZ9LIklo57gpknpMIZS
7rAe7ZAkMdNLZ2C0gzQr7fJxNoMiakfTjsoAYMVcFHKvUOJ3uUulIMFs8datxakKmUabvh0kBn0B
1iX94EGJ0Zv2dyyDPeNeYoAYmO/kIOE8yzqX/2nzU6HtT2dhPtHWV4zt9W61m+pqZm5FBSqq2HLp
VILVob2pjaBhPEtnx2bVXDLQdN610y1V/dRmneX82ewu7ZO0R5bHdE6A3MlpVSAvC5uBK9bpsXKu
iK14+i1Py+E0wiewHvpuyI2OGUSPxDRkhlHuvVHMrF337vBZdnnFAH4at+85M7jleWRG1EUFU8b5
wH+cvetEA9ru2DNa8ycu+HR4HIx2/WuTSzjs0NA7BvE1SW7HuvZYsinShgSCaEEDaeM6I6slKb3B
sB6wdVAR+muQ/yCiNiMbxnOD7sVG7aKc5rmXxcPiFa160UMqqFzZsCkThfmoOTdZLtReoGMzlfeE
8uPO6bV5YId/QESWWyuNS8ZQdb3NS8ovlxIijVbquOOUlGFJu8BSkraKJRomCEIfTT9v5lnAzGEN
rlxca9pR+PjhY4Ergud4rmGqsa6/JuzZFDqy6lA8YZMIb25gfS299xQOGLFdrf248pviMMlxfgkd
Vjz7sutZjk1THHCFyn7W5dw9GdJgAWOAM2vHtsldGpuNFZ5wcLxsOvDe6kx+ZEOw98ucybaVxnat
9D6TzlM413BuSb/CWkPG0zq4zyji7Tkzwi6MOQ3V9u7iYw7/0sNg3/997V/I6P02dxi55z7fG1n6
K3eVdair4EDg86HTFMFD9bB6hZWkJSmyddkWaBz5hrpSME4M7D2qBOtTmv/YlNAcrJrImqEX+HmC
aXnvN7akh6W9pJNN90bde5nrtYlqsfwP9s5rOXJsO9OvotD1oAPeREi6gEukYzKZJIvFGwRdwXuP
p58Pdc6Mukuh6tH9tCtmMx02tllr/WbJx0KLY9fYBqnUSoWadrtrBaXadzCid5NSv5eCeRdD2iVJ
ag5TTYxHeoTEvUDfxLKkv5MQsY/qct06YswKmZCqPIUdEkxhlvVzroqqS1lygaOQhnthbNVvyzwg
sJrWb3WffVYEHW4/t7u0W8PAqGlBHvUWDWlWDRJqbX3Ki5nuh2q4q1Ak7KpxeoznZD6OlL6uTWPS
En0yEDEm4mvZl7GDeo1TRhEoNLdrDdWaDK204zGtaC9ERmutq6/OAOBz3NH4Ip69ElIaWVUDwtAs
B9A4JTAsDkFrkWtPlaZll0e5TpRgIBZMSZXLbr5CdNZtXSsiR5ctmrVJYYRQ1LDOiGof1NKsHw0L
vWY6rPoVsp4VTE1kuKAmzUc45fhQJVi/Ww3NgiKlk4JuhLzVth3JRAoEG7eIehSuHgGWgrcU7Nw9
q52CqmkeE1gynw2IAFX7lVY407ReTHkRnTJDCRBqgmxPYfY900lAu4SjrZLTW5aOs1MgmPPAV2/r
XBRnKwvBa62GaNAYesvVinR+rlSlIJiB/HQAyR4WKBSMvY3+A7ENZlfrG7wv+T23cq269hbZoUy5
XvLLHAnCvblUaef3YiwetLSo31eMnCGSjFzoSc0plTpCrn7LEikBOqzqJyhr2hE244B4FuRyWNvD
um1Zdt+FaDLNugTnKk85PECnESm61BbmYNMW3EidsAbEHOkzNF+sJ+d4OshdOB/YwAiszTDPnLZm
Hnhl2E6x0w4SUVdXTrV4kGR6attKP8zmJ1kfIqZx0LA6nMPy1FqZW6nNdJijSn0QNL07mEMhu3Ms
6PdWMS8+YEN61y9x+RDX5QfdDOUzi7h0siIXrnQvv8r0sdq3dPm5gXfA7M+/tDY1XbyZIPMiFKhW
Vb3WA4R6N5FCwV31KA0h98Rrf4Q0+0pPvScgxcFd8L0eGlHYpyE5spwkD3MGQqcuFKc4hwOzUYSv
soE8UFmG0y3VLpXLypmbddqzQ/iaBkHIZJF4BW0uByZ5prqSFkqczHp2jgzxNlqAdiJKZCCt2pbV
6VirvbyXFaFzQtGSnTGZ/NXMGPtp6pJ7Q1RHwvkSoLGPDQQ/ReRqIP9Pct0bd5FeGPQeQj3gVGkr
OhBA+70UZ4vdxXL7tKbZs2Ii85uG5pMEqH+AWwd9oZpuMdvuCqFqnr90Q32kQpT4A0AKEPxDVIix
E7aWQfw9PRKCpogU2SdQ0E8+pk7fVquwqM/m0yHsRG6N1AN2TzrCM8ue2kmEY7PMVp+eIk3TEJJP
xpOC8vScT1ruw1BIdjPE6BSCz2IVq0e2bPPZFLjMdKUQPuiVV0Cc7U9GjJLUlyXhfRBN3aNQZO5l
BHR35rCorDpmWChBQJmQ3zkQtUS7SzU9UID9J1vvF9porpl0t1b9a6Y10xkLgGyXp93ioQlVj6CM
3R2iG3UTzHyWzEe3RmpzbFr4qHZRRl96nEABarypn31K+pgssNKs5jah3/KrKOZob8aTIRiuZI1x
UCgwNZR+lQjGUVVUipgw1eWO+MeCc6HTOAOkoYPSA6Z+sAYpGMDa5KXPXYQqDgJfkyuQblbU39EI
/VTIEFqRfY1+XUQwZ9EnoR1WjcGLVqs+pWkrwMtJY1uDguTSSweYNJokfEXCym4SMww6hKTBQOWN
64XRlVjLcyH1lZPjb5eljFLWJRF83RSrgTl9EDrhma4QC8AVhH5Lw1mrn5aVo167rxDlHPNSA6wC
CsfOqzsK2VQiCK8DMDhk7hIheVVRqVTQLcJqML/nSFApoQgfirTc1nqQUeVGNGpA7DJNqeALo7ZW
9rKSHmomWiqqz/tpNb4kpC6mI+ljTx/NhMklreu+ZLDOtIEqyUD+P7+9X/af//6v8uZC/N8T3G9f
7fsv/PbtBf8guMvKH+IWuJsw3PUNaLL+D79dMv8w4byb7IoWVHXzP9ntqv6HBBWeoJZfiBbNeP4v
uV2V/5AVHIktiS9lGTI2uv/xb3/pWNb98vhfyoEIHlS4+/d/lXTzr54rhoxuxFAw8lANS1ct8Vfv
lSTpEsuIWnCANh0PiLkFqNWVdhCMqHpTKmn4JrdTDk6mw0hf5lfFor9JLPftxSQIPSVTor6HTY0n
NNyQPZhWTKRPuEJqrZ5YElANYtUwXugY0e3qPCzjo2ZYJd4IfX6aqi75MUWqeIVKpe2B14U76kYt
Swjum/RzaSXTcC/ST/k86xQKulWInHKijf2kDZorz4bgZX3Sea0lC08pSYdbk1Hse2kpagKWFlWc
ODdXE13ijaxt3SlClr5XhrlZ9yfTXlGoBc510V+nZVqPqBO1YO5j+bTG0upV3Vr4mh5np6qbzuCn
95EseeSZD7kUJlQ6pRsFPtMxLerESz8PDIMSvlkmSZxYSd4cUsCF7RbTMlj+DAHJS+ArL8mh/efG
oS2MZqdBfE+llQWvxwfExxc9eqKzFMd43gZxpE33wxIWWGpOcGjFaJq+lRiJnbD8jvj2Q/9lTrW6
SzBbCaRVBg4uahnvhGl5l9IY7GUomr2wqI/VWk7fMwoIpE2qsMMixp1i5S6VVW23QtiEP1/JZ2Ss
9dNUiotn6IMOWCiMj1HSEZjqNUi3LHJgAbnrDhnJ8EzRV8PDJc5nL1KBrqwh/hiawpPoeQ0rciPy
hYXiCCZpUAnS8zHEY7wrGqW/KsoWKeaRsKMB6OjWtXrRBKqsctXfG13/Qu0cyhyA5LTImiPO6r7k
2J7Vxp20eLhrhvk5qikOLbPoULV6N5TkQcuUhPJQdhZDGc00Ri9OTzsqn7yp8iptPfbjfGyE2BEK
zcnr9p0DvrTp7Jx5ZTE+jRT6AfaiIT4JTUdW20OrgTgitQMqRh11Q2Zik2AMz1S0sqMUm9MxxAqj
s7dzpdNB0xCCKb6IOYEbpTDWktKbmk+5odAxWCs2A3I0742NZqPyrYFHvGauBET3k2v2K8Mbh+Gh
og3lXI7ZubWo6iUWLEK9g52Mytquycs+EMiqftWooUyIYpjuKEnD/TKptqpHO92EH0YZfAcMIdja
ko9OqgE3tlTP1NHPgamUXsa2ZVXtoanmoNmyJHm0vtpW2gszQYCR9kdJS2d7VlC6Rr0xn+Nxrr1W
iyB1oYUbp/Q4ykPmroPGglNIvCc1OyqUgQ5j3qA5F0QMoaXO6ZUSlnOtKHeYJd2RMajXWUBWQH+z
j05onww8UC+SqV1LoEloHTXlxrEg5pXU1TMM4W2u2+zU6Un6AGlxIEFVRNdQK0dWZwCJXKduAo3A
dES1Io+rqTmsvaof2xiyALYFho2C3cn6MIKYzRVBOf4uYyO9G3Npeh7wW/GHqhlug0wlApq/k8aC
i4b3YGBhkJfKj7RI9lCrk7Mezeoz/TsheuSXnhTENRfq3C18KPrUTB9wORI7akTlWZsLiljUbI9W
I/hKsmyoCjwCNPc+VL3VFdv4MVyxnMEZYVcuRWBIrCbXpOPVCRk15VBKrg50yg/001et1Ib7pAMA
s9SzoEj7ZOmf0egX6NhT5mRf38I4+SwX480YmjttzOs7vF+gs+R5bhdVSLPUJD1oda8y1fV2L+TZ
+NwIZFOySaIWGwJw2toYNMrLsw9ltNpTQvgKLz1ff7Rplbmlkk+0LdYjoj2j2w0ZRjV2JyIATMs0
dGoJLmRfS7nfpeAAGH+wnijCAHaV665dTARAU6r5c0zdRbVoBI0kfQqSvIucqcvo2F5UdyulXpwP
xhKyiiS50MHgGCvterQweHpYDEN+TSqV0M3AHwUhbtFeujA5qFF2DUHISzBjK+G1K1LdxQkts1Rg
SOnxJzi8HkiYM7xEWrLcGW3XfllZoX3N3LYDuoKrNCLpMc1pftdSwXxbahQeMBSPXMgG7FOwiSDW
mlmCOLrRpH1rRvmtMJJPcE/DRUOuUFOUyueqX8eHWi7y5w49KFDXuqcyjYgiksurUFEfcpYUyhGQ
qv4izNpIplx4fT2/Lkb5FBZq5U4Ah4rDNnA3NtnHtEV+XdIXTiMYQMRxTrF7MRr5DSpxB7ovyN1z
QtuQiEsN442TGOGpk+VUHeWyaR7KVdcR/SDvR2qxCOreFGbhuzLWJawkdjM3q0vjURUFkxSjrIfv
BhZYgbVq5X0vDOPesrLqJKMccjs1RYIiJwWmUEo0tqdqaJXJSaalfLIExQjiboKunVBX2vKMybQp
1IUBHJj6WRZN7VHFOwafsjpGwN7lpW4FfRUKbziZUZGT5fZGv5zyQa7j7kYoYoKYl1vta4CFX+Bm
EEpKY6cimxbl3vmia8Z63mhFhzjL6x061eyJhkXPVZMwxYaiOlo1tpvJ2s5vjEfMAaw31deyAhY2
Szz8iHgSHLekU55QFgAcpJHMDgkJJ2GvVO6zcodBmenM4P0P8qB5jYkloGKJiRuF1i1NKb+k4h0l
jQchMziJq9AZAMn8wcqf9CUPfyQtbExKr6QqVGO0T9MsXQHgqVdHN0vWd1H2x9DI3DhOSOwzAJ9L
klfhycyG3sFvb69K45s50sfPLjYLFTkR6vctXIQiNkBQj7q+QR4Ydo5JuWjT3781yG5dfKY3H6vw
DA8K+idrlOAflLIfd5hhaE+qNEwuYYRyFgH2riJtH/yS0pcpK6sniUZ3HVNJf4L2utF5Mfa54Vcr
e2YKay7GPOUtaSG2ArYirYWb4oFwACmkqbmPNZ2cBh8cP+rr1u9piEVi3L0DbK9PeTNMDE5BfVAc
1E9c0mIauJcdJ2hbOAgrm2vXSEetWvObltEABJlU67azvpuwut8ZsfRupOKzRQXEbTutvKusVg0i
+Fvzhmh/hzES4BhF6SL51ITyFJnVTg4Ndkk4wfYqq+Jzwj1ubdpSRkcOofJrTBeilBXUltp3tBPD
ZFJgj6fRZ9NlbwZuqhe5kOBBzdpJgdDxoNVkTaoqx/eSIsrfm3Ycj6UwVk+RniuXCVJSAACDxkaf
JaemELzD1SX9GEsr9MZO7m0Ei8oThEJgOaVszB9KgdWfLWuNvpPhNrLSqEyoEDql3Iaqelmig5gN
lVsWOyqGkKVUPSiwd/NSIc5hDLfxYUVCEcxdb9pWl0YX0QQ79ZK1QAQiU3LBCHDwNE7YfSkn1wHJ
xzcNtOcO2SBiDK2CnZ+MUvVkQHyoHKhhA/hCvGxK9DhRBE+tKGCDjWuxTGec12nJAkXoPQMij5Wf
EvAaBYaNzqroaW09pD8ppRga7zejuh+Z2nVBXcRHI1H6QxslynGIee92gbyYQYCj5FQPe0iE8rfG
lApnJBBObEGuAC+0BCK4XTT4zJhrkniD0eYL7GWojGOuhado6DZVKRIfC3FlKB1ade6BYYBFIUWM
RsYqVanoR/KCI83PeZ5US/2KsFPwaq3foVGDetHnKvNjSabCZeJHsAt7fIbNUoodRlly5a4MjwUL
rcSpo1VFMo9Y8dq57CZPxogJ/othCY9WiyR+LxhGhCQVkNNGvqsEdYcvlp13c22r9Tp8m6iKOo2p
JICQeruVJ5NBfCyjDGGUjCnRZK9prkh4m4khAycCQ/Vd5sVx1Xj41xmPi473otNbUfYwp0qxE8zQ
8KNyrVxxgZZuL7qgcOcLimA1Zbd6SRrQLaSFj3i40QZbSYsL+z815ohArutb0VvzIrmEAsUrJdLa
Nxm6Lk0m06z6gQ5vRe4G9tRHOpT6qnkcuwprocnCkhBPoztD7Ynm5BRJkxw2yp0QB9q66KcCywQq
GG1xp7ZDe0jLOn+USQPYmKiXcICA3Cp8AfjB6iujM+yxd4Y4Mea6U3VoGmv0X6ewG77XiqhhQ9fj
J2ANiRZo0rjuB6yjsA8T9fKy4G4YYLPU20odWU7fpoQqGBscJA5nVEj6uoM7J7omvkzHSTAjR5j0
1R86E6ILJ59XhK2yLyE3Bik9drw4bfA1Q3lSvHQLBjppba7uYHYIr3VpcWujWAL+Fweq2JK07Lop
k77p07hmMNDSB7Gx3gvmry0DV1jjRFm4L2iY2jfoccBqN8yKtCieRbaenk7zkGchZ+N4jexBEI6w
R+rutsbKw9SqB5NSnNfr0j0Jw+tgfSpztJdT6JvDZO0TPDF3Gewq2OQPFRmfPcKVP1ixYtgzcoY9
DSRORoW1kjjJL3zX7+FYak7aV98ESvk2xjz9m56pXxOo0FgmurNCBpOK1bdM5TxDaLDTEFAIXOQH
6BrLUqx1Rx1kcgZr1DwjLb7NiFtOszo8W50ge9Q1Ixjj4XmNMxz18Ky8axW1ZBPKzWBdwJZdUmPt
DI5rQibR3NQQxCe6OZB1kVfYSPFLF2vR0F0IMOcSh1mBwLdbU+WkDuUuKaXyCB8Gahu2UmupIU3E
2l+gGcqukbTvI/4RL+yFWQDP7RWDRj2GzZvGqpNCzXuG50lPRrnSdtz9yg3lTgv6MHukIwPsXggL
RBhWT7qwkXYgQZe4ToW06VKjsgf9kMR8h9AkTL1GHA3IY1XogqikO16IgZs131DOfixmhKujgEQa
ZGtw07EO7zHEI+VpDGQBqFJsQwuxZLfS4T0dJdwrpa1uy+rB/nL2Iws4epRn4c4wRutBtpB2O20I
RZzcyBz6c0LN/qJRuDkqTUI7JTQ+vt5DrtFa054MkCmoNlD1u+UcLkZOAZIYs+nvrMb6SAdkwA3O
0naRd94syEecZmUXfM1yF7N5GjQBTiTUBrmB/QZb/Xvf61NAXsmU1bgdDS10NwhwDBqVxsVlypk0
RXcheMiBvovrBYeu11WlcmkooxH0Izko+YvoDEVH8JzcyQIkwJmU2ah5D9lMdhpBOjK4tnaor1DR
jopdokturS3EPBgEEIPw6WMnvSV9O7C3yq/ATSj9pgSandK69TiEDg0kkOBbvUJQjAGTORa9Z5oN
RKF8vUpDeWukZt/UTDJBWxCUpBr7sCrVvhSpJ45cOxTCWya/45077lRRW/xubpP3OaJQRKXrkI/G
q9GNx56IvZGkfDdhnoAAT7pxXHQX/BHrAzJOKhUllNNhUo9hiPONEZaBrIeRo6mhP7b9fVNaKIMw
8ZksZKoZ3gioDOxWkthzorLcx5T8nAYTsR3TDWtaXd1sK0OochM8DdyHvk2WNly6rBQRhpkvlsrG
UsKcy8JhdVCxn7MQU0607fBTVpBypQCrLVJfAcmpivYTWSx0uApuWsR17ZY5WQ9l17woUtlei854
7EOtwC6wIpSdrH5XqibcPUoGm9QrGNSm25OlY2VlVAviwpaWcLCP/SpF9iWm/eIBPF2tFs+xFO+4
dzK4d90wM+L5Qt7j/NvhUra6WROGsKs1RyWShtxRs55g0jvKKMJ2bTTNiWcItwInNEwVcS8BjNhV
LOK9WEQXJCe2YqEUgXNH/S+h23Kq6uK5zovQ1ZT0aQ6VO7GLEOC3g8rKo8pjjS1ZPRoRLB+L+AP/
u3LYOCvaW6QkFvZ/5a3GLxRZRWPTZLy1sxLGdRSt0E9rTE8xuUOu3eMWoaOeq7FlpkghPMh6c4DX
ScaJfhiwIgqinKKemMmJm9YEsMvcBAh3FjvSxO8SZ88FHd5ZJLa2xsXFfLJxMjE7TrCjh1aiYbou
Jr6utclJMtHUqIM3saPc4eSK9yXzpAyUmVke4wK1W3rzSuwhetAwcUXATKSQoMCw0g94TrONVOSY
AwsUktPwAxa6+WUu8YdCcwKIKgvwWGRCpx3rdfN0XS5NowQNrb5JhsCXoOMJbmz1D9rYOvo6dEih
tP4Bq2ib7tkvOFHi64yFjgNLNOarnURcLfUSD0lF0H+YSGnUJNxl9fodxYtOmEmOsRYqmkFqFjZp
T4sqUn3pNTl6tSx6CxorvCbYjvUYfxici6h3GDeDqOxFKjabDuoFeq45qzSO12pOjzL0WbUGwG9p
euH0uLwB0CA0nXM3wm/zEYPaeDer87GLOpODYwEWXJS3JsPHLOxPUvhqjMwrZU6+8qLCwWubgepI
vRINtdTWhOmaVvZHbdAx0DCV7LjG+nUGwpmguHhhFxM9FcUu7CFBxUadURVNI7LO0pNDP9GLx0S3
9hLUJbYhUr88T+vanrEGxf/DWpQnrFx/aDo0mniRVNi5muILsd6eMFURTmb3Kjbji6D2rhWliqu1
zafRQD+vO7S/A+mgJ6+Yi8ZTbSG/m8p3zlkIGloGjKe0QVbO3+fVqN24Rz7dNl+oIT1Jn++oQ9tI
ij6Gbn4ButftXrc4fItYCdI2Ss/JJvSRGll7RAMc3QnINCFgfxOG9K2SRyWwxvNQrEOAnvUDkBWp
YyPOp2npZhdT5RynuJDIBe2YMZ6kRDxOA4cJRHdnyVrMSWv9Ds34Ga4cuo9sZfTAwpFJr76s6eL3
BLjBnGXNo/NNBwyJcEP46iqvY/43870qb36w7U7Ofiz0ERS/jxVNuDgb1wx3g0LJvhat9M06J4ZE
cnivrx0tJjKxA8ssRqpYMdzqXNhHgr4yH08Gu/mjKKAOK3H0/YwHWXcLeNwHQ27XKxVNxU0FZJex
2OZU8YXyQEQaniZWViKUNyMN73rsIXaj3CTn3IiQJHbz0wRNgZ6ER4zK2fsHQXDNWYAAKYUvslrA
AUgxIFmF+KhmaX5m+GdfGLQgHFS+aBWXj62FNoKhGl4G4UWzRl+m9VKbG9DEIP06egFrcVGl9qYW
Wz3NlA+RtO4zVuKOkORDFxKPXgNHLAvxTh0/6Rd3p0pMSjKkTxw4d3IFSxgq3lHAcTW3IkZshciJ
qlSx0KnkUGxTqXJVMV4P+qqZTpjkio/R627AL/8Yz0ghKqmGGEOgZDcbHYWWxJPTxXg3VKu4nmGv
msEcdrVPRpUTa9fdVYaNv08ADeCE54C7s95zdANa4vfjLBRYpHn+wBIh8o1anb/Tdt0hB0mddbot
kRboCZOwsvt8B8K8hznl9Zy4m5NoYnyvoVxyHPnQQIYDWrXlvAIW+TVyeAyqbfrFIhihqEJlXCb+
Zb4P94Oh+DSpv7VDimVTGRWvHVy/NBQof00P4OmNq4QTp3LbPZVETTgeWXbbNqNTaJv/5whyUdJ0
RRwT42POVd3RCSUWsRN2qdFox1bnpKIO1h7VpfQiuCl0sKGG0BgsBKtRj8jQ8YpQ0Fbi+26susjJ
WFYYDGnlpEHDk2FADKNRoa8QjPo8r217BBeGQrNObCojBbrNQ+1MjfRHVZetI0BVz2D2LIa3dlJ3
QWije7jJCUjfOCYVkq5gMfvWJVh7NAZBCXqB7gr4xgBh1xJxjypB/IeZgqC9raxz14yYUQ049Pop
kkZ21hRrgUZKjSdj5pyeBsuCOKGVe+QqeoEJgQ49q4DAdA4l/Kww0R0jT2x6c5cuZM9Sk0HrFiTr
PqX8/i5gXEB0Z3aCA1em9o0GbiLNYMQ3tRpOQqG7oVkmyEaU+JsMi8fFBB4zz7kZ/HHrqyjPVoh8
lI9YpPHWcy5/cXMbb4QhlUL+GbHLzFLxm5B34mdMbFMj18njr2pTelkDRTFzGGpnZSA/NGiypzg3
xLc2WfWdjtL2pTLm+Tmj/IxXhVL5fVbnhxgZxkDvAo2KaKJ8lxGjn6kKabu0JdAc2Agv6NWfCnrY
n+bMKq8x2c37KHbQmC3yBBdXlNpdMK1/7lO0jTZEp/WubIrsnONV7UszvVdTSUvOCz5DGF6u1mES
itCnQNUR1aJpULpQPpdz27oYcr5FTXuvJkAIMbpnu8NJFIZ1atwxIQZfsoAUuGFidSPsq49DUmjf
Zfyy4fZq0fQ8I846DHBFKDWF6mWBO4UjjzXBX4T0c9Qyab3NNLw46dCliDtKhDP9LEcXIycezqsI
Z4/cRGRktOa3SZ3bz1Gjb0ERmpVfhfriTa2IrAoRri0pA8fitLpFVEgPamai1ZHr7gXb7eVkaWJ1
pAlQ+NnKVE8oA5WRRKfevlWZ1UX5OdFWw1ETA1OStXvqBUlkuxGi9XNIYPoI0JJ2VEuVYzU/p10m
vBlzH5IZobKSC3G4dhESdnPF6j8tk3w3w9xw9M5qj13YzRxhBBeQLLfFg0+akxfwzEbiImI8bDLv
k3CcAlGW1KMUDQbkZq0kQjDyD3Ru+kGcNemwagW+ENAhJVtYV/Accc0fWjJ973+prOa2MKnirulo
2MVolcdw7TTqm2vkoX413RyDcvYZtf1Hg9D/ke3gpf4qb3379dWf3+p/2176UdVLCzW+/4+/PoQ9
8M93dt/6t7888HCv7Jfr8NUuD1/dkPPSfxAPtmf+v/7yX75+vsvjUn/9+79+VEPZb+8WJVX5Z3/A
rRXXf8+3sMHwkvzX5//TT1CGVaEaOp5vsqiLmro1YZ6+uh5fQEP5g8KFCJ5tGdgKWtuv/uknqP2B
XSC8A3IfSviSsrU/7v5pJ6gofxiaJEmiiMOMqMqW8T+hXGyOqv9pJ0osh2khX0FXyGVlDU8Dfv+n
ZuAKhv6pHGEE2mh9Tigc9327Q22OrCiCPdr7fxqZ+3+88Z8ZHv/14+geRyMzrhneCJ/7148L63Q2
8hYFoUjoFb4C8G1MgzJMIPoJrA2w2t9/4F/NRLfrUzVRhe5iSJCNtF/7V4lI91EzwrNtBBFDQ0PR
H6lSpLvff4r0s7/tn8YR5ossGpglcFGiruHN8NcLK1BHpzCZr/5l/3jxnR/BPrH9ne8GbnD29xfX
vZ3PPg89z+E/9iE4O9tD9+I/uo/7h7P7Utl7e2e/HN993sDf25edvXu8H21e4Nn+w37nOTfv4Dhe
bXt3b6l9uAXOwXVl2726/vnVsp+8O5cPce3A9a6ObR/Oruv+Tfc4bXOx/d11Qiz683zBu2hWpES6
uufgbL/4rj/afO/vO99+sH3b3r5t4Lju0XGPPl/CO7r/sC39C2foLzPolyn0X0b6lxm7Mlk596Xr
0X+9RJ6939l7/8J4+f7Zf+AvRpGfbM/zIts5BIcfAbJq+4cbBMGPyb7e/qZz2U/P49+NyC++v9SW
xhDG/dV9cR/9HQPgBX9zyX/7Edsk/9Mi7WGvYzjO5HKvL++XyL7Y3vc7R7T/5nOUn025fnct29j/
6YNWA5rOtH3Qi7/3z0yw895/5Af34jrH/f7MzX219+c9/7rce+ak19j86DOdg7Mb+K+2774w7/1X
d3+5MB+4L5eHyLa/cZd8prvt772Dbfsv9oNzsH9ezH63v+wfvvaR/fWwven74+U1sR9X+z2y91zt
/uHh8sDDry/utm87gXN3Ozg3/rwGN+8W/HCCWxDc7MeH/X627cje3XnBt9Pd3be7Q+A97Q/B5+3q
eDvn6rhnx/Nurv128pwguB7d2yEIbO9wODk39xAwq10m7M8ZzJX/YCafXYdPDBwub3/xz0cn8O6c
wP35xOcb/5tFyGuP15cX1rjz+Tf7yracfndDft0vpb5JYX5dz+7r456p5dx+/wE/W3v+7gN+aT9m
khUJRrqtZ//Iv6yj3dndbzuRZzvuwXUc/nH+ZqJxgP3Ndf3ajFyujRAf6euZZXxk39gW7/Y3f15e
/TMT5cwcez37r+dLY7O/nV9fmYn2abe3H/YPu/1ut/N2u5PNreYGHNlXve+nE3PCtk+2cxcEB+Yq
NzJwneuRW2gH3uHqHI9cDbf894MoWZzUv71N2+//tG6ykdp4xSgyhEyf84X9iF1/G0SHvbux2dDt
d7Ykmwthi97bPJHdyn9glFlp28bJTw+8YG/f2fyKn7bX7ve7O/4Mblyje3CurDKXze7sO9v1uc4d
h8ieI4WnHA6cDduu629r9uJvFxrbASPJaxhH32Wkjtu0d4OX82UbnIvLa34/FD8bff5mPv3aCLRr
ujoGG7/63NIXVi7X6pw4tFgpRxaX4/zN9vuzQ+TvPvCXA6lIW7Ikhv7sX163zYqd33nbhuf2N5MW
Uc3v7/IWFf75LusUxpDDcZfZCS7ciG3eHrdTnfm53Rj2CnYGNgy2QnaOI9fOfsXt5CEnNb8L2GTO
rnfgR57t7wkMAn7LfOdntjaHueByiPCWvP32FL/i9ftHwgoWJZvpz4myfeLed155Cl/B3ubY9nQe
ePa2PwZ8Ls/lHe93F96ePY23Ym/e771tFp7PLy7ra/9os6fwGhbPdoeYUXw5Xs/7bW/mnLYJy5Xw
jdhbOWpZa8/e/+bsvHrk1rFw+4sEUKIoia8VOzi13W6HF8FROWf9+rvkO8DtUtetQp+HORjMHJtF
itzc3OFbd8u/ur+7ZaHf/bMOzPrmWDB5Dt/msL/hey/7f9nb/LYjf/Lj9gd/K1Z0e/fuE7Z6WSYW
avnTHISMKwTLtuV/vrwbTz8Y4WPEeD1Kih3HQrYbB/f0g/VAhQLR5agyWUa/m9pySQPZ7f7yKKe2
7H+jIKDsEomgoHrx1Z9vi4KQku+R1qDCKNZ7v0ONvs5JOwUjzaPoWxjvLo/3clZK4P0LjzJjz/bk
asenJqQMRAIAddTaPkTUiR1Cihte5Tgvs1JCEjRyYXE4hAyWX/HMpJmdF9F94hOOt0Pri4iqjDzL
OF/5Qi/XjlG0Ui6vAtxzsbrf6oq2pNYluzEmNkIkIQI6HfK7ChBNoaeCPphqCB8vr9+pA/lvZqZQ
yvKEtzyk7NX66VxWZdZPhAWr3LoTRqV2wIHit4Jk5JXpnRmKpx/1gdRWuOhBr14FFhUTRUaVBuF2
opKdMxbHZkFSNnGWXqFrn1lJCuYJ67jIgrhs99PvpUoHPEyeoVUQNfT6RbFzQ49V+wZ6lX4/1IV7
5dJbvv//s7v/VvFkvNUNPrXFXDg949FXM5c3GdASYx/3TnRlnHPzUi7i+oK3MntytUNorXOoOkBc
KZisZNf1tfUudBxUUW26VZ3Rs6/cYOfmpTyE4yg4pL93TZru0wAJyMIiHFp0GZGx2Nq3tp9csRnn
NsazUdbXpJ95VPgUhJ0Rbgj7ra9ENO1gIE/fqUWprizhucEcgfgCB9lcNv7p1jANpRIAMRTj1CLd
IXPgvGvimRbhLKivnK1ll613xfOhVo5QT3qnbkxWjxag92EIwAsmavXkmnLRMUyqJ5q6vl4+zuc+
2LMh10vZ2xFAtATyGIAtqphQ5TlETRvs/sMopk3DCm984jjLGj8zh40uw5r8CJlWhL8+JAVCBgYl
ve//wygWvay27djKcVeb3Vc+Uh2L9kXRkOyVY+Ecor5wjpdHOXekHJqzCUjRs6PNlVWiCRCd74q8
slFr6dAskiZ3KRmcvxlI9UeNqWr/yw5EjMvGdZaO5a2M01IdWEcOFbMtsbJj2nfflG3/tCpyZ5en
dm4zuEIoqJGLxfBWW50SUZ7jqAHQT9CmzkPe2HQoh5JqjyszOj8QcO/ldkQKbTUjkt9hMKilzdhH
HXXIGg+QqdleuYT/tTudniecSs0lrx3HVUzodNuFhgcZdJGpqWRNiXtOiTPKf/G+BNBwRHkPspij
jr6fJEdKoijaqnrKCGY0dK+YRVO+ONkOzzjcHEt6itbD1S9BicYLzZGmBqBtyZ1Irf5QVaV8LPr6
beAY9Aw3JZzXpKAUgvXejhPiMywNCob6tpuM6ooX9NLSaO7VZRcT2iMotPzeZwcyLywf8XlKjpNA
Ox8Lb6r2TlCnu95Cm010afyzjVB9fu32YlCL7jR2l6REd3VyJkuOSAxxGY2IaG3rAhmzWSJhe3mU
s1N7NsrKQZn6EumYCntNKKZHrTi1EDbwjWOGnNqkvxUgVV5t3ZgX3xZ3Eg6dJ1Zmm7ipDSGDqpJs
yWcqV6FooyG1XJ7XskVONzOj2NqiuQ8jQDj29JMNE8MbpMo26BxR2Uz/WAYEokUcYwfiFRRFVofR
9wF5/oema7PxymE6t6xsXgfXmby9uTZCTheMVUVbOh1peX0fD0VxWwIDfxsDELzHK0NVE/3DKwbp
2qCrY5PX8zhPmgsRX5uuqr7yjHvLFwH9HVnz1uon3e6KeaRX5/Jav7TxmgvfcoTEi3e8dTx6LL2s
QoiV4xGZ6ivNE2O3p3ZvUTTTCKqEudF+uTziSy9DL2kJKXkHCRz61Q3ZSWQxVQNQvPebfOcgjLeT
GW0JRj6+3vfEn8aXWbIWAi90WfRnZz+x5zkZHLvckI9M9+ihdNQRqNd71FrZJq4JF4nFK2X96SbI
wLY1UfPplsNRJmTSk9h9EBV4pLQWV0zLmcPhwgEQy0ezSVes5oTGc0RbyIx0DYnZu9AzsmORZwKh
HOXtS9fpH8fBMJJNRoB2uLJZzmxSLZZUEnvQpVVlZXBctG3mpOV6Rn9bf0LFw3oPPJqeUDoBbova
mWEiQ527cjTObBhtCR6xuNp8SblaX94LTitN8MDK9NHVRx+IhD9975HojSuW59wE/71jTeU4uDyr
xfVKsHI27M1FWr2/d7qqu81kq+4irBUlty7Qu5TmnSvLeuaTEn4gJsAFvkQiVqPWYWXNbcuosnOs
YJNGkUenWdHcqUJCl1taGXIPoasKXtmVoV+4J/+SerYkAWyZ0nRWplZRJFJWFQc9QGuRLtlcorjg
9m8vH/mzozCzf3tWwn84PYdDYDnNSBU5JXsOCrlO0BsZZcz1PL12qzAdvJ9/zen4Q9Zqg6KhJdGa
5XDMUWvCZV/KY3jnpjeydPM3r58U1gVH1HNND3//dFKIXQLtLqkIpFKCNomqM+bvvWGl7pU9+WL7
L3Oyl1XzCA/g5p2OE81U8g+C3iiQt9OuKSf7XqRddotsYXPFtpwbyuWgCemYJKHXb9p28POiyGhA
V0hVkO2fDEoWpm8hRfo3r188XCPOmqmE/r9x/2eWuYI8E40WRYU0pkT72sAZDYewurIdzuy75Zrh
SmbxBFomp0sHCjmkezXCVsKT2whIMpuqyLwrH+jcKDzDCOp5ApGVtcfLcTVprER0YwCEtSVhb/zs
O50Hrz+qEuOgbG6bJR1vnU4mR2LVn+FBw5run+BioLJt+eXrd8DJIPJ0EBpwKgieqNPYFSUvCOI2
20T2C5FWXwnIvzC1GoeDdyWPBIy7tchIPL+bTRr0MopUgIYMoGx8LzUe476I9pkcilsNiYEalmEc
j5f3nbn8tSe+5TIsKshaUt2keJedDjtXaZwOFcPagWaClRnu6NcAOKzBKVBY5Ic3+b+qrEhpNBfS
4LNBbdaWxr3yEMoh+Xj595zbO3xOiI8mcu68GU5/TgAMuvNQZdsg7ER5EW7nwUrzr68fxFUEZ0Gv
E0QVKwviIOpG162C6h7VFr28AzXvoH80XTGXB3rhTLK4riYhQjjM4QpdXWQ+jBchJ3ZPHucjLemS
qs/BOKC7d5O3xnRltHNr55FM4cK0HdfSq0dWN9KumPVFifIaTc9JP1W3JXZ0d3lOZ0dZvg3uloUI
08rMu6lbyynAJsZNtnQPh9l+VDK6EpU9MwrLxqsKm8iHWtsQ4MWgx6Nw8VQR50kHbW/NSIWvDRtR
BwRWkriU5HVDscvpbvPmHkTYsvmTSGZvs2lEFMDPvStW92UwYhnGtXipkFIhjrPabxmcUSVoKkGR
zY/eGJMnD2aV3hWD0htH9O+8QX1E397fV6Hr3xP2vnN0WV65Yc7YFw64KckWEL33/uUDn90wcyU6
3QLZgi7eo33SjmGTf7BHJZCo7IZBbsdBp2gk9Nq69n49cwx4D1CTZcFu9EiMnC6zUYRKdBkNU1MW
S9gmwkEvsYzeSDuwt13j889X71GuH4u4t5REOeTqu3aWO2azwIrYdCdshkbWBzcDAnh5lJfegckn
xVKzg3gqrqdlIps11i6fFWEsumc8t7id8tkFAaDDK1vo5QoyFBkrafHUIRa4chhNLnNRK1awSFRE
a3iRVt5GUODwmYJa9TukYtu/MrtljU4vBrwQy8ahszFfLwrcwgR9wKACcV3mGRg9VPSe6Pyef1Yd
Cga0r1g/iYuM92Uoi5ustporJPOX25XYII8lh+i7NtV6xlleiaAfCKqItIZY5Li/09r9rnIiH5VG
ALWzr/mVL03OMiK7hTc4UV612qXNgOyrhZDsJqd3DLnuDmgGMhZXvuTypVbLSmez5IZjf3L3rBwK
iAEUwxX0IdSxUc9baqKjrxWgH3tXwyf5UCX9HCEQHrb5xk1Tei1evWdJBeHQ4gWSFVrfEahSuklO
zQXMO786qCBBFk77ZvhYNLWMrwx2xvBR8LfEGRzT5oi4q8lKkOo26FgOvtN8IMSVPJo+Eoe9XcMd
sJtQfUpkxqscLdamPViIobo0ijYVeFSbJsXLUz+z8qRl4cwSpqOCUqzOkJXSJD2j90wbGUgJYunt
z8HBo8/FqDfphOZjQ5d2FYSvvspYBLLpS+yM42suZuSZ4RXowKuKYmw0fOy0AFfoy/mIbGXUXFnu
M/YI60qgkFgSr771Yx2+WuxTgYoUd9P5n/spli7F9Nq/byO7c684jucG0wSuPIcwzxJPOp1Vi8Gg
OTYpNjMNe3eliUbqAGpnh+788Hj5w50xfg5DaLITbCFgh6dDmb6t0FVhXm7s+r9jJME+e63bH5M8
TW9iyry+XB7vzNSI11N9TDaEZPf6YZHaBuonU4FdR15sRx8Xwu01mlkFf+b1n8wj84zP/y9+7K7c
XTrLSuQ/4mKjJ1peNvbYoTOmZrSWTAtZzysm/YxNBcXHxLByVEKsw1XxmDtp0KESZGZZvPULegs2
RkUSkOdGY/1upxqt5Iq75tVPG3QpiB4T5MQBemF0uhaGMmQKxh1Q396MXWS/QzMWee48Cj8PhV28
8frQuOLcnfmM1CngArg4XyT3V05A7/Z2RhU/pg4Nx52fc8oRBCq2rts4V0zLmR1K6QD1A8iFyEXo
73SHznLoEMBCKs1v5hmd/Nk6Tk7v3cCBjXewqo0roZZzU/MsveRThFpc8dPxqsENqtHTCEw2tnNr
GYhZZYEqPs5elF7ZoWduRQ8vSuIeU1Yv19bLdioLwCqaGSKIUkQgCCDFtgoPl4/c2VGW2LelSNjx
iDmdkIBhmjkKa1IhUryvfOHdh0Y4XAm7nV02Bz8fqBDRnHUBECRpYrLTohyUqhF6j0Dk5caOybHt
JuWJ6oqJPLcr8AqXdwxOBVmF1aTE7NTd0vhstO2nvp0fMsg/Gwd/auNWAAkvL+G50ZbMraaGHliN
t0z+2TVT5k3sSNoa0WSpgrs8quWhSWDViXEs7+cB6Z3L4535ZFhkBMK0cJcxV58scS2EcegN2Ax9
WZI6DQWUpaAw0TO/PNCZr8YQS2iMcDCLuVrGsbRNhPs5x2PfuzCuqSNAwK/w0MuI/PrT5cHOrCKL
SNyBTYjS59oJ9EdzzFuwQRtHo5NA26SufuW1DX3ON4gZk2Sww9dbR25sqgloaMFArqPdCDVmYzgi
xxX3IEISI9jZFmmtBg2HvQ3idTOOcKIvT/Pcmpr4oEu0m+eEu7KNYRsbZWbY+JhNemeREd6nmaRb
zLauxfKvjOSt/IQytTQaGCzoQqbzbjHVQHdzgBXldkQJ8dqbbNkMK/dauxgrpFiJahEkPj0FWVt7
aQiibtOOc3ucJ2V8mB1f7yrVVHsDYfk7F2WxL5dX8+ygiB94y3Gw+ZSng9ZIepqRJ/NNg+wyOlVp
8jmbnM+hAzxXOJU8DE1oXxnzzPOMZyBeNdIZ+JTrL9h4c9HEEj0EXkpoO4b5HUJp6ZfJD+NfRSaz
7yoTNIcaor61hjG7ciZf+tJLAkotr9Gl/2p9+BFpdEeZgqvq3NF86Kx82qRhHfyga7V7O3uGv2/8
qnlrlM2Vm++l1WFgnqNKLbUEBLlOlzpvbR3RBQ/72KKIiKRGsI9lbD1c/qAvrQCvTpc4JKVsS8B8
db+iV91FkQX7A4c6/B7MiJ3u2qIp8oMNL/w7QODgx+URXy7o8s5dMvw0QVHWudq3YZsZNKbjQSAR
l0Fyi3L1QaPIhjIGiZWDkjkSU3kggM2T5r9WxnBu9MWLx+DZ4AXWlZ29UYjIRFt1I+C/pzvXKDUy
06oIYVAOKUyYKAenvQNCWyLJA03uz+XZvzQShEnZyNySxBq4Kk+/qkNOAjcZI2GNibzlPz+S0h6O
Vuh5h1ePhHdBZIgTs2zh1Ui8HSw9p9yS6H64+W6c8OZwS5tW7ZHHn8IrdvblKZXsIw+7jp/G1BbL
8exSbmJEiunU5zqxUvRjTXsHGgyBqcQnAtfmxTHIpupbObglTdXSfro82ZeHhdEJpS/Ot0uJwWob
tx1C+x0C6xuqyOJ7s3SQhIuBcP+XUTxS/eR78EVXo3BCPIq1QfkR2tZ39Ia/69FIuP0Pg3joRtjM
iCtjdT4a6v4MCsdYyGEuP1Cb7k/ku0V/rVzrzMn32BlYFpLdHst2+sE0fmM2oKq+CYStEGCh41Gb
WXBL7d9453nAFC/P68zOJxPHrc8H0pI32el4DZp2RbV8IoA7cp/2XvpOEffaZ8Fof7g81Lm9SFZ2
SS0RsHxRZ5JBKeG9hZqZ6w7NrYgre0swYVHcH9LbsqkFoMxWPYCLKL/RilJeOQpnbAxuHO8V4vkU
Ma3PuEKsluIPnG/YeVBCKiKKH2wvdYljjm79CLAYJQ5449Uj+gbT/7qn/7/dj8s6nvoFGDc6WZfE
sUdEYrV/Cvhl/KYUaj2SBN/4GMCyc4vDuO3CIG2oRkySj1Ryqf9gcBiYUgY+Mlm2dQqoRd8LTiuP
gMmsmq3BL7wFjhV+NWF3XvFdV8edWSE/r6jp4yQKgm6rOfp9mGfanqKdGOhIN6HYH82ij69Y0HVQ
73/DEDskiuiZ7rrWlr7wTEQS3mdMjqLV4On6YDb2hYiNbeXAwCChmN8l0vjgj/54qMh5Pvhd+8rt
/OJnrE6OXYqhJWwd7aK6zjajgkiOYzgcCzeTu0Sj+e7IdsNpJvBGldz+8mE6t9YOR9YzTZcrc120
5czSnVTWRztUM1AvkamHhn1TXFnrlXX4N8fnoyzW6tn1UYObj2K3i3YeXO07VSHCADAabm3UX3Oc
V4bv31CQA/ikBKV5jyw/5dlQRh8mKozicOdHCKLdwRmyyfJOKITdSsSOxSe3bP1XenPLoC6X3mKV
qH2jJvh0UInSZa0KjYC9HwZvW/D0u5wdfMVZPTO15UlAgIZcIrf+aqeUKpO+PVi4cO3g2j8JvYb5
sZWZa92YRZPP9+XUgBZ55QbhtLP9KFCg9t1C++50anUPLNvwc3urqja4EbU/bR2KUa9MbWVUqXsg
kM11SBLTIdW1doe7NKKVpLDMbRBNQb+doPe8j6tR7w1nNPbNxIWZoYJ+AHAUXLlOXuxNhmarcA3i
3uBkrCYYznZq+UZpIQYFlQeIqLdDEQG11w5F9MtreWYoRVibqDYPOh7Iq21S0utUJ5Y2tz6O+N6v
8hlpxFZxyqv6yoKeGwrcm0nCgspF8m2nn03HhfCTGNQBMiuh+cFSZV89RW1rGchXBm7TXklzrS7l
5QNSiEBSmP8QrFSrVYxRbDTHbmAVG1RTQj8vj4Y/QzyD2/Gx7Umz+wBOt3E2yjeDhCFxeWVfHI1l
eLIT+FXoMMi172YZWuOGhhZKhYGHrDRAARvVbuhLhuSKLsSVh9ULs0lqgguKf5BZZND1UQzGxI99
LIsFDeoGoS/Yz1HYXvmIL2d1Ospyap7ZMkjN2qgS4Jok1dEj9BwQPyPlb2aoH/peqs1rF5H4KIFf
KqRpN3jRa6BywpcR7Kxd5JYijw/AC6YIZqlKZYroZG4Dc0QrMgVUeXngc6tJnpJnDN63wyc8nWdI
tI+6esvYSq9wvoUJmcSieWVFDjsUs4l1xoLyQnSdVQAnLaY0dDxhbyem802LIt+RSCivBMFeToUo
gnAIgvFkYYesRonRggiGWENhRjt7o1DY2RvUkb3uFcFcGGUJ05CVJJ69dsaaQg5h6cE+BhEjjkHh
tYdINNf2w0sbwi1DDZNFsyR1AWr5/59tP6Ll/iQraB9GP6E3FwqaTcFDoqFGvvzyDli5tf8mRNic
vQc0dOmiPR2qLpZ+V2Cku4rOrV9z0mWPSgXVoYoVHHWvMO7g1P+X+VGMIEmpwELiPbYaFH63E1Ss
YhyFFVlb6skbK0er2DCHKyf53FI6/zhJy5OBHprToVQa9mCN2BbDLNv3ZQjSteg985tNEd6rDxOp
fzySpckBXNO6ZkTMVYRklpfsymEujrpJ/9bSuZb9f7nNUSzialmkbhDyWTcH+85U0GLkRzuJ+vXN
YFMDFpaZ9+pdcTrKagM20kxam07WXWm70+eumOfdbNjhG/pcm7ciLNO3+WzU15JgL78VB5cgFtc0
JCqwkqffqnBFlpttGNNENPvdsRjKxjoQRBoAl3RVX9xc3vovXZ9nw7GiK4uhxilKKoNniOF10Ycs
6ebN5I75NrNLC6RP7EMMGHx5YyMWdyVYd+4rcmfylrUsnuzrzslxbkrDGEdeQI4zAue2kjcJ3Mnd
5QmeHYUwNvl86tCtdQ+0ijt8IV9FO9fq+4MsCwTlKqT1L4+yHNZnD2MsyFJPpPhelAy6TOb0q/Fo
HNscDaadRFx3HyTV/JCrCHVA3q2IiNOu97r+s2VAAm96KQjBbSWffzpg2Nq20btDvPNcvI22NUkb
uQYSk7wV2kNPcfeb3m2abH95nmd2J/aYuhdGXZ4by2o/M8qtoaQwqx6AOQ7mQeXxfOvDvoCFznv6
Wvv6mUXF+XcQBkM9yyb/fDoYhMoJ7UuwxE3bBsW2p9RAbpcGMmcbOboJbxK7QDj48gxf3gXuEhcn
DrfEG3h1nA5a+C74IMQhd9koYp+SU/CNM1q8DSqrm2R0R0T1vbAfjkFXUeB7efAzy+tQi09N0RJi
oXfidHDbBdDZdDR+5yRDt8SW/EdnaOXNLIv+1+WhzpwLElfYGIvxKCZcbaC2c8kChH0GTBTvrjd7
EGCz/v1fBsFfIM5BTvrFbWCWAfV8LaK8tITsw1yIXT7o+YqhfrFqfCvuUPJ+xGwIpqyut5GXI8lF
4E/0mVcPKWH3nWjq4YiKsPPl8oRemEsOGx4qqRMqzJcqzNMPlNd5vRRXVzuEKuWjT2WWfxvNEw2+
u8KvBQTeoBq8cGsPZZV8j1EDlVf2JynUxZicGBsei7j9eOdLJQjZjtMfQd46oQs0qfaTEgk94cYs
Uyv90KdzEyRo4doNuCUnyuYUHpxXo++7EV4GbRY9WT2BHtWRMDMQwrBFwx9RQi2GfTukXmk8hW5O
hOKLPyWgrG5co2+M33kWG76H+LjwwbZGSZ8n8V4MgfDR3UY8vxK7tifdGx9bHdfyETaaNootuqfD
8u+HMFG+VW6YtX/NVpTDl9maHfkO2F+d/a4Su+22VjdFgGWMIqrAq5htnN11ZRzdCSRUY5JjcT99
HcO8JUHOI1ZAw+HK97vtZCb9oDGvlleD71kUGmIZpt4TkSTLvqchCJVT3dBm9TnhD0LdK+jAMiFT
e70F7iPnS6e7UvuZvg9pO+PZHSfG8ElMiaI/vWhj399lJMmTbTy1uv482ujGv68LhVBsqrVPgJC5
FOpblaJfOu8U0sTo/JfRQHP5nmSGzAhYINBSiZs6BORxbEED8XFSfgB0+yVB5m4zFMqRyZ1KX+yK
0JfTx6Kbzfx3WuaOFR1bBAO/VA1v936X1kVpvKNetkBnOdIzxc6d2US8kvqGn+pQWfLV7AJBYzI0
oXz+VDolNa2apPG0Hxt0Z7edq9L4oVnkaLKdIY1Of1Ho4zbfy65Ow26L1c+7T00RE3Td9Hmc1iHv
aF+bN6G02vGjE41twhMmmLuKfGWMWHS8Sa26m784qCsGnyPl9ZDeUBMY+vQ27RDMfXDDrux7GJME
eh6GwS1Aa7RpMEzxllvbxcGPYOAUX2oXFCCPPrjZ7dM8SYSjUUpXs/HgNTJIf9nc31awzQzIJc0O
VlG8iKP2QnWfCicU6o81zzDQCEo3VSi2YYAKL0Bxr6+h700A/up2F+hiCBieg6wfY3+C/JZ1pePN
R0SV8/xbC+UoQe+ZfTtwsaWdO8Alt3tLbNrOTuYPVedRBnk0Gj01kDHiHBLglqCfFZaIJTsNnQrG
NJniq2dPc0PLuo1Qcb8NYqOavpWhns27wSrt+bONIG3wSWq/zR9R6USnXWnfGKD3ydndeKL18x3N
K5N4m6GURhs+8ff5KQVaJmjbRdgZ+ZOhct8U8HDqJ1y5yDoUXkiMfkulHXLsu8YvzMC4qaaUZOsm
r+xp+pbbGWfzkIkJ04PyuZipCsljI6/FvaytrITtgrJ9Ohzz0FBuChTe8w0PKlRC+P++M+gT1Vuz
z7r5twoNElc7P4QfgwRGMQlaTagKyj3a5ExjBpgIpQzSJkWVRgwNZWYebywrMChMReGHSuTNVHhB
8kNV9VhGWzcQs/jo4M7DOSqGydcwjVqqYjoEtUvV/criKYbmZ1iBrrvtUgLRNHeumVZ2+y4pBJTQ
27pNw7I71iP9wHDBeYS4YGSk46s3uYwRuka1KArz8LbFQMeURZuafjuJeg362rZhIFwfdYNXWrez
zLBYn/1UTV33MU9klWjMhnYH83PtFzgtN/ScgVhY0pCG+3Zs53G896gTaqx9Gcz2sAFs0Zn7ppmo
kdxpY4jrD1lcTdUN4M0aYqKZtQXcJq2sQf/2Mos0x6GNJ+dvixVx702RNOK7G1lN8QgeVVQU+lGf
RK0hbarFbwtAtb+xehyE7TBGALiEg7bd48SDvHsSbVGnyOwHjnXfeChRbbFY4qfbZkgbRd0E4tyf
YXeAE0e6Aby9uXGQuH/r+Fb4XtNsQNeQTt6TSitJ8WSubtSjF6ks2RPeqkdrQ567CN87ZT/QGlzK
Cq6jJQl3/2JOkfzaAuggDIHeuz7ys8gyABIHSE/pQSqPVFiL9L6Zcsg3DjLX9jYBBwh6o7M8Q2wg
MlblG0MlOv1oJVFavQGaq6DH2NE4vcHElV9n25zCpyDXlf/LnSMve8B8e+5DW4lZf6X8pyoOTWFE
Lhzpsp+O+MZTu+nHnDrRPchH/0+hG7P+QKVqlB3GIBr1T7ZswZ6DAV5FD7Vj5flv7duxQzdhzTog
U9/X8k9k97iHG9gwFruaPSLGh4Q2kPxLlsZJ/Am0TjXfhUZsN3AfRkj2T37gtSK/sYfGadyDUHUw
mjcj7zu08Wcw5fXf3psG8Qe2QJXDem1NuwNW2Bq29dOqx7GTtM3no0M/1yz6BoH4tggC4BM6jMCX
DEW4FKLWoaxGwFYTTPk/UJuESDeFVzVL031gtfpHZceifHIjO4u4hwo2erihGGx2rG1STFJRjGJ2
WZtjO72xPnpen9J4rk1dvY0MhW4CtTFARLxixIRTbdB03wDGOyCLnBGqthWbiblNKP2grNIsDHJH
YxFRSSSSyPaexoBc6ZOPfPfvIC/hGlZ22idEu0vzyTSIzWwle1Fu3Sqos19NN3sfqenq8p0GID+C
0xjGm4Dz5b9JQgmeAutTffVMcr2bRvbJt4Y6no/pVMS/nUi12U1ZjPKhHAbngW7ToP13E3wLPLMe
6T1snLt8qMLuE86Bx90fKp0dqxmBiyP6LX67F65vj1sJWk/dzI2gkoUK3+ypMF0+1jQb4NomYe6I
xYYwPUtkDrbU3qFBoCrYFofYAcvGa2rKNmWWzj8igyv7tmytyt4DdhyouoaGta8rMzk4HsiLgy3y
4MhjB/GJkoY3QR2bX4W7MssLse2pE9/VZEu648CN9k1Sfon0vM8ds1VJz0eJphRhoJ5C1nY71UOX
3MJQA3lo9x7lYrghGlH7aBz6XTQZzXiHOl0KEDHO3Zskq9sRIZnBM3fC4BoC+8hQW7SoEso8zM5H
hd8sHGMnR2s0qasLwo+YO+tLIwtQANakm8927AafVTD6f0P60h/MGhUNVsQAfxtGBdU/wq0BgNJ5
roeN9hr8U3RySudN6Wdj8lDAZAbFYDdxeTsWtOUcOkA74+eEPvZqZ1euEW1i1QAoTAq2ptPozN77
8FSLbcyfeb98ByLvE3D7bQtvyNrilhQgSWfcD0oRp4xLJHZRenfyzvqhB5XdBxL5ix3FzBFzEKBk
jpExw4iz5ij+XvBpIqCe6cKtbVLFr82pIlJq4atmWWIBKfKyQ2yn/FfCvrjdQeLl4UZCznuqkVT3
b+zAHyygvCE1nk7s6WKrzbR8n6SOFx5cC6wtpMLOaQ+yaARZfD0nGmJEUxDT6inmBdBkhtBuEWNQ
+7nLyo+D22TqU5YEsbkdHCNuN9nols0mCatxfKtgbtBfHQAE2ubB4Jq7gu9ZvqtmYd0UQZyp20Km
o88fMkBvpm5ngkCmGajftG6LMWvmyE4PAKCN9xbVVMVPE1zexvCwmZvKGbtgFwYVf61MXJ3sexze
9NZxIxVQHJ679zqNXfvopdhwvHWdJ3+SWY7DHwe9nK9ZWnKfgFKM5C5vtIaKOQeCuZhNvsVbshHj
HqjwuPPHWj0hg994d7lPVGcbyj74OLsBnKeSYvv7sffxJ/thwK/r51JbO6ewg3GLYo9GcDEcow9T
ZVnfG1uHbwCJZvamFTJoMYag2be532MYh9m0P9eWmL4bBSjwjYGalwnetEUQQVHVkH1N6qonOJY0
bZe/41hOMzKLIzef40fC+BDiyj7OnWGXO1FY0X1hqg78A5rf86ZJiiTYgXHyJFxOmlUPcxcODVs1
1x97OkzivT9GLdwnMuDhTQQv1jkkVOck4GVgmB588AxATxD7DzdhMZpf7cFYaqBo4ARGxRbZa9lT
AOqPoX+crR5K26ACeGEGLnQJd14Om9Jzk2i7MLwJoavUTYAc0RWZ3dS0uH4g+GalO/JVvXlbua1J
U5jBM4Xz5UQG3C8lxvgG4lVd3uOr8FBL+CzxDXEF/h7406rZNaNNDzw9K+EXcuzZH8ucg99hWQy/
0XwJfwxBkr7JFeV4B8nD/MMcd8lj7hvpuBNsqK+dzEUDHkqCeEkMgc3MzFke3BGw0c4RvjYAWDWT
PDrmaCa3Ms2aR1LrKpi3PPGzdju3ufxY01Y3gdIIgPv4scNdYHBrbancRbXKT22wagAqeZP2qXQ+
kIhH+mKmf0kfKMsX9QFWgzt+jnPtJbetneAOwwmBGALlrOJARLls9yVydVBSDCP8Fgd0s2/o+RPZ
Y9xNQ7Prs8qXR0xx8Za6CZ+uXjkDf3U77Wxs4DbhhtoJ/Rf8zPhXtIb+29iKx2wf+9W07USnSMp6
DfcZNXWQHmwzs/a+4kVOqcsiFTmaWfVjGAaaW4JQgm9p9Cx/kWfi2dNqE9pPa9SfYV8WP7N8MuSd
pCMdZJrjRVtCXHWF0gdR5wPNKkkJAN2n3CQMK/OpL/ye41LMwXcnL4d3zmz7P3Q7GQ+dtLoHbegh
OZZ4PFRMtopGYhcyhthHcVwdBjtror024Rhuwi6a3g5VOopDag/jT0BvcbJRxtT+iiXiCOjI5BJ4
yWiBfRI0yBCrCeYfDQx22uNLLx9v+qSRP4fB7lzaeKbiR4nxAHreefFbK7bEX6vLhne90Zdspapx
fvTQnR5DhTQGXYxpc9c5AS6SInnTg5yx7P4mpe522lVDlP0dK2H8zJsxhhE/T9OnqGgRfWmg64bv
4RXapGmzPv9jpk09bYdJJ8kePnRKcGBMu3sjg7vOA2Gq/gaO7X+fYGs+dFzhH5w0bL+FrYJo37Nq
v9yqre8Bnpv4+jnffIPCC/DbNDHwA9M0XDp1/w9lZ9IcN64t4V+ECIIEpy1ZVZpHy7LlDUOSbc4z
SAL89e+ru7rt29Edb93toIrEcE5mnkw1gxs6yjYGKrVY7uOJzjshZlTTVdni3CZEfvko3dZ0p8Ep
fSB5iY3RaZ3tSub7WPrhBUypfAs0OAWmJLN4UJPPdneZtAzBpmjbD4ZJ9ilRoQnBVFAuRLBbwsbH
zTNMbdTG9Nc7HLM6bS69/NEdNTSrVlpfhBXvOol1q0kfXdyF5LE5ZJFlq1IP2RgVr0CfzcvmLkA/
NH7LTNhoPJLdh/UC4cdBZJ7rJvd/reTW3m1zOefXphCeOsYRRcxpMm2k03o5cytOJvMrOYaNPhkT
xy/c6X15WP2yu6kY6tZXE0HrP/rVE3emErt/klFRfMspWJfrMJ/iZ0LUSZTn9TJWMBOllKW2IH8y
kiasL0epuirN1aB+RiO5ZkfdZc2N2qf9VW3LoNPJn4MuzVwrtsTyZS5aqM/ttK7F/j3LjTW3nBZ+
e4rd2j22KtJbOiJmoJwdcpq7jB/P27Gx/Q7S5734tZd/qSdme5NSAygluaAGOLi1dX6TOt/eMOF3
PsIBrILTtJbk/DE4ox9DbVdse7Fz4AXsG9GjqBwe8HbziJgZ9qBL1kgE4zGnbPdTEh2dK3/d+Jkx
cw9YQbZbSCIlv/YTRjH76gxq/qZQ0P/o1Ghv8oYcslQXTfyNYKr+J+Bf8zgtQ/tR+bt31fMzSbRz
PNpfAyuFQwYyf6RvW5xded3cRDx3sawokentSBro6iZSZSNvljODnBjXn58b/ENo9l1UGJye4fi4
0qVuCRa+lUQaJPwfq53JOg2q6b0pa/XNCyHTklk1+qOeS1KgTAPkmc5tT2yS8CtS4iaCSd9htCmS
yUnOb3d/NFNieYl3GRlmJdNUZrkdlpwixZGLPNgsbAjRwYwgSCx9x5tAjfUWlYHi73YHpkAQivQX
aqgItrErcTNJwCQpzf9e9uNF1ortLovOmSAB1K8mgs4Nc0K8+oh4L48s61SRvvodZX726C7E3CYt
/dE5xfZctY0Keq4LsCRM1iEI+zT3mNG/jiZLjPBq1Uuwx4qzW+zdU9/p6Jufe9JexXVevwy66j81
quo7HCN6S1peGZPkjfHFd8eAnSYuNzDz/uUon5u14wog3BXLKl8E4ZPpnPDb4g20cgiH1Wuxrlwd
W28Z9Amm2jTX2qm8m2amSab29frl4HVSfC+js9MsPQOhyYzzYBU1U7XckqGk52RQzUhc4ugEH0IQ
THwsxg3Ho4qOOG3yun7oPPoJcCA47ItmzKrbaccb4SITsbyK5jr8lbequ0ayThXTrJQYUkfmBTA5
JC+qy7KN0RURFYfIH9DMNwBimFgyKn9XQm59bo2Og5PWvXvyg5WKvtPVXqbuNM1vzrjFjwHSQeT1
HS4kSU3W0JTG2D/ewGX2flJNdfklb2tN/pzu3AZP1pXaK8KWyku0l7dflliQWNpug7enWklzq6Lc
xlyFunyOMPwllmggJO3kRYs88Y3JKq5mpptbdxZviKeYcGfO3Z0PfuPPtw0DcdtlDSv1EoptKq5J
4uFyLCiriXmURlzGhWPWCycfQrIT/YjBdILa9u8KsOw6k83+QIrhGB93U9Q3trOTTwPmWy+JBflZ
5RZwq3VhDo/ZLFN3WYZwQ8cdseF3Pxv29zE2znjgG9a3i9GuPMTbzOJu6qz9Rlb08BG35JKmARXK
J7yCvavCTRcHeubuXhsrmkcH9wWdP8cDuO/B9J4mlCdbyulNkjlI2VEuarlXmZsHh6iLRvtR78KZ
k67W7AISIvkKDqU6neHs1USSIThgqrmc4s/AL+FEx2net7ctW+SXCKLy0q5k6aXtvi7fe9JfP9uF
LMJTJLvuFdt09Y3Ix2pKN0+0b07JrZs4dNxfd1HFuC0FcX+SU8AqjYNla45iXuLoaJZsKC8n4G1S
VTsl99u8ialZdtriL4GagRelcTED8MCsm3NKYmQS3Fl7Q4pY1RM8Bl7/pTZ4JWCcvnciMeRVvWlV
UYa6oezCY9vwxxz6deTRJhrD+eAQ5HxH8TzSy9rGjmSOUu0eGchviUKHBnoXdg2i/LMh/0wfrTOO
T1Eloujo4tBDsbGNlvDw0u9ApsJFO6mwZu+5VAYygHtI7d+uDR2cf/kOZHv7JN/+GLMFo1NCv0cv
BWOmrbGht4D0iKAfrmfligarTo+gI0wFOI6maSjatNt3/3Gptvp2dcTG2IbeaIXyPQjor8yEhXwx
6WE7uUSZlihucpS/7dASblsxz/dcTYvr8L+v/b30Kuo2W+1Oe9pBfVUaEJj91DbIBhJjlwHErW7D
e0zvSN/WQ7D8ZAbeLAlgiDMcAj7zcGgnUQBYDXH+uFq8cBKAktq5WNEEbwffYKya+m0cTSwdV92R
+js/x4ruPdW27+T5+G7eS6MWjmnMePnnJdV0IjK5vri7ih+G1mhzgUK/epzJTnMPPrYQTzrGtRHf
a43fexdsLgyVJC49nZzZleK0xEBGr21R5ag9qnyVad935X5Xq5pWzecabJNIL745DrvAPFM0+9bc
lFMkL8k/12syINt4KVhVGiVPQxJszWB2zmFcsqFKxiXyxCAvoxEN/PxiyT3y1PEmHmAvs0rnSYQ5
d5YGS2beVddo56KgS70CU/Ue+nALfhderAi23XJy52YWUEg4cbM7p3rPa0IbM3d92XzRikTK0s7Y
YagmhHcpwzYd2gGNtx0rYyJUF96OmvcB/W19v2Gc5qdQs9tItb9Fd/BC09cMSR5J8VwavCQM8ED9
pIYIKLdxF6Tfzig7Zcnd1EjVfIii3AElVVy/ZCgChmMbCoKABf3BY2wqKicGiqYicZx5B2e2TX2V
eS7qCG1gYhK80JkUJYCWXU8QNJmsKDh7GgCjCML0q0F9iSdJX01sZ/0MyyOBMEa5UAgtC3mWdQQN
ZYnSfVxKSt4Dltz1VVsX1BhrLtbxsG7F+uFm1mmo97bhtiI4XF65OhMv0668J7TGO0nPOotBWJ1u
mo4tBN/dTiIhoz+5r7/+h2QgpzgefrnLZB5El+lX0tbH5hhPY/XL92qu02E1+8dmxfTg2a74Nfa4
dtAceNnDYLuAIyjr3de1Ufj2rqBPl6Hbu5/ZwpHHT2WNQYXuy2Ex3fQj7ATA/L6vmGwtUdEwhYx7
Cx5qlX/knlMPkGbzM63qTk5p7tvvqBTEjw5mgossLsycNIsU1R02pfBJuR7XL4ONCovEfyf0YHDD
6dfkYNNCtR78EthEOinNaHTvulsF0juZ+aswLZV1oRfnrqnOJ40piuyp4/rU6ablegM5wsAtwulQ
JFk5y+DO+DvRn51tmycjLfUuj+wemF8N8DNcue+icOWwmlAXPo9RV41kDoaugWBqV5+oYvJXQTKQ
aFwuo8Idy8dUxT9o2dnfvKHzYUWpWacDcOqr3ArA0hpjPMKJFbBHjhuJf8klKMG1iYVtgPLa/qk+
mwuc4s61txx7Xkf7QXmfBJHof2eiVSrtTDHSCq9e/1yZeN5SKPJyPsWqw+fFNaV8mihBnDRAnPU4
U/5PHAdRAfnExMjCMLxxJors3GAAn7XDmtScdUwkkYVKzipDgL8ivyL1sZWLalMWif2+LpV4ySVp
krC/0/Te1Rlo7YoFTJ0sZh0eA8xPPydungeQZvmIQXDvPo6IUTIgu7YmeONMCpuqk9O3DOTPuag8
uzy2jpzbmywghzkZ2V4BcekN/F8lzl7VBlr82M4ztbwXlXGJemgWZYqkt/joarBZ5iYnGlox1TU0
0VAXjy4DsMtx0ut0zLMZVt8gHeT9WpeiYmqc4KmGMh151Tm1Qo/69MOp4aKP3cxRnNrKsGKj3gl/
a8+xz8ou63wzRAFXjmXMRqbh6pt3cPBQpTOi54sAv9viqlTI8c/XHEaYw9B7lH99Dm6H84ybpcC6
+/fKrPLN1k0kk9WtxQ1z7v2vINwAnvHnxs61gvX9tjThGqIdaKHt/Twcr1qSMinep3WkpFUhwbpj
Hfm/4T182A6EA2d+uGXMqlMzbRa+8c4n2AmweMehtp7z0Qv31k6t87URCq6f4E2/TLcSYh8cOYN/
Dwvw3wP2cf1zvXn2w+Cu8cYPIp+FZqPpjiEDIUGqxnXWFxt28dcAPs5G3HFuvlAtdajHvEw4aR/t
wruwUntvjt+Vr6hiix8L2OwbHp6yuICabl/HqvR/TXtfmISixwHzh5v7GPpR3Zk4Gonn9tdYfiJU
H/bEzSrm/gm9UPWVUzfbt45YO//aLbpsOmgEICxkHJp/sx/NCHo4whOXa2Mp8RDb4HRei2I4zlOp
bmYMJqCbTKd+ZV4LEiD7KDsU0xZsp7DckROWi+8IOoZezPld7lctvxlmQKSG9WpP/bJ4Tdry7a47
Sez6IWMG81c9bPpp6HaKWpHNmZ9a4Grv6He+qdLBaTznZs+aKUvwIvLfhGtghLo8cvWpooF9Dmsh
hzT2hbCk1BfuCxkwmAE4sqA2CHtsW3otQWfycx1AGnw2PDSdNzQc7lv3RUzQY9zSFcbDuxzCJ2cO
1vy0Cd3+CAeqo7TsAKsTMkp97jO3GV70aPyfOByDz3T1QoTvpBnBUd8V5oXyzrPW3W/riayIxCNV
1uNK8sMHtMFDfYi4h3dCyaORQ0mQrU5CMoYQp5zoluYia8aQZHeOD5DnYtTyqOKpfKnq3AL3+BvB
1j1SJAWc5wIrDzrYU9cuqJVlvdevjHIFbdJiYZHzz6f9EHTurhOuSDiOhZvm14xFrzrA+MjrYGuz
Gt/KOLgO6kgYAP3NfCl4la/DvjNXbKqYzFZRc/alK3IHDI27fhxOQEL541ycLTmaLZCvwimWb8yz
sP26JUNzYtvBEMerolmluRhQX6gscq/miv33jk6AA1KFHUSX63HY1pRZbM7OnYZElkAM+Jmgj8Iq
caaJLYNRkwrUSu+i0YyecBuE2VEZmohEYZV66lYtqlvfbllAcrpjyiRfMSNKmw5A9TKygf9r8Mfi
W8eRQpRzGS5XPUHb0SFC9qSeCU5fbq1y+vKW6iy43QYn7C78tVuJOPZbdDRUDqA1Uq6SvOHVFQAw
e87iKXy/f1vtwg8ZvTJ/amm6vhl6AkaKRI+nwR4N2dc6ygfLAOVOiDLAPzQAVO90MwyUKacWTJ20
XdJqFyZmveleLlv/KRrhlzfGDfxLBq6Xz2Bt/KPjoge+B7qH89LMQVoOpTH4Ha9t+dPCrf5qQF9f
1RAgncgGTHxSr86p3vRIaX4o10E9aOQeiMLgYLFOWq2BclhVnVoX73F8NrfpPax6DsGlAC3nJtHh
lFZ1OfMptpClr6OhU0lXzOo1Rm30XhCJ/OqMYbQkrduZ9w4LanmoilU8UU/sxDuP/PFh1H5Vaple
a9M7ccJZLStmrtCdIBZTE0WLzYeScfKg2+nd9lknJZ4vQA3YxgNzDeEUJXIx6t2XWn31nHB5UoIG
NZmjdf50nRxn1ZImaDhk0JpXLT+Qki5bvJuSkjRIm3KdezQruGLj7+nhfbsOiCzY+u1wwV1YfIRq
8zXm1Xb3sHYay+CgUMKUh4wXKFNkwCF7NWMdpKXrleiWsQmDPx/QaCXnM5khGT6wSoit72+7CLgT
Rq4eXvGUan7WZp16VP9789A1VJ5Hu+YDtBb0bnuIq1WZk6mgtUcTtGNqw1rxyzIGQ497xgUDNx6Z
H0Pt1O80BIxul63YX1xpHaZkxLi9qNxWz65diQNx5QYLx/XRDyl6DZjpJtL9w6qz8b5Vrvd16uj0
n4CdPJWOiK1+WKStbzlx2F/moKbERgJeIQMrM++18G3P0L0tvXsBzV1c9l0+vhdrfxYd0oPUyYZz
m75YnK4WybrE3BfCLhV0EmTiSxAgaqkKklOSbez0r5UBjx8BLWhOveGxPz2KhBwEUu42KSKjkFvF
9RKkbjH7T2W4+/RPLfMbybK48sl4m3lqiSIbgCtV9Y5wjsbD6vWnQb3cJsV8XrnzrMr+ch/qjuhy
9ksyxo0pUwEY4CTwBUWcADQBP+1BXdwVBKaH6aRcgjzyjX90Ggu1FMRDFADijSNsc6naDLHQnBv9
lM8ZsorqLOZPlNoKi+xsEd/px5sHzwfe5m1X4mGYdP7IyA4euZns1JUrNbjvdJYlscl8Hx/Iul+i
QwiQ9gqQOLw5+eb6x9BpwGLXqZT3SCO7ICViDrCKHi2Aia5kaFPOVgQblFvdk10IazmI0eMjFxr6
+MCyZ5IkR5j3XRTeYA5eYZ3LTUC5c27n5j0a/OyF1HbQhjkQy4f0dph95t5LAl+kb2nOxVa8yqz0
s2ucV7eHbsQY5sTy5zBDgcf92Ptot2Fd1zGnWvcmMKZ2CLgebD/dCsV5koQ61/VBN2rcExHY7IGZ
jvV5dSP9sSqtpkuJNchN10C/U631GVSk8t/B7jaOvHDKL3uPQXrw17K/cLYRNY9RYrjhp87IGUK3
KFIbSTQ5wYakRWDWfpqdNvg9qKIJjmJau/fzkUBnBs+BaTfVw1WYmRb3QjjStzHaJEMOhZfjroPO
DUgGXOK+mZgoQBITZPd72JDftwO+oT8o9n49xFmfD5RBqiTmvAO1HjK08IAWKD5Oo7D1fR33XJjt
2G4uy2fyrmsfnglrG6dv6JuC+tnRpvrc+j38USD7RndZeM63eR9phPwGcx1lChQ2ueswx5gvTkYp
HqzeN1ZhdYvc/9NkczOmXjdQ4YUlNXm4Ry7Gj13jXFbugIbJ7BCbHNLVWByriDI9WQXdJ2HyakNg
FG/uFUKcIjpiaIfcNeiE994hgOOE8rh6q251Lot5ZEsA9sePszt4jwOoc3fINm97G11uShaf2j7c
juCfBOFTcLPO6L2SLu7L181CkYFDbf4dU90bKxwNZXFcEPNNWEANig4+rGEugkk613y4CX1GbcRL
HZsc8dpZdNj7hCpdrONacshm3dvEYOz3zZv7+84pjXdZNYNz6oTR6oIDdazTUPe6UCglgAFJAAJD
aNbruoPzlGf2EB1dlIRMya6XJvZbOIa2DOZ0Ei4AL0ksDFM4ywClvXo1+4mPkE1ol7QfQHas0V29
lYSYzR6Q+B2DayAGnamDkBigCRkuUAQIBXdFoY/rEDbeiaQZYOxq8abvfeVuv7aOewfjLVjmQ6Xt
+IWALNHcouctbypOizYNt3MnBa/MH4FEpsyTkHrrO3aj4obJSKjrcN+qd1Wo7Re8Hk+d6rmOD2BV
TfQwqRYQmDzDnR4Am1uY1i7yp2/M2g3+TeH35VeEBlpTZK3DgkymFOhEDFNHdToNqK4uc2C0+ZYR
4fluRU++pBEQ135JHuJQFg/wq8Z9QVWxf1BsrcjeTaiy+VXnNeMmxwmnrfBKQN+/Y+a9fTe5Z5YL
ePioP8R0wugqFoEJJD01gHYe7uItxvkMd64oiO+LpY4LFGBFREHd919mqHvEVE7pfAgkEd1hL2s/
OyIIiZFD0Y62BzWjC4LdPm8AtVg8Cd0uWsc0msQcUFWHqMtg9+IX3Y/R0754mwNBufMzmboeL1DX
bnf7Ou9AbjsnwwEyZHnO0UYvcEKyHsExo/q1xAXBOyx9P2Hug/KPwrJuLfjw7HPkTLKm0Y8Qg0hk
YlprtCiiqKEVBMsGzha3xnrYw+xyBE8u8SKiqE17x4UmhHbrghMzewMWTDimRSfQ+pq7yXOh4xRq
cazhpp0WuZtWF6LKE/kXCsZtPRYYpV7jGSNBVZxOCBrimeW7GQdbg7FqbZbUluMd7hCQ5wrzbxpo
RCYheq69ku9+7dbMKHe4ZWKqutbm0Hqr+lnsHWegKImdSYTXgsvGFbrfZOGwfp6asfmKGNEbcGtw
zOuaF21xJSi24TPKwXsKcxcjLSMHVqQOOi1hCqW82yho3sdqjb7gChwjOCIOKTs28c7Y6O65+n6K
SvdH0buhf6gq41ztft4PD1PcT0+b7XwHvUaEUL0/l/Nt5tVTqpwFJRhVuGC6uwvmb13R0NtWuH9y
yCPczA6g4eqJ4wDeiMEyZLhe1wiB4E0sjxxT+5p6VY2ucaiEPm3jf+4BpeM16Z1e33E0wg2jHcq+
M3DRXFoMVM0BkQOUINKe8c0yFDcfRkRu4zVJLM7v3DADduEIcL0UaEBylThBZQ8cLiI6ys2j5cRz
RP9sc3feKKLr/BUr3fXJFtPKDTME+XsxlvtvmcGWnOoprj9iLunpGLCxYB/GKhpxmqlCtKCWMjNl
xUNwq0KwbxhWoNij3a4/weW7934IS2bPcIB/hbkFl9lmbe/6fovfsXhBwQNL7I8g/3uFTNkT0c+m
avePkn6KXyUbdGxLG64qrcrK12cKz19TpwybHyUWrkQByR0LAQU6B9NZnkc35jVGINr1e4vgxHH4
+DlU3fW8WVcnTugip68HJQqURVU+HaMhRmrN3UJ2UpSrHRF9P473JI459hA6gXPr5x2ZAqXcmv6C
mrH+NvacyhRxyI0Wd+DoR+TYfiIxrR6ZndVoC0u3FUdU4Nmj5nwqUkp7SWtW9ssXF3341wG+5sUP
4A4Ut+Nt2zfec9V4qnsaq23BUScuV3vpRqv5MhfzjNvpPnm4/QyNzi5s71XPy+DNoE2bZTbFOjsI
I7UL3qi7G9XRkc5IBMdS9bSIZh6D6eBqds0x16XhfIy3qbvqlHEXRn43kpjAU33OB9/T/OeCqZ3P
odwHkWKp1uPSUElbfUQ9YokL5tLW7G6lr0HERX75s0Er90vRDvCp5dmzpcvB1zNVICGzqF6QNGin
+dgmk71kVPc/8X46Q6vWbIqDgBrwyMSN98bYB+qOlimgt7E0XOSTlvHF2Gw1zCqDQO2lQdP5TH8y
EGNcuTOSeZ8ZoE3uo0znhmnHpHbdpkFVAjByyDKmYagjw/ARPJpq02cS4KaakNwdSlIlIwiDhesJ
QY336tqx/DARat60aUKqXCYMpzEdnSh77CqFtqjfaopcqNaiPvVeG3wRrYt4Z2FS73EWUu/pGGXL
lhCmg4JpCJ3+xS3D6QdSs12cTGini4I53f0Q5WN2zZJSzbGeWirTRnjdk4x09EyMYv8WeaMvTitC
gl+LLM3HWkA3AbJU6n7eRf2MEQjvaWM9vA+Q64Z+cxuvJuas1qPE5l2n/F3Oi9rj4dKIKkMQA3j6
c67L/M0OefWj1db72tL0/lxG05bQsay5xPVaYZMcXTZgko9HB/m8sfutaWBnZN1mYLjtukPIh9Fw
gdZ+dFN6pLznNoSHo2RGnJ8sHiZpx3zS4b2ufGE4wBvpgwJW1fdpqMuXOKvjRwhEsJcty3ZxhroM
MSmBYK7FlIomwHLevVNK0IC46C0T3TP2kDBVlX0EBaDFaY7HSh0sqogYxZe212oPWlw2nPO9Uzlj
Ux7VWgDQNmg7vKNso/Dh3IH6HDXLfjX3cz6l2bKC8mHe5N7O666+5jVnWxJNQUkAEc3KKZoGihyc
m6ffG7N4t+XYavewTg7MeRkxX5DgV2TW1Ndj3iTrbsV3pg/58sbihx6Vu3zxTIhJzIgC0+X7UbgR
otO7jODUXfyk62z3E9r2glIik5Jt4rji61Z6+9esXBeJNPyMOBONsLyravbGdN9AZNKd+InsbCpo
od5Ajx5bvqpASEuDnVgvlHfMik33UZwjPQ5lS72fq1CTFRUPm+H8h6h3Zwvpu5t6y05IRlV+2cg5
fhJdgX9HHMPd33jrBq8BMT4fMm3tzLAFFcCVW6lYJLMmT1l3k6BD1RDwR1rYrmIGser7J9dKBAKo
x2bGaTKWEzTJuhxHU9jhMDlGqjTamYZOjbMs76u3ie24LZOsTnER1+y0Ig6ov5Ci7gjp8rw6SMDB
8qfJgWiOyy7kmrY9Q/GUa7ZGfBGPbnmN+Vjc3m1rGT36Zd2MB2/dG2a0etR2Dwz/QG8vTCzwMkav
/SnrTs4nW+yZOVgDeHXKC8rlg+QtToedo52Ko4Kv4sU2g5DgQ272XI4hFcZI7oVA8rlSmli28K+m
M4Sql0yAPPfa4mUzkgFwRxqC/o56VkFH9nNwN/ow0Km32wGRcTRUGDGqTKLB5TyjZXerZy2rgKIZ
TBVN3oZA+9AwSfSzzwb7tW9k9aDQpztn6SAoMrhsSHvaD7+jbKUlBOEFNQRHpA6rfKgbHTbOD+rA
Tac0Lh2F6TpFD3LwRnmRqWj/kYvNucPgYHVumCTzfm6+9M4wTYNQkySh/AqIuNhhSp3ugTEDT6Lm
95YCwp10gxQ5EDsqNJXzVJB4UKe9cvhgq+P4L8s8QTCPSwDRWztzfGVFrreLje/9ZedeN5cKjOOq
mgqYcG8FTcLgbLlFGsHd2aNDuadm4BJpnLlfk30G2riIynFCfhEXff7SLjG0EwJ7F+VUV0dPQdsj
i+USyh/GBk1xsvKWv6FVXx/O7R+iHKdhMkyIfn5kSDL7rAew5HT1DH2HMlGDYIQ8lbe4sGzmfChs
iFKrAcRoK1x1j1jhqc8G2A1bWHcoXgrVafphJx7fcFQKGuC2rvnM5Tihh8hqwKU4BpBHnd4NL7JH
C8BJixJD+RgeJ+VMMPmBXWx/xDbYV6p7D1XIBmjro8ehmEQxrZpnVTLVkMJHBR9+NIVP3Eyzd+qz
HMabpTsdHZ1PFP7T4A3p+XS2J7cC8jlWRgNo+9GORLKI2oezGtUeCjOaO+qZbg4uc7hteywwJRjx
lRvF3bxyl17Wfe9dRSAlbhLhLk9j35tBPsyMBf6cMmd/CMqo0cmGxGK5VP0elTfRUHYSeD7X4e2u
g2Z4pUMQryIGFoUEGhzU+UFFvau3Qb413Q6iJqnrq884r1aR0IihUMwkI1MXw4hm/FtIQGkM4RJ3
PgeDB0iGyjYHgkf+U9qvaEtXAjZiBpdO3sAkT9IvljTafx6x/tPLibQAvD5xa2Aay+U1/DHd3Ejr
xyOyH+hg5f4gEDZLlnpcLsJ6M49CNLi7iiznc+nl0NSLvPjnx/854X1+fIC7IwHu+NYGf3orMbQ6
aUQrbcLgFY1Rg5B5uXTQCHrY2A4PMBRxsvsqv5lMgyj4nx8u/5zK/8/TXceBcySiASD5r6PdiIuz
cWr58XmvOOmgCw9VHrspNcrrSAnK1oZ3npj8OjZ68/EKi+xF19F5u1uODNvS6qPdiP/t73L/GDn/
4+9Sf1gxdA6YI4Ril9QZ1/9xkhmbuiWh8FjT95SIrcD5ckbEYfVLej4mV491hwaGOgsYfgz0939+
U3/O/P/nDyK3EPeCczC0+4d9wWg4lRdFc9y1OcArk3M5so4GXLKe+6A//PPT/nSiOD8Ngw8WBHam
JFX+8fOHTXVkvKMDQQwcfagy9BDHMSwVJqXxzUdGcfEvThB/twyxRJSBTxAkruZ/LATkkXNfz7Dw
DAO6jwEiEwpeiRJXO+YK7Vx8MXQMa/de8C95D//7YBWgMw7OKxCRYvzH9rOBYExkGBgD7Jzt7Gpq
7yzs2Q3qCA/l9qgPYzSOz7Hf5Kd/fsn/+0n/+uTzf/8vbxFvVnUjNV7cdF1FXp8h6HL42qrJXa8i
IaFp/vl5/7vXeB7eMz4uxuev+4eXw2z9XpaKvUYkknOdo2zlsh36q39+yv8uHZ5CLCAJjsxjEHT1
11/Fo0svHtk53ib1tX8WvkWtvIaS376EqK3/Zd383Uskxfcc7AkdiKHVXx9HWmoWt4KVOmluMA1I
nII9fmO0Rl7+8w/7u9fHQa0cHMfw+v3zoNzIR1CQmhwJ00IBz4WJptIZEFj+y7r4uzdIs0jwOawS
aZt/mKIwMTZNpuQSykZ3vKI8YuSLKeUyRUfK8PMEgvwv5jp/+0Si3R0G7XHZC//YA5KmfmwXDpeh
ENtnZsHWYl2dwcupqB8xofw3q6m/faBCAHI2t2bq/uz48V9LfwvRz9YFP1HD3CNdL+b9GieLhSH/
zb9HY7E8/v8/3tkhjjxFpXyYvr8+sES7TtnCA/cxHJFW6xiJkxn/5cv93WKMnRjtAKVYqP7nNusn
P7fR+cvJNX7aOhwVUpPnoTguDYXMv+zn8379b1sUrmwcIDFfwoD1/LA/1kkfLw11L3PHk8zb9xJq
D3VojXBlH27/j7Qza44bufL9V3H084UH+zIx9gNQVQQpcZMotaQXhKSmsO87Pv39Jd2+w0JVFC7b
4wlP9FCtw0zkcvKc/2K3hbA7lrrh8+WJPHNccnQgeaYAS4HxtdreS2AvmgFE1EVRAD6nYgVX7Uzl
VcuTQ50FNvUITb/SNeCObx8ukbmNcANEFnl9JQeA1KcOtyqq/IP8BWpQSuchDeJ7Vo/ygxwHYOYI
7TDY2Pdnphm1WVITlKeIvp5mBGTCpBD7PlBTZQKUnrbJlda2inxQOpHgKy2MpUjpE2d/ea7P7JKj
yKu5HtS4jOyas60NevurCtE8IR9SBh8/tv4QwgffCHjmiCMFVXGf0RQu4bX1TDs6HZjCjD4ecNid
gXLooZe0Lev1M7vE4u/XEQ7j2EaJ9ngvNvDdLeilREmr6abuessDrWcAxdf7DaWkM98OrUGN9SIM
NBnScag6k9VlNHLWDMS/ndSAK5uMBtZtTCfpsQKj/CVVnC194jMDdIQWPH5BBs7MymqAsKWRdx7Y
IzFLYyc3YJHgtQRXoQxF4fISOfPFHAAfDq4a2Nygj3o8wATGOSUkBhggALRzOkBMY21sqb2dRhEO
C3ga2ML6hTz9OIo82Lh21Pi+SKgH3KdjCpgvSoaNTOxMFKGMx384PIWo9HGUHrJKXhgOXWkLgGil
FAZQneitCss24ppkChbPHSEmt56xSY6GifcEBpUgRvL7BjGdclc2UhdtnBunq8BAW9WQNYSxsflc
DycfU+g58PHBUnegkr14mersC5z+qZh3TPWc/XjrWiAgR6RsydxxgMuP549elh4WBiYVy4juapyr
jQc8ckN5+PRMEjqXnP6olZBFOquPpJK3jFNBIVWVjfRm6BLMKcKM/mpSIYEs+NzV/PXN47LI40gO
DVQNT16oMSByahTkyZpW8RSL7OpQzdO0uxzlzMAsGx1PXeYyNdX1O2BEnTZs0pqnv1PTrMwi631O
zWIXkOHBig233H/OrHbimcJTUsVYZL0OS1MNhlQ48UjAz1zwG8qh5TrdXx7VuSgcDir3iCmb5tpD
eOLKGMuc101UW9TMqLiFsCNUhJOuLgc6PWnRaEPSXse4xIEoL36RVxld2kKmkCdYKf3YDn6aGKLA
BG7pWybRs3svqTxbH7jCq2zju50ZIYJD1PoMjRMXRNBxYKc1IfDDqHD7TA4e7Ak2V5uk84Yb52na
Q3VNh7uH2Y6tMMjjKIEZIZ8lxEE1rPqAoSM5AyVo/EhyXr+vpAySXWI59L7aLt+Y2TMLk2wS/UMD
Lxae4quZHWI5rmsMWNzS1MMv8JuML0vv6O0hK9Ekcc0U7NTh8sc8N6ecXcgkcqeonP3Ho8VOE3Ev
ZAzdIeqku8TQc7etqvHhcpQzByQgB4QFVUhdDjvhOEpZTegF2ADNnMwuruBOBp3QA7DoKWZZbmzs
hHNf0ERtDbFJR7aRojuO1ms4bYGF5fVrT/FVYurg97JYQmk/sJJbZA7nW4PS4JVGCv90eaDnptNC
DhITExt1yXXtxoqpioemAcMA8NSDgq7UvkSq0bsc5dw6wdmKzJwrTiNJPh4gulKVht486GcztdwW
gMQ3bUKpFIxvTXvObDfut7Oj4vmGeC8i+pYhfp9XO35BsqWEhpjTgC2reAeTvjKBlSHEtZHjnB0Y
tQSR4/Df6/cw6ldAT1GBQCUmgKeA4TCtmLZ0psxPc0NuPyywi7YqgGeCCu8VXldMpoLEzWp0KlDo
aoHLM2MER/cLmtgM1r5EOyfM893lT3dijsIXwxfFVMkaZYXvt1qcU04ByKQF4TpsgnwfD518O05o
hjlxV/iBTYtIieuWvi49b7C5tKHccLZo/OWo4m0spDMfVpzgNmrWJpIZa23faASXiQVUCbKmCfe4
5QLgC9Gi/ytjfhVG/Bqv1k9idtkgB1jcBMsymW7TCzkt/CB1w8s1p7s38ki6lkf6aHaGJm6VoTaE
NLqN9U4ib5hRnfvaOqYKMo8f1HeNVRpdIh8XWDpDhjOGmClY1WetqVMAYXJ4M7Q8+y4P/twUU/CW
OfowTjl5U+rmgk8E2ouuZWg1Smtwhqw5HzdGJdbocYGAbglu4bxBgGsZ5upqBBesZ1PP4wDRvPpr
kIT0C2s1/I679tb9eHZAPLTIDbmDkSo//pjoLwMLULiFG5zCd0EDHpDmTLRxC5+NAo2EYwB+BB/s
OApMpqBS8UbFCziM7QPCRHq/43kF5/ny9zk3czzcWPsU2/FHWa2HhgTbhsZKIKmTDxJY9J1VDtZj
BUf4418JhR2Dg7quhUTP8Zjydmo7R+IjVVNX3dtBF9HJtAHxgiUak09/IRiVIp4+Mm8Tc/WZELCJ
yH1JBweaG4e+73C3BB++G7osP1wOde5bkbdwHaG5bKO8czwuEEy62eYUL1iZ+SPiFfadaQ/2xll1
buOihMyO5RKStbU3b5EN5hwvrLuiBTXp9iBFrzkcx88RValD1cPvuTyscyuDAh8ARYwkWYpi2K9O
La2DJp6btMtQ0Cq8ZIEQ1yQ4gWFuFW18rNOx8cIi1aRYYlG+MNYziAVr1oKoFvxpID1B/VjazQ0a
dKYvN/GwMbAz0WxMqajFvrjKOOtovSZhKU4b3Rgl8ybMHekJ/ybIOkq/PCDKF2xkf6frA5lqBSsg
bnWO3HXhPpZN4PpSCY2dXvrXSpAgck0dP1z+XGej0BZgGwtVZ3t1sUrSYE4Lekzg2dBc1YewuQPA
uSVjfmbuRGZCc4W6PWneag9TOYcPZYOqL4Z5eFCUQEAj4Pne6Plo/q7WQfbrzcMSlokybQjNQB17
FVAzsyYOIxJ0NMVInXP1j7iw3mhErbN7xVmLYQGtHFKg1WGhSshLFMvAm6fU0M1tUYuhoqwXHpAL
KGky32xjN59+Lc51A49NNLVI+BQxz682Vz1UcG4GBzRfVvfvrSUJbuV+1MY3n+4QKmTcJgjB6b7O
x+0cXA9AjxQtjK7c52n+vAhIWWMmW0ZbJwPChYRnqUXHSFEd8rvjAaHt20i9DPVQqef4a15K1T7t
oq2a/LkobFqa91xLZBXi56+mLSPrFwRbMEJNBiIlbrTovR4b+cbtK06Ao3SCwWBUpFKk01jk66YN
aFMg5RZhmnTUajctbDR2xnlMtduhr8AEJq0DJg8CPmcMEpr121twXCe4htEC51BkgazOKGTKgQOI
2h1EMJsa2vhcADH237i3RBAgCbTAyTFg8xzPZkJdfTIjgqj9GLyD/wJGRgqDDQdPcfAcTSYVPmF7
Qr2OnAnwxXGUJi7apmvNbz3c46qUHs3Yz2XrUCqqi3MPaRRkMnwnNlb+SZVGRIXQRMWYYgYWosdR
QSaiAjyZ36b+xons9/mwV8vAy8xktyxfLk/jOhRlaV66vLMFqgMfqFWuFqNXsTjODNvYnMI7VFQC
rx/z4Z2EdPvezgOgadzZu8tBxbd5PasvQR2bnFdlP3CTHY+PxnOIADBBI0hOI4ANSZRD0U3yYJJv
gSTW224dbLXtEqSTjLGcIhcRkvQRwkO2X+zZfvuQRJ0arhvFTzLf1RHSlCV2a/ipUIsJgNBDF3y0
FYB1GLAEGxv8zICOQq1mzzCDwFpqQsF5HCFK5MEVoi1vTQyZNrAHmI/zkhdV6lUpre+VCHQ/qo9U
l42rkcI5Ta3FOlxeCadj4cqCaUEjRlSYjNXy40GCCsDE4xEJ0MBFKeurnCpf/7MYq08Dc2JJDBOS
ZRBXFe/xNkIdMtu6Q07XNCUIJF8xwKVdYaqr82jKpE4NFyTaynYw/1AmdCIyiL9Cr8LaMmN6aU0d
byARjItKJBecTaslMKK9oM8DDTLa5ajTkJlKkMCt9j2y7vmDY2P1QU5XvUNUVvWmOFGvUd/N3ngC
cxxyLYvnuGyjYyevfom8Rrk9j6wvTgzLoEa+0ZvMdCtnO1kgIgjwCpqDKl0Fa5UZ5sjJIE8cfk3n
Onf2Wq0ZNwWee85G9faljv9qRgHb8D+icAuQA2NPe7UQEZYZ6DFJoMsHo/GTqZ7fI7PW3xl9aLCJ
pQ4a1GTAWoTsNKYYi8Ak7sNrA2ETj99tazWthi2wP2w7yDk8yshYnVWK1RR2MVbVNLoL+OP3zZQi
g9Rq3Ubl4WwU0npcaGlvOOuivBZYcVqQzbtmDr+9Za53fSYpbzuvXsZCv0n0G0QLZX2SLCUuEGoR
cSpGmIs0kL7fa/Ky1ZZc7b+XKDyVwYyA68B2Z7UaY7tQUeVDfQIGROYK0Na7CYWEQwx1biMpeMkt
jhcLLzAGwzfC7E0zV2ejrqOmb83MW5Q0Tz3cIdS4tKslSH1UkH2jbL718fitVzDh0YOPhdF/mehr
z6SVdZdeI3W/VQgRacjqFyLjszTwYjxuOEmPL1QIG5B+bVT3ZaVxtOccSdn0pmjpnT6MNX5QhzRe
cvUDMnPxzyVG4HoDmXRmIdG14tuq9LZxbVodfrUyq9Esdk/UmdJ1yld6TxLcf7x8kJ/5xEdRVpsi
aBa1R7d0cEG1IT5sluUOuHO1q6Pkje0qsZoI5ThUGrmgyACPJ7SBNRsUGWu2X8LooDqTdKhU5Ksu
D+jctHGQYxFvyvQ81lZzDsYNGWpurKMySb5Bum7vpEEyP1yOIqZlvTgsWg6i8ccNtUbEAeMIqyGH
tJ3GSnJVoZ2M1Jic0XNQ+6q60YZk+HQ54rnlSNVABsrFtcBb4Hj2IGwXyphDWNQo+t1OijF+x2FB
uoZAbjzk6NMhwmaaDybUGe9y5NMZBXjPO479j9co/Y7jyNJIA0dqEpRAbL2+TdKi9COn3eqpnI6P
zpRGl4gOlcxTTvwWr15ykVwPplzlswvZ74NsGt8H3X4KFvNmQAsG9dfOt/TmbRgZViQxDdFbB9hh
0749jgl/aeQ5X8zwWZFA+OJUSIz7laLFpodYbRXtFDvukSEZA0t6vjyppwuIXipPSZYqz0mytePQ
IHEix0kJbZuAqLUpSPZlFdV7jJIgS3TNVkXjzPQST6fFwuMOBNLqzp+VJdBDFWUd5JSxuOqdxLM0
hFyzMAwOQMkTeJNW5SNt7PiXR3p6wnB20XqkDo+hk6auHl7RAq9qEXKN6CNJXiqX0i7VW+dQIde1
+wuhwFfBL+UBBPDkeFJRJRqtXEJyp8hohGNtJKfyPnDiIj8UnRARuRzuZGMIbIuim7oA33Ldr5aP
NEHLtg1oHMaELIjUIJdVpVivXY5yMn8C+k4I0V+gH22vTmgtg9Jn41bgQemsdoqePieW0u3yOhv+
UiSexuRGoFMN7Xj6nABI84J4Fgp/ud3u5zFKCsGrX34uaCE115fHdTJ7L5B+g0HZQIWoZB9Hi5Y5
khFXQpV0rvtrFFByD25RsXtrFOol9NppZ7L2Tjp66JMOiVXDfXbS1tjX0QA3NDCXjVRXHIGvrwNS
FnAmFgIYeLwgX7la4zC7FNyjwJf0QSBjYYQOp0n2gmEe57XjaB8k1drIAE9CUtjlqUIaD3KZCu/q
Y2WKpU1aC00kbhtlN6GEbnhO2UkPChpN947dCeW7udtfns71MaLwFJNJNV62M4f0aslPWYFmQYGl
lP4YXNVQvz8Dtb0JNqIo4jQ6ms9VmNWa72ytcqKEMMOOPNAF3rv/fXF/frqL3Id2950UwkXub2P5
n6Sg68GtLjpMx9OsjYlK3fcQ+8ruKfcW9zlwK1d2y4PqRhvj3JpN8fNXdx7U+CSThEHXcsCbw0O4
zyu8amMHnDzD1sNaHf0OdoosT6KM3g9m1P1ZuDe/vI+fL6+MdSOfI/5oaaxr5uT1vVlnhKl23z4X
O4xX3D9uHr5fjrKxMNZZUDaN/SCnBMGH3O29cV9eabfqbuvDiGV8Yf2tm+K6hH1MRO/JVQrkmIcA
AHvZ9DdDavUb6epL9nQp1Gof523RWmh9tm69R+7Ko6LiYQrk2Ttz9/3qa7v7hDDQf7gijNXRq8WN
oifiU93W+x+p9/RsXH3//HHLvvTMCfX6rFi3hmwrae1CRLGNL33gx0j3VsJ3s0hRydjqhr68RS/N
4+rI0ND7UDOxeWfvx3KQrzDU2reH6C6+DtzsavOzbS3E1VmR2JJqIL0lTijUDO5xKdhZBxzQvE/x
Lt79gmjuIibk/toMLMZxaZyrM2MMc5T0awJrH9Wb9nN5V99oP4IHimLN7Fbf56fiJr7XHoynyxtv
XR472d6rUyTVYZ1CyPzXgHOPy9pFIdVDzG5rdYrL8sII1516CpaZ3ohIkq97owcDyP1p3Vo3Wy+O
ra23xlSE3RSbpQik8RURUGDFDD7Zjxe4llftMffe2Z7tbcGwt5aquSqeQkHIZkUs1XoPRt5DNcX9
jCzwPd7Tn1Aavr785V6Sj0vzuTphJrON4McTTr0CHMdlKu2VOyTSdviFecYe4Ir7rnFvsJtx598v
xz5799BohBEgmHdAvY5vOJRi5oxOAef1btybn7NDdBgP8y49tNeqv1XgO5s2vIq2XjltaueFLI5t
/JL3ChtT2zncE7rnvMs9rAcf2weUuK+aK/29szHL5w47Oggar1cwc9RVjweaIHmdzE3Vug068rIC
YxbRK31+7otmlywbD4/19UQeTnkRsBGoD3qS8uqsM7tYDaJMXzxJ67QDqkvoMytNjFvbvGzsRvF7
v148hAK/CYAAALZN0Xu1eDJbNSd1wIMrgOX+rnSKAvCtlm3cguvZE1F0sFO8BqhH0587nj0di2uc
JRFR6mD43iNfad00Q9Z68qzm90mV55/gXCoPlxfnmVkEMiyA26TsVMTFz19lXyVCC01b4fqIdWW1
R+GVm17v8keE77ON1bEme9MnUHm+KXQFCabwujqOha9PsziWNHtWMRSOh3ZG+wlJOZSZGqPU0qdM
GTqkY3MLBVwKyC0erSXN+qsGsajhus5N9RFsSo1HURNXtlvJ+C5dno11LkprlZULQdCBDA83ZLWm
JMSVYlmpJg87hBRRYE11MY7Iv1LBRjpgrAb7Zq5Ujvx4mPaXQ59+CI1pAVjmsKLBga6uNFRXpXGG
W+E1nf2tBnbxqUM06B6lzC1855lIKt1E0wQswDN3XXUJW2FP56gLMnhCBSSCmrQr5wSVT3o/z5dH
dbpzqA2qDsA2yoN899XRF1rylJdIUHkWYjX7rpkwY6rDjVfgybXMZ3t5rCu2LWCOJ3cYfRItWfrB
C6QocCfcP90kDzU3C+f8Ju6Xcm9lQbZX5US/pWSSPRv5rGycEeuU5OV3ADFjclRQR9NXS2dehjEs
a9avje6yuQ/LQPqopzJoPqdDreYaqWHEVt48u4KjD3qKro5ASB9vqNyIcq3MMIYv2xKNmllPD3lu
af7bowBLFlV4EG+gFI+jhONAk2VOBoRY8N5EqwhFYIyv3zx/1MUYiELZiuLButOQzlpqdUA6vHis
ittMb5VdLKEPM6L6ucv7KThcHtXJU40pY0C26A2DuoSDcDwsHb+dorMs/G6VYcCeSGK1kDoibx3t
phZLaBTjjWFKDpghD98b+vs/w9YJ7Z0CrGA5JJVmbslhnO4Wgc0ALiFY2CQL4uevDmN1ltsML1v0
5Zc4vElKabkO8HTxLo/89JBjzCiNMNEA/rCQOY4Cb5h+2Wy3Hly0YifLqOZkiAL5sm1IIDOMEZXZ
qR2uA6n9E+D1Xz+n/w6fy4d/3ZntP/+Hf/5ZIhElQGirf/znffVcfOya5+fu9nv1P+Jf/X9/9Phf
/Odt/LNh5f7q1n/q6F/i7/8z/u579/3oH/ZFF3fzY//czB+e2z7rXgLwm4o/+f/7w789v/wtT3P1
/I/ffpZ90Ym/LYzL4rc/f3T9xz9+E/v9v17/9X/+7O57zr/mRXHGyfmvv+nff/z5e9v94zfJNP8O
ZYONJdKY3/42Pr/8f8ED/527wIZ3iSQmaAn+/qJsuoh/Q7H+zk/YLKDDTZN2CKcqG/zlZ4b5d/4w
aERxsouTQfnt37/V0ef538/1t6LPH8oYi7N//CYOrVeJD5Vb/hrq5BS7OMEhkh0vFQ1F1wRDm+Wd
gmhfgWpZaWaPHZrIwSe1wPzwUxQm5Y9XM/Pn7/A6prJanzLQWsjlAA/pzQOaWz+Z8WJXZPTv7Zs0
GHdVeWXl6Kcu0QHgsmtBasR3YefYvmN9xKnXo3zqSpOB03vmdVDCNf0mzR23r7bq6usDY/17rc9B
lE/CPAj5vSz3PnQ//P7+7uPjFsld3IevJ3w1dnuVBehzldeLk9o3y+H+3vGu7nBL3jhot0KsrmTc
PNDINwiRul++PYXu+8Dduo9FIndhFGuS6Gz+exTt/vHL7dNDsntYvK+y+x/O1ppBVs/IbgUZXyR3
v0XeU+feqbzGN5bj6iW+/uxrLkCtN9lszMzXO8elGhrtmLB8txVmdfSL0xiqnei1C3Q+iPbjnVaF
wQILCDX5Ei1+ZLVq+7oOJett2f5LFLD/JmxahQNkjS+opECdMqfurrTF6r9Oc9x9xgOrw02qljdy
E/ELv1oDoJMVTYZhQMuGVjfiOscDWrLJgXRv5P4wyNP7RR5N11mCaEeFCrXLquVdWpnTBoBCW0+j
iAqDnMtTAIlpDhxHDaSkVhtVzX30TCKXFqK2y8ve2GFqZe36aqx3iE0HV10SOdhQ1NY7w2gqv1VG
20udsD6EaTd+ryoZK7pOUXoPBLS9y+IYFV48RJadRI/yg2TmtksW7dxaQWgiGovkfthUqIpNQ7fH
edG6Rks9fychtrvnuafttL6uD8jfGne8KVC3s/JsT+v8rbxNGiHwYjgxacCoNJFXiwjGppWjWBei
VhbJBwfm1gH522EjczqZYyAMzDKdKzJCEfF4jmfJ0IJUXuoDbErVG41gOIBybjairF4poIYUGu5Q
9VUapsCOV2MBOI3NKnJ/B7Rams84Jks3WW2MH3uKAhsJ7plQaFuiAcU9LF5+q0WD3meOeVGgH/D0
KnYpkT/NedfvwcL1Hy6fJudCcambvDAFr3Adqsxnu4x5COIiGNKJw118py9FdMBcxtk4uE4+k0Oh
AgwkhQQOFLCQx58J39KlChA3PgjKMMjUasSTQIreuM2BciMJIf7DLkdiY7XNg7aP2250et8KFPVX
AScgwiBLj39lgcNBtrRW9dFBJ3kLR7NKEnQIOIS2xcMHLA3NzePRIdgq1xhBIaoRIh3n4hDTfEGk
d0wP6OTHv3eG1XyNya5wAFFadesOXeVFROeFTnKCwagmKHyrFQPhIqoGvc18lNAxakGcVjH8qQWW
7llNSvNzcELljTMNCJhHu8LjSGiZ8EA4HrGd41iJS5V5NdRl7AOWCr9UOBh5bWNp7xabRy45a7ex
NdaLiFKIAKgDzRCEO17Xx0EN1HhzmEmlj816SKnAKG/rMoo3ju31rniJAnPZ5AbUZXvNFeNCDGc2
YOljM5q/U3I8G8zM6A5pO0kbu2J9LRGKEpsN85I4Ajt4PKCkrCdriYrK76ZSMBXRVo0OTZ+X1gE/
bBwaNDxvvoY1PNuNyKeDhHUC7gRtUxCYYGuPI/d2GUyp2k0+6hyAeQ0temdriCIXGLq+DTXH1Uc5
APgXFzBlHrBZx6GWXuqgl5qzLwdBc2dgHHYlV860keadrg32HiQhENrQaSibHUeRMCENLdrrvoI1
wKEb48aX6uLH5QPzTBCoOrDEWPNcB2tZDlRlW57byehXpbIgNl7O+G7EUf/rcpiTDQ0GCbCxED0C
scoSOR5LaSMGpivZ6Evswnurr4P3KrLct9hHLl47T/PPy/FWSbj4QkD6Kb9BfQOXseb2KUZWhf1c
Tr5Z6OGjmXa0IxD5p2yV17vaGfGPqTp1byeBed1hBLPx6c6sRUrnQmaHw5trYlU4oq6pWJE6jD5+
DtIeF2EpdkcMm92sNrcwe2e+IDQr7jpBYoQItTqpSdLzrBiU0Q8LKr5Qu5D3dEI53uq0nhsTiG7Y
BYBBTrssQdVqSaI5s08drPjOjFqtD8UkVq5Kgm3JHK5fgzqJD7MHlJP3t9AJEL/Oq1pNG/fAuLVM
8odw1GwkQczafpClsPxchJJ0tyxF3n5N8PN9GgPb/lA0pWYDvQFsh4ps5mxCh09WMDUs7gZkeaA8
QAtcvRzDyUz0ZJRlP2Qe8GREMdy5kqzCyg7qEunNru5mo93HKknpTiTuCmI95lB5OuY51lVKoYmu
hmFJk4u/FrhXin3SZyWM5wd1KrRk98YNwK+LKA11DXQOAZGubtDJtJI+15bZB8dl/VHg+zh6kYov
cdSoxrtRDdHoBn9121ujReF2HjfEpk7uARHfpgeByoGgk61WJQJkFbIm9ezjLhngoeLonoKk95WW
582XAKTZ+4KxX18e9MkSJajA5AraK/oK6w4P7pDdpBbS7MdxMnxLnSHrkWhvUfwdlOLfxbajWtvr
Qsq5Ib6OtloR9BqCscf+2c86CU87nikcnXPc+3gVgRnBgXY/WXjtbOQpZwcJ8AqoI8Vwhnm8Maox
nZrBNGYfA8Hh2kLVGq2KtrbwNVPljcRhjVZiFzKjZNMAwOgtgb45DhYp6IZb7TT7S9lh4rVEWX+l
4j38oMU2pg+JXPjZPBwqVAl+x2WsutcnavOFlnpa1NAgmIb4VuFtkXmUfzt1I3s6tydfBFnA9gnQ
9+oNI8WWlI1yImOl0hleVLTzU9Yjhu5KXde80+Rs63lx7pML8iw1O+gtAAqPpwMlm9iWx1z2jczE
nSIvnFtcw8pPlV6H+75BmbEcTeltAOKXbwDFSpQHRUV93dbDXmzAAEpdfBw0Mtw8E12Yr6r1RxUr
0g+4fEXA1HCztd6+0JC+E4wondOK5PF4sFMNt4wusOzHI9KBuEE6rbTPgsH+w+Tj/n55656ZWZ68
JP3UTljU6+KfNDlBhvDq7EepLLGKugybj9js78aoRQ3P7ITpZN++NZFD0pazHGw9iGUeWau0xMSc
OdOw8vBlanYQbxW9rj1kIaxwf3l4J5f0SyATATSK0ORBq7m0MXDXMLNc/DyR+x3fOPXxd97C7ZyL
YnI7MSj0yGBfHX8xuQ6sSelKxe+WBlc5tMcLeUcVO9+SRl2jS8SahHfN/0Gm4UVi7TgSBm+OFGCK
66tab/V7DQhbizJi5JDNBRhI7qx8jD+VTgxfc1y6GDnABp8X4MWNFXndmMkWBHcjjf3Yjo039nn+
9dsJCjpnJNKi6/dO4ARFFeeVgpsbnkC7MkmN9mDq0bJVAzhzFiOV8r+BVucBD8osmDUCGQXydu5S
1BJYJXQIPyhNrW2JUYoL5XXJj0nnlQhxCYk0LoA18rxGyhPvmoLTR5IsL4w06Xcz6bC9nab8Y260
1n3cqM3OyTUt3jgLxEDWoRkNrBow7+Twq5U1B2M6ZxZnwYxI+xN+BJ3sNbUzfeBe0EM36xz5fSgF
8w0IiAqLMrhbG7/BmbXN8w7QuKD1IJ62Sqlxte9rx2xl38xBFSL42bYjvee2ct7GrROLB+QLuwdh
H8hia+JiMeM8WqSdhUi/oe+yDKNLIM75268uXiimAtOGMwFZhuMN1Gr92DlTYPmBIdHndPJxcnYY
tWDXZFYIaMBm0L9cPoPOLFbEMwQ6BPQLz1b1OCRuVVFVR5nll9IInS+0MHuZZ/mGJ+AW0xlZ+dMF
wx0JM5HjFbrr+vKgUGzkyF6bsO679A/VKaXf04lb+dApXf0oyaFu3ikyTlhXtlF1yVXcO0Bj0kk1
fnYh8ggHNe1MbHyxSTb2CFSmn5Mwqstdy0laXkOMnXGizBCr3A+J1n0uirjpvTimq4xxIbhTTy6W
4GOpKtnveFTkd3KEedYXbUkbzXfQGb5HZGasPLsF8LAbqMKYVzAfguogZcgrYFks6eO7KK07G9eE
Rh89/IytxDPQWv8DvEz3i6SvLt9HqiG1Xjaq6edaihDwcHJ63vs4a8sPRj/oFibTkry4Vdtaw75U
O/3n4Njj7CGIhbxIXShMyYif4BeU3uiVG/qUNju8FCX7MLFCRk8akqnx8lQL7mlfDOWHBBVZcKDa
gO2dRMHIOGhJ3WauzmNIwSHUVoP9giPYN6WLpO4+ifvmdhgN5DjMyMDFqiJj9DJLkb4LE2D7es7j
cd41jjF/7rBwfKq6AosZdBiVJy1OpOe5UfWfEY+f5krJpOXRdLIKb+KJBr27BKoz44rMC4fUdzK0
x0wxm3A3zGrw2MQY3LqOHpofgspIMAspwuBnVHST5Q54X9x1cjBYPmMaPoHCMYJ7TPw4RQ0T66d9
Vjb5XV8oVevhlaOC29FGqdmPRpF/G2UexGhE29mnaURVcI8bWf+HLg8zprH8HcJLro2AUQSy8dMO
FcRHtLoqindR3smFZ6EUi25CmVK/N/UeIAIeUklwaPPQrg8xZobZo7yMQD7yolZUip9TK2wrNTm4
lvJkHrxOlUeQ+tqQAhzNI9VP8ZiSrybWeeCVat5qu7AeZSyA0CD9WRqh4bipooyWl1rNkN/YUpV9
n0Bd/CSVWq7xZLahOChCzdZQ6wZjBHsKfoS2XP7QtS5XDgDDM9mzAlkq0Da0pS9SKJvtLm2z5rHi
OuU2xQbVT1ln4d6WO1wpDUkbgbfKU9/sxmzK9X3IZfHr/wzpNE5tUmtcI634q2ezcWDXx1W2UZE7
k547cFsplPFyFvy34wOHh4qtYKmu0yzqum95GhYPmhNgfevUQjK1Ka2mv758xp25IiGPaSgtiWyS
WudxyARKRy0Fre7ro4btUCNj4bpPpyn60oTA+t3QaAofmeqQdBLX6q1X9xopJS4P0i4SMEo/3CPr
exIGcTUrSqj7uYoS/qGdF8RnozpPHxolqt8tY1F9COuw/6V32pi74FCUx3LINg1GztyWaHQIRSaw
DUACV9cL+uJBMcqV6ndQr+8a3bJ3eZZFu8uzfSZpR/CfVhjDFWmW+PmrGs0095hCaLnqq600lDP2
oBm3vy33SAnK3KIZXhGZ9SOy8H//dTn0ubUFwA6hFYRFgWitBqj3ZUi6YKn+nCVIeBVwK69a2Okf
jMq2rsAXfb0c73SoaK1gS0F2jVQYaeXxUIMqKCQlGg1/CXKsrbCgl2PPqceqfyeli2G6Eir10yFa
sL/e2EanaxpaC1YfNBypP51IosE4Q5tSmpLrag7RwC87S/sRxqmcYGo44mdLbb3o9z2QL7z/osjZ
en+eKcUJNWpYhjZiYpR0Vvu4myNTx5wyvzZjfPv8wbQjPB7iAg8ZLSTX3nfIZStuI+FyBcrJrDA9
1BsERZNW7j7pclFs0RXP/kqcLCCheSqSFq9W3qgrU0qlMr6WnExzrhVzsSZXYvIw3JxnJ7ztE7lq
8E+kEuqhyofnXo93anCjN3X2TcV2cCs5P014yOaEEhUlX/rDLwD5V3shlXC+nLIYlYCmpX3ttI3z
bm4V4wbDdfv75cV4uviJxVqk9sEGOBl9FRp1UcpZeo09bL+PsB7ccwb0t5E+OgfDxqX0crzTxU8B
DzsKVgEF9ZOyxzDEuh1ni+3bcZJegdOxge4t+a2WzMpV3KaKO8tau3G4nJlQrEsoaPO/lFzN1dsK
N2CQHGgf+Vyk2R15FQw2PNb2YS/LG+MTh8Xx6waVXUbHMkXFm5fV8eZuwsi0OqN1/NKo1AM+XelN
B9D+cHkWz3w1DioVgyA6m4KQehwFvSbeMFUPskpOJG50AKxthO9yPMojB4cSbRQ3Xmq862ExgYA9
hUfDybCSaYGOzGOSkrWKS7wWwZTyKLNo9btprLXHsi5G83rs0jb3RiUIgqskUqL7dmysB5SbS821
x4m2ZBI00lMwW/i0Kq2WZ7eJqiNCEGjx0l+1ldE9JnI3BHdWMetfu2B2Pi0hmenG9J1ZD6LuDgQY
YS2mcTV98ayS6Rtd4E+yOinARxBN3IP1tCx3Do3prUKUPJJsxJcRJzWQJLed1fKTsCqsMGkN/Kru
bRj0RYEPMMXs5kmHoSS9+XWL/y46tRwhCNnRIzteG/WsNJIVKYHf5S3ZfjiYX3u0XTbgSWfWOSAo
lLJBJ9EuWuOZnYYIGaaJfmlKEblhqiX9J3ni6N8IdObKAvsOYdnm6kLTfXU8p5Y+1KZeBf5ixday
4/WikowDiW3aPjcQ9DLHfWVP0ft4XvKtWsW5hSIwvsCOWfbyuvmW8SNpaNXAl6UufqIg0alf0kQr
PqlSo1dPlzf1uWAgJJAsBSZhWeuEM2ztcHSmQfKlppPcoU6cxMV0Wr4eFCfe2AFiha/2M/htyh+0
n1mZL8DOV1cMikJFCotF8sPMyfHPxhheDtXxAKD2x8z22DgVz5z6KGW/4KVFZXbttmTIXTc5uQJB
DvTMvSrXzc5czOx9m+JgU1SDdN0oubmxcsS2Ohmjw/i4ZZCPXFfYOxTxJ9IJyVer3MS2/v9ydh7L
cSPZGn4iRMCbLYAyoBNlKWmDoKRWwnubT38/aDYiWMEK3elezcQwKxNpjvlNqSZxkLcYvRxGu1+S
0Eby08Ntt5qfFT12T3rfr+Y/V9y31hXhI5QyKEN7EENeLXaJ8Jhypp5aauekjgGVTcKa56NRTEDz
pSdEH7jx2n18eztdOqFkDry2FIcQZNi221+fmKOYTGNfKueilfZtmUklEFQXrszv0iiEzrQyASqy
m3aj9Eojrc6t+bL5mjj+THvQCDHV6Z0rA13asTANaZnQkd+Eql5Ox548M7fihOk4FLkyb2gC7NB/
mYJScCfKa3jVS4eRm5q8j9OxRYcvhxu8NCsaSBagaXozNI26pwM34H+WTf+Pw7G19gnIgbQB3TFe
DuVa9N31sYjPI4KjXjC62fgeMooJALIcS2CyZsP0stbz/v0S2BRdkDWHKUKjYFvyv3aIrNn6g2SO
YzwgV6M5hS81aX9GqZnyVO9c05G/sKasJX6DUFR4OvY9Vaug1o9AkYuvtLX4eqxl4Zq4BjXR/poR
wYVtiQIY3Wqg9fyzZxyCMKgMrWi9c5NZ6UMBK+ZmtKfs9PYRu5Cjb3kcSfqG3wGitnvZbWWa0VAa
vDNkkEH6mIEbZTDqiSkPa6x2yjFRsNqOlrYyp6gU/VQfksrAfNsrIVld+TWXlndbVQraFAyQznn5
OQX4iRlRUmK0vFhu3T4bDqLVxH+esK6plOx5shQnmDi1X44Ijwc3+suxsDHutLnIvHPm9XVkUnw7
LquebWUSWwQq/N2wwGg1wC8YvGE/IcyK48dTZ0hxigvFvQKSuRAkEF1tyEngYlTAd0FCQdWr7JYt
GumbnG6qWzeneuymG0GRNUgVURzSzib+5Hltw7c3waVlJ4kn6t9OLynky6VIAcI5Y8nYNKS67G62
FzBjLh/ciWxlWaYr4d3l4aB5bBkoZfH9cEbajJVhEbsqXhMl9mK4IZ9rfpyb1RJXBttTzv98Z6o+
BEBAroj1tl/z1xWRzWZvIqMVn/tsLuElU6dpb3Ixxk9mniNgTAs71w9d3VGYTorMjQ+p4TZqZK/2
+DVp0F1FMbSwhY+TC2S0TmhleVKH0blZ6Q+hixLP7TU1lm0Fdu8+rD4kADdu38YBfvmbZ8RsZ3di
b0oHJLu2LIpP0Gjg0Tmsfl+o1xTcLo2H+Qg+VHBveDJ2l0AVp2JRZRKfvazr/ms8I0XANK+/geMr
VmyQJ0u/suVeb3fQaBriZlAQtpx2u/3++ioOR8tKtNI9U+elRAXzKP0UW3GrhmQ9xXDAM73LQ8BC
5kfZ955+ZVe83oJgVXiB0V1ibKQWXw4/Wn0OPyB3CayMzguS2jSrI1FQ8thKY7jmBvT6Kme0DW3K
PQP8bX+VJ2CHx0G4zrkVwj0peB5G42Be42denBMYSdB0JO/EbC/n1Beiw0elZ5Q8KY6axE287EB7
A5pcrtzTFye0de8Jzsho9vXGZK3HBKSzcy5ioDYeDINzo0//SB3m5LJswOuo9lFlBPP9ckLAdFXZ
r7ZzTpyuCntPa4NuUo3IUbp/j5UYiiCQGJOn9pWjiG4IK12amf4Lbx5a0ep6QA5pCeRaa1cSiYuf
aXOGop+KmNke/FCVhNmAapyzTJYnDdQUUO65P7l5M195Ul6favh0BGUUKTf2zZ+y4V9nLLWAQEp7
cUCd1UOUapV7VMt8Dhav0qGtGde2+YXx/gjebSK67PN9ihQnhl4BfeJM17Z6U+PQ57eF7A+V0U+B
Zs//fmshc7fhq6HVbv/uDnGVQxTWs8E904tUH0f68O/JhNv+Lkbk7Kca15l+JR+78O3wZv0j971R
Wq3dIy3moctHpXHPeAaj61fPNTYShhOuzXpNk+XSUFwY5H4EnLg07aJ3Z6gHgHSGe5aVdG8SlG9C
+nJLWJnVv5pxcM6oHUIS2UIPwqJdXmJosPGHtXfPCDaC2fT0lRbpOn3CXHg4L6V9TY3lwu3xYrxd
5JV7rWEPvKxnY6I2PHR9Hi6dMl85Z5d2ow1zAab6RmTYU7xnwqaVFjvfqpa4fFa19361l9UXS10d
TTNT/73SwjLS5gJ5xxv6iu6muJNDpa92z84Ui4PTe+PRBi1I63G5xkd5XRegp6duZiZ8O5gM2+b5
62SPVtYThVR8sU7Vg6GhdZeb7Mi8RGlSzoZ6blAPxOPd1kIr6/Rfb8eLF2JnxocxtVWHKd7u45Oh
xk8bQrp7np3MbM6pJvL/vFaOZohwolMEpW739ePa5t18cjsdE2xvMfqPaGr0Nw1tAyAAKB1eMza7
EFPwwJLMbJEe8O/9fdCt2dgthkP1yVobnz6idp91sfM8jm0/B2ABPJSxjGn8rbUWffm3F+XSrqZI
w71AoQ32+u5uKMFt261HzGZ3Sh8uhZ0GUI+V6O1RLl0LPLgbgI6YFl3tl18+EY65pArNBydv1wf8
uLNDNgErc5fm59sjXcgMoa1AsiKl5w3mdng51IAirqTM457BoUzvECZBxEOj22EHC5oT38yqz7D/
8MQcqSopt6fNtOAH5Vp368K6wq8kzNigfEAGd7fTaKQGFJ3VO1dekj8gUz3501r9M28AfyA6VeAF
N5z9q4ims81cnzvNO8dVlsZ/aiRAxFd3+EfdnS2oQT0Iwjx2rDxc+0c5KcUGdhHxGQYEatpFrxht
2BVd/qUoYju9mbOivTe0Qb1Wwr9wH9ICp9lC3vWH7f7yc65oSmDTXrA/i1y7G1jtm8VJxL0puiGo
Vte+EiNe3D8azXZwh6wqDduXAzq1ToyYa9RKTGP6lrtxc48ulkunhA4CAr/LwUqJUeHKeqc+z8rj
rA3XNs+lSWPLQEVmM6zhWL78DYs54ByZ0ssaOyv/tiD6553w08o8v6kQKDrwX8j88PbBuXBECcGp
JKKawDu3rydSbpiN0uM5dQdnDDqZpHgaec0x69b6ylAXbjywraBJeL1hJe5vPFXFHdlaSSzsESvD
QCEw/jbKoo8WgCbY8EqhPQKKcR2/BlG8nP99on+PvjuZhrWO1WglvLAATT4XqWeiNlFLy09KS7RX
MrZL1wD5KegZGN7ocW+r/teTp9OBNL1Vcc+KPtcPqZnPd9AY9Csh86Vvx1VHNZEgj3Lwtp/+GkXN
8c1sxpXrFYHmg2mkIlhW2zwkbRNfmdD+fIDahIlCaP5HWIOkezdWn0E6xGzDjtp1WOZgHlrlQ6a5
dLzmWaSKX1qaMt1Pw5gXR0Nr8HXKFrd0Dyuyt/aVeW+P018Fh81+l+tva4TxgNId3RUApm6wSHpM
K1LXRBwGRU+/Fp2aky9MMThEazmuqXEtitkt9v8GRZQeGQKKfjzZLxcbu6IFnXjHirS8FCFepO6h
tlv9sKhufOVx3kcsr8bavc44C+cr7Hs7Wrd6ud+ZEPDC1qxXyxft1Km+bXTiP4Gc0nLgkV/zj0Dp
tN+WOVVPetKtxa2bZXn/5e0TdGHZja3FzsnFTxCBlZcr4NBYWbpZNyNN8ZIgdcGfjlaNilOWS+8o
ofXfg4yyrtzMF9YdG0SOEUVWuCL7SKUYIJON5WRE04QDSWyrbUg8VwdoSn19e34XRoJshcQZ//Fw
Zdz+97+OUwreaiMfadEo2gJOmJV9GNREvW25Nq4MtW2WFzsYgiPR39afovTBI/5yqGJW0mbShRc1
uvJBsqw3xCOfvD4l5pOGcD6/PbNLw5FxUlBk8/LvdjP/NTOtMmuwYJkXZSK2DzIZTOJuRQu8LDYC
s5TWlWzm1UoyPSA8pNWbnPwr6e657RLwmxJwT+yUnze0HvI0Sq19xTRP6a4Mtksv4Bpu5SqCrc0B
6nXrwRwJ+3i03QhKQhqfKz3GJreo9PLQEtiPVEXaRfhTiQGWryRJ8a4fZfVvzbI/vwGWzSYDBuuX
UuHLBZZ6ZgotdZzI7bX1XqymU5zwxtXbAzSD6ha+6vLp7U+6p3f9GZJGIwxZPAih8+xOo7k4cZnX
jRcluYuBNW3WQoaG0cdLKPF4mMIyBWFdaZs63+hRwg41gB6/MKPXI5762rpN3Fx8btIEqKnV9Hnv
53OB2Nfbv3P3Ev75mRDRCNAIJrci+suVUVxpGInSeVHrJNUnTKKL/5zJuCY7fmnDARkAIQ+BHNDC
bv09HSrXqOde1FXt8h2XCNt34lUZfDEnzZXDdGlGpJM0YMlp4QDsFr42PCreQMkiGt7LwRbJeJs2
6bWS86UZkbZy63HZcnR3zw2YvrKMV5ddjTZKkI+yPJW1bPzYq6/VHi4dIHejM3DlMa0/T/9ft4M9
99ItePKjHiqQwHd5Mr42qLi/hxcZPxVOkyRB7FCvPbG5oKfYWU1M/PY2uXRD8ZhDICMVpvi3+4DQ
y80C3BaQdiklqhGZ3Tp+0fTY/BVWpaiRXotr877wIekfAEQlgsKKd1+0WotK64dYtyMt7d0QkFB7
NgqRRG/P7E8hcXfXA/lAvI7OHa2yvRC/2WmukqmC5aWk1WQwyLq1P4ENzD6WA4JDhwxxVaTz+rYf
Qreyk+Yg6fV1j1TN1ziSqVW3AdgbxfreId3/iHEvjX9cwgSNP00O64MHFix5iJ2k/jrU1qDcyjEj
OVk9R/yaME5q/UGp5FFIaIC4/Qn9ZMaKowUjZBmw6z16w1Ez1/GXoXKyX+6Y5x/VZaLPBQaf6FI3
x8IK5q6dvqvAgZG671r3GTR9Wod2PjrXKqV7MdTtzkCgDcFD6s0csX2iUDdV3ljawNU2zMqRimqF
IyJqIx9rzMRuUsIhAYZ1kveY2FnvZJ+X90qZK+8GO88igAur9AckWb573SCTf0sj/vfb6HzS6wYM
SMr08j5T58l18rn2IsftYFWooj9WkwEmcMir49s751W8xTJsiC+6aja0mf2lVmHW2NmK7kVr53oB
JHkPi60kCzWllCdLB6OwqOu1Zt6FQwFZzOCyhjvK2Lv7mufLklnTxZGu2PXPWLHk+1Us7f9naoBY
Nic7IOD7UCszemdIW9eLlFqXUQayrgbdCBX/zolbY4wypa9/tlmuXcMpXLjrNp75hr7FGQ0kxsvP
1+lF1+A5F0dTMuX+5A1eKOGvBmCkq8Oc1VCqUAE7DJpYPhRVcg16cmn4rXhN44afQHL9cnjZizUX
meIRYlpj1IB6CZSsKM9FNzY3xaIVd51Xjod+nPVjU1j6FX7cpeHJmHhXPAIzXsuXw6+anRVamxIH
um73RQV/+s4yapWldzQ/1foqbDUMu9Oipe/iqOWVSO3P4dhdhZv+4la7wu0PbYGX4zPf1cXiK45Q
f91CwqWvHjO3yLRwGKX+uEgdT1LYSu1/mZwTNl7ufGutxLzNsmHWToohjeU85E7yPY5NQpXKTMUj
8iTeNW+3C68vKccmc0x5Ddna3Q+l/OQsxUQAm5PJn+NJafLQzVZnCGZDzOHb5/zCkbPBnm/uxOTV
nrpvngg65p0gGdDnRgQWcObf9qKO394eZfu2u7UnxuevEypunfrdKFWiFapCwT8StNnOHuC4zwkt
hyPYEUUNhja7kqRfmhUlLKjvhKe867ucIzeGrpm7xIugvcanXuvT7IBcZVdeyQ9fJ8vcI9tFrFMF
IafaKxzD0kF0LSN8gZCHOlKhrbYLIWs0visuTamPXrxOP3rdLBMfOsLwjAuEqfgEBm15cKq0ucmc
Jv1H1Mj2TLz4Ubt4JhWpoy94QkfF2K1Hmbbxez0txKFV42sck9elmW0srustyqYJt1+A1qicrm6g
Ay5mPJ7mJFVp9uWT71DHg7SueEGu98AxYjyicC2pyAeq4lrB9sKJoXrID4CKD1RpXxxoslbmSoNe
bktt8960FSucuzq+KWThXnk8Lg1F3w94MACwTfzo5S1SjbJbrZKdVZuD+N0P03iI+2X44tj1p7fP
zJ6rsn3GzYoayRxkvmgX7+5rB+NiBws4O3KdxpEHc+nNo5djkeY3oqv1hzo2mw6iXuqdZuiNT5hh
xZ8yz5EPa5/H19b4wpGigUULDaV4HpC9Qh7KSG2TFjORpNWbBwRX6w+yT5wr8i8XLgpuiY3ogHzV
BjN4ubzStSrKiYTiaIHJL2oyZOeZvsljypcXSEGO9o+3V/nCq7SpxYHZ5bogJNjdTENWDo5QKzfC
xXdYfGdu0+/F4mTLVzA3nuObtZc8yw5FkKUYeTFRzDOunddLv4FiBVpMG+cRMN/LSWtZ7/RQKpxo
Toz5u9GYxeK7kwGbNiYjAWbnGZUMGmK+W7My5A08TjRU3l6H7Ubc3dAgR5Bp4vvS89g7w64wch1z
VK3ISwwy19E1fM2a80OmJWtYNsXwfh0BFVtwf6/EBdsn3Y+8aaJsoB/DA+P0cvYxKVZCQ8eK9M2T
NolZC39GCDSENeYdtaZrEL/u5PPb872wnSmRb/axKH1hkLZLpEkHFwN+pR2Vo42sf1vdOnmRXKnM
XLgseMg3xCiUBnbo7rIgrSzUsmdqAyzzm1JdUHOt1nH9IbXYbg9vz+jiYOQroKY2Qbb9AY2xRiiq
bKUwnZV1VHm9cdNUrQy9fjav5CGXFo8bEAwQWnKQVXf9qk4t7biwFyuiimMHVtkMRyR/r3WkLl2A
oBDBEKMhxJT2y7eopTHHa2ZF0lyg47pqVS7+ihXvh7gFiRG0UsvuxhSZjoCCcfIwNnqOzs0yF0VQ
qSXs7X9fYYqYXBeURbZw5uVO9Zy674s1Z6fqdXI7UViqUWebRB6qk2te07W+tMhURQxE6DZY/17G
j1qluUi3tyOF/D4YlrgJJhQK//09A8qPtqrByUMjY3cOzEVzJyzz7MhEiwXopDUHudmuR00411Rm
Lm1Qqs0ogSAmCWBtm/BfpZ6RUMdqKoZyjST3C29eIi9DvSIW3TVNzktrR8t4EyElsCXofzlUknaK
bEA/RKqjlDcT4x26dmmurN2l4GdjDUD4orC9dalfDuNRKnG9eusFpaX3a0DgLg5iOQy4eNvr2gVa
7fW/iI7sg1eXOMXbSY2/mGHOFLXe3pqv383N5ZGrbDOMQb9mt7a9aJBRTDUrcpa2vp+A6+JaPtgC
KHbllHf6OujXModLQ3JhAz0no8K3YHca7H51UkFwGOFMKM4qAsy049JxOYp6KW8WY7xWzX29fxCT
QgyYj7pVQPbUCYroU2m4qRMp2jiFWdmJI/UkPKI6cGVvL+fFoVgxAEOgRF/5NBuLahSoQttRgab0
sS7V4naOUQdu+0y9kqq8fvyZFRwX4mhyU2CIL/dQizWnDsTajnrXTU5qvEzHdZietXQxDzmCUr6T
uHEAQaS+8RplvgayuLCHGR9sP2ptXDKvELdqZijJYtROtFheF3WG6D6qU6rdqlPcn7RWm0/jrIyj
P0E0pD2PrfuDrKp/pMPxUfkVRB6Q8mnwEQS9XIUp6+BumMKJVOBaR3jWa2AaKzq+Oi6vb3/bCxW+
TZ+HUAuEOxtqX+GT9ew66ULpNYEBNqA7Zes/iyxZSVdc5VMh6v6kICL+sesWO1qWKsX6EFGlO1mo
823nGu1pTKfsgzPmy++3fxoWPMzzZTBEmZb5b+KVdE33Lyvwe6bOb47iXHjTc+0RDb6frUJTAgNf
7/ZoShsZASemS30nyUF0v1+VFf/iZky045KMndP4ldWq/YcUHY3Mft80Csbwd1ZuWvkjwXWfHtqS
P88XXerUn4BH/dbqxa3/Wyt7EMdWK430Dr2TTL9rPZrOn6yU4NsfrWV2b/R6EgqEarWW35LC66vA
7s00h0PvrdmBFonInilEt3M4GetooHRpwIQbXG0wAq+JbRMhyXmMfztFYuMQoS/oYQb0mUV2309z
t5GGJ2tBWce2eI7Menwu7CTLjwPsvSGEKNVrgUDWbg0qdywHMPA2PYne6bDmSjJ9onCveKja9F3W
3oxrOsd+Kit38VM7rnofBoX+6KY1HZSub2V2k+erVga6kfbEnk0LagL1++kHxleTHaR6Miah2o78
P7s0Th5Rk2rHmzxtYdwKIPj6YdYAXt/0wpv7L/mIpoUdOhTHnWcJRkocK7N34kODEt96WNwUIQa/
cTVZPHVq6zZ3SwbW+HbOrLU+dgUx+I+5Lhc16BfTnvCB0s36kFZjblL2TufuvVo0SCIWUq7fu9aq
TCR04uLjsDaF8kMzyvoBcRpDDUeUHaw56mWvNYM/2kI17wuMjNWgNY3lbuo0nod2Gqwfzqhb8aNm
95SSy6ppnyy7nfJQR5ff8hEC0m2/bBQdiwgLi4JQbyp1OlFeo223er34PBSEt36lL8td2erefLIb
9s8Hq47LZ3ocTuub85wn/qQm2tc11pX+XT6sC6IPGqbXdzR6jAdrsuUcGFhx/xotWzRfEgHZ+EQp
fb4b3KYuHyWHJjmkwtIzP5vyFcc+y15uylKZ4uMs6+mLw3PvhagvzR+02LJuVTVXvngr/wSmXFce
4dSBrLUm8beaRMry1S7Op3AeVqlkvqdVNBLG1Elk4I1F/VzSzMXp3GyMx476xnRrI0clfHVljr5R
jsYaNEYrUd7mgvnszNXwPPTuqKOhhsxSqA5oAdzmcVcaJwQejPGcTmP1H6Q7xN6rocp/lN6Yt37u
WYhdNuR+RznY6XMKzOV7icSS5dtq4ebs9Nn7nPZYedP4yjV0aKZxea/gF9EEWdakGCZadOf8scWo
/WgmdeIdFRoyoaeQlYRLHNNkTSZHo3qQllU0ZBSBz7lRNjE/0kwBfa7xr2F2tTbUtGb5PIrVTkLo
V+6jHSslAGp7w4m+X7QYRpCRxqN1pL0ucnAhTTKQno2a+mT0bcpbCfWnvu28WYmxC7YHZw2NyXbb
oEksAzfmZmBPISlDRjv3iReHYpwtQr/RMJQPDrxHXB8MY/hcDjT6nt01L/B87Mc4ude6TLO/LNma
n4lWyyFI66QfUjDzaF3dLrlA5MrR07S7z6zGqQORDt4tUOchOwjFW+8bT11+TJmk/EU0h2NWprXm
e+TSBvVROl7jcRcKKblKC/OnRncn3xwFEeY23N6cTnQi+7uF1Nv2C7VqEApGcT/308lRh8cUqFE0
xFPbhp7UMTuE8ztp2/1TPc1pm9bH2RzlfJoEZbnHsemLB6WOwQpMcZNPh5FikmDTlat1SMy0/tDU
lfZJFCgG+K0l2499m9fzFy0ZMUoT3C/v5DhkDu4Zivrdbtz2naFkg4nuVq9qUTvXCF6OVKRWHysZ
6fjuMDiPzmKmZsRr54x3WiMT8d6a1+ErXg6cD0O43X1ns7ePuAqnkRF3uRuo9tJmgadP7RrYRrHY
YWVxkJ4QR83XozB6Yd/WUkvncBZLWj8lSj9oJ1PLuo/JuFbOkW/reg+89usY2Ik9vWviWmDqVU7z
jHy301RBr5fOEGL4K3NfbBaPfpGufembrZoUgVMXU3ssct0Wx6YinuaN08biYOhZ+b6rR60+WqXe
ZUEqJrXwJ2wpfo4IgGp+NerFDYhUU/Op4bF519ImjlqL+sMC9OWHpozpf47TGY9FSebuW3OV/cKp
fP6l5o6dhc0ketjNayrVcB5X8yNF8swMubdR3lTYf0+8yD1mR2O9foNGEX+c7KW/rZdq/b249kLb
uFjHzxOJN/dEhXydjyBa+zTrsihuFMTQumNRatVnx+ibb02spR8pIyc3GjrczaGdBy1lVSb3u5VT
Lvb5u2keVpjB/rbdtGtvYjWZ6kgbqzoJ5ylR39WukrdRtc7pgxzd2Yb4bovYHybPTgJgvMnnguqd
Q1bCrkZ81ymbaICygMlFMdjr3VDb1lMCJggHnWp0VD/pmuX37NKssUHLx4GbOcN9h0Oa6VudpZ7K
wrbEnVlUTe4bA4ioJ2MdujCeeu4zYKqSKjDygHyyTLHfl7Ra6CEOYsEUFNDwTwwwpHkgq0jF0RzM
/vuEUUPztADa+0LbdFZ8Ja0XyNBWwk0r50xxonFtksgVSVxzbxje93lam5+mNZrmgauoVL+t09Ja
x7iLte5INKeahwHttgfdKbtvhnRLXvlZH+5HpdO/UlAYZGCB21h8Axu93K91/t6pqdfUDtt+AfeC
TKBs3Bsnk6MRMLMJmcEOyxneHq8wfdWuq/ezFItF1btEMDrukXkjlnS+2mR7OVJ5c/zJrTL6eO7a
9t0jMSS4cK9IG5T6gL/X4aoo8mflTKrlY4YzihBYtU7y6NircbMAPM5Cx01W7bAoqL6e9Mnq8MQZ
HCtU6mxK7grdkR+6qW7NEwgs9ji4p+VLV+jGEIyDDqY2cT203a28JePOMXXbsEhWnp0IGJqHpR0R
+rYGh+c3x+joMwanzJIa8/qhRItaC6CaxhkGhkapYB+C3KH9C7+y9pqI7+vio4ZXBywhFC03fdJd
uj5NnAYzybUInxwzypVsxBNFzcEaGis5kC/UWNz2Rp/dZaOjtVcysAvJHokHpB7CTGTn9rRXCyxh
wYumRV7hbVGaSB+tOiv9BumqKxWDC0MB4qRdtKV7cIR2E8WhdtEsKY3IiuvhoM0VAeRMSOHVvLpv
5xIXhoKot2nQIKPCNber0W1OFGlc9EakVVZMKD2PxSlvR3s95KPuXZPs2+oLu7yFgg74RVoWm2/j
bmIio+2aKa4eyYm2OfeEfS+R4/jnUjFGQJt4AnViQFB/CMx/VZAy7GvbohVqlOhqet9ZaNGkemnf
WSsWUJOqoiCLWvI/V4o396FNwgCqOUKouyJPY1GSNlNVjahhl7e92eYRVo3XRLNfV8HBQNGrJHIA
FUTp4WUC7IKZ0U3paBH6Ju47nZoGAfXQP+a5MD+1rafCtEhoSPlv75JLw8IH3KSRXCqA+6b8IEpM
UNNRjTSjUd8raaYep8JKjxMBL8r78AYnAPHZdA2jfmF3AuO1NPrB7BmwbLvpSpy2lIGgJO4JicWS
x4hUxv15HZprQhQXtiZIEgccE2LdpMW7/kJtqKJO5taKKjRbD7FGQUfMpXj/9kJeqIbBNXIoV1Pt
30ChLyeExdeoorJsRaXF++6r1th8WXicPxrx3B3tWBU/3x7wUuGGQiqlm60By57ZzQtwtm5OnMiI
x97Z4Dio6gQwGOQTeHlKkO3coffaqxNoDizSzoM2lGWYV72THt7+Kf9rsO6OPxQOWsAGSEu6WLvP
WZIhyokqaWRaifLcLHYcI9OdIspqy84ogq4b1TwYqgk9FUzaYLXlfd/ftbEBt9Cu5rk8rMIc6mjx
oC5B+c7cZ72P+037JTEy3xTqBPdHJRojyICji16t6j2vRifTAEhWbYWFkwtBeqEPT6aYlOVprlo9
DxoUx75OsBV44hRIvj44RvsWawfCfbU0JTaySqnlvuyGhoh7iuOUNBLjlUOue0N8w1+J5W1jbjEC
OaHWhUlDKy/33X5238WAldYPmCi46UGZSqzm0PBOHrtGXc3vnWYshs9rjCoRqYgmgoZaMeqiCaGR
CIvGU0pf9bBLP9WDkgznqqy6Gw+NjbwLRIXtzUNWauNyBp+jVwE2EYvr622p2IGqDvEYmimC3Tdu
piraiQ4EUmaTIiz7mHqLVoWEz9X4JZvsFv8m+EvDUeAm2zxMtpbaN62Ttdlnx6I65CNKk6e3KPK2
zcFpzCYNIO3G+YF7OLc/m1R/3skFVbggswdjDJoxkzIQRg5e3O4BxVAuXNXHpXSn4h6CgvVRWl5W
B4mH7+dhSpCBOGieqJtwQZVF+Gwhyzw3Uy2fl0VqX+K57AjiyqYRd4rm9JVPL5KoxSzrsvfbtEy7
ExDQ9hG8nqAk2ChC93VHQU/XoTeS+GsMzY/+rGiUw4Bs4hA4JpLY/rSxP4Oq8fr3iuGWxBFEPcNR
wV8QudG8Xo1PVWPj/OCXnv3HbXEs2ocyTtvudya76slWU5tk0zJX9zbVXHFnlzayUmTe+RgA8Ypv
Wrhi6cGrFNc49mpR93flrPfWeVVs0lxT0covXoV5T4D/ocXeBy3yNM2jfdM0iw6Za9Wy24LbaL0Z
CgsV3ybFtu80l5kmw8F2i6+4G0KdlnIyE1wxcuPjaDXeN5Li7OPitfqtoFGsBGNilcVd4wKqRh63
UrxzQWEAt+Z1JIXJpZOdC+n1cdDn9JWOQ5ERZpZg1+tQs6qx8Tme6uwPre4+5Gg2z2DYK17XvhVV
E9hTWT+bpsQgo2wL76eJdDH3yyQb80BortIvFmJa/MFINBnoWptZYU6h8MOoVmZ+pxaIywQgCtER
KUtZBuA6069kFNBfsROTn1Dw8H5PslXloRXF8imXSzOe8LdVhwMKU9vfzJY0P+b4l3wQcijQelbR
tA4429VDMxVtTWPaMn6RMErlfsX27uNcjSlF68pT1EPhpm0eKtXqOKfYHVOqg9gx9scaUM9/SmE3
a6joizn7k1GiPuoU1vrBXvHMChJK0jqiYXIsI6+pOkQrS88LBi2RdaCiF6oGJHxldbukIBqD2VNx
LCBBh5kkvdGo/UQxUEnJm9jzVcVu8yP5v0EtwAUn05HST+GoT2OGJj5a/L4+NEAMnHqYP01ph0Tr
7On9pwzBYz0EdWLbsErJ0GlPFqMvl6L9iiCWqZ+sVixhnE2N6beIeWCUIHo1yjtjmQ5lhwlkkK+A
36JFF9TwtSnOHqnL2N/L/+PsvHbkNrp2fUUEmMMpO3JGMwpW9AkhyTZzKGby6vdT8+8DNYdoYj7A
NmDIcHUVK6zwBr2Pm+v9x+D1Q0ioh4IMnBmkFAhnbh/CLhet7rTEnW2jux+nHsnFsJ2Ls9m75TNq
kXsKiK9zB8aT0HtwZSTzhnz+/4gJzdgd67EWRiDfZWKVrjq6wkjOeVj9HXqF/Z3ErqDE2uzZbb4O
YWjoExQC6CS6RiLldmAlHYphRsM+sHOke4vU6o+TnrnU4tR5J214HaUxFHYZMOWJLEiQboeiIJOl
qRUZgTDC5ZgXbfTUcajeR62WnjODTu1gO/ZOS/F13ASVRKO7R0Sv0+RfzW+wEV/ul1QNOlOIwOvD
39as7vmbbOwWmZ3ARYKTRNtnFcTUQ1wlMxLlwaR1tji4/Vj88hyje+oQ9hGnFpOPHWuijc8GBhco
PPkD4gNrhFFi963lRQbi6RknWbXi5GFC/uPcK26xk668bu3pPEmgmTx60MBeV0chTQodp91eQ2y4
Wk5LY+u/AFCFF/hx5kODwNABNkJzyo2e2kRrKsc3n0TJqiWlprcnpbZvd00SZzk+4ZYWDPjynZoB
zHFmpyEh0ZIe+tH8Hw4EjjgQ9Mhk6M6uWfBFRgMPnfwlGPRGPdRLVl3oSQ+BZQ35DkzsBZZwG3Di
a0pITwMadTngaLdzayx7LK3eVgMI75xsFVO5n+3glsLXxrj57WEgRU0R8U6ooCk+hQfi86nz9arR
nvtOZFA1HRVJqwaFlzdnAvw0+osIykgX+LV2oUnWZvfEAMGQJ9anxjDmX9owpdlxdGvzd61R7tk5
qRvXAy1qnbSRqxCxnFXyLZCWRH0og0sCSCQY1HY6zouB9qxV9w/mYrqH3tmjiW4cIwmfQnQF0oyU
Xrn9AEoHOF8rhBmgxJqdQ0p+ga4itomozB7MYmMoWtOyvMAdiPDKaqjS6bqkkAVsU9TPYeJ2z5nW
qceiVPTT/ROzceWhe8ylwM4CA7cWUNDarq1a5DwCncqpOCrIbFElrApt52LYeLOoOCFZgwq9AyB+
dTJJP0vFqk2U0ya2AyQAWAFI6qWpflbTThd+4up0BabMriKofGW2V23YmqjM+fmEoH68NR5bn+I8
KfCmDSyI/u9AYpfHedDVnQvoJeldnVKKT5Lg/0KOfElh/3ibJ5iJfWTPGk+INnR+W/bwqKYMz0Wf
5kxeE8bNo+oD2NU/IY3g2aQ3hvlbsSLvu2fXxm8Vz4nvYUGTFe1fBV8PQVXzMMUq3kEjDZ6/3bgp
zOcxjWECo/CKe5Cu9e0nD2944as9l2KAVVf03vDK9GcWu9YP5AFx/1ZkN8N3Wqf/G6/n5dFo0ePw
kwk0/LGeSVN26iyrBYfRIsniUlcBpIM0mbg9LmZMe4nmrXsN+1QEWbgksK2ID9+0f19GsXmzQQBK
RfL1oey6dFTNMrOvcV7ElyUrqiPo73rnlKyZFP9/GJDJgH646tbHBCXWqV5Iha6VyGu8bLX202wo
Hg0xE1aYCSSwDuf4UtPcP7Z1qAIOUJ13mNKgvm32ylFVRs13HNE8F2lU+eGSWjsl3dWN+H+/EF1M
SG00cPQ1qyEcJAItxvvZS/X+oFZF7mvHk1rG6okCrLuz7OtSzKvhVl8X2+IiUaPIJqkdtJ9hZxr/
oPcwFOe+aujG9GDiLnDal++OIXJcNAHjmMepctP6bYDTlx/CvSW9Fjje1BNvt1ll6rNd24N9Vca0
++7FWnLAFyZ6n4Gx3dkFWzuangKlStaZ12dVsOTLx3bpzg62yYpxSFt1OUYxXkr3d/QqPnyZENU7
KpR8SnoDq5sSm7IxcSlqXeN4dgDsuPoR9YEJpb6q/CDMYQ+xu7FxiEOlZC3fA5jQ6kvSpKjJwUIb
ZaqlfwyH2Ds1S6E8A1ifDpNllWf0a/e0SVYPnJykgYegNC2QOOi1/hbU4TByFQY1upzApKz14zgq
1lXvrWTn5dlYT8p0OECQDIGuX/c64ngZOppBfLWk9g62ZibHoeaRid02O2CS2+08AZtT+2O8VZyW
q2QQQ5o618hOqNQluv4MinZC5EqkO4nn5lDwmOgNODQI1rKw9eTkPT5eOIfVNG8irLTej0IZv1T2
XuyztYjsEgB7xAKIpq22vmeAd8A0JQrGCu5OmIzi1LRu97iMbnpIyaYu9w/BKo942R88HmwMEiQe
EnkU/3hGB3wRIZ91UWA0jpNLsEH5JS01aItZBWGAjrOXn0DXu5GPXr3+2GVDGtz/CRunXSojoqYg
JUghv9z+BJg7KhIybhQAYNBOxJXmkTdI7Jz2VVz0MlEyJUDlUPZxqF1dXxbsqFwII0KUp6vfGSBX
nmxADE9OY9vvorCrvCMrBBDH6bzo0/0Zbo0Nk4ugHT0bdF1WY/dUS4za8hDJ1wi+fEdXnHPYx/GH
PFm6B0/FuMLNWvXkzAjL3B96a+dCNyaZgTiNM8nqkgudKszdblKuaqGOoAoW/RIid3LMqmnc+Y4v
Wv9/hGQvSww5ANloim7kC8bqQyK8VyhTGQcxDC2BZA+udcglF+Ab+3bEoE0TFUKeU43sm28NbRw+
WPmAMPmgFHV11MMer1o3JqcwQOG+EyADoH0pVB6Plls3sOc1afPmjMjGfL+/TFvHAB8Dwhqg9xq0
ituf7nDm1KJckqDs48y7iFkflkPWwE352w4N/W8qodqPSTFxUkj4ge8yDQ2vncRz61NxcxJdueiS
odd1+xuM3OsaM+lBImgTdV+3CU+zE/1u53jZuTk3XiLU719obUCsX+m1p1kKam9OMIjw6t724yTC
hTQBvbAc4gJiGiUfrxtPiRgpH95f6I37jUAVxRbZyJWP0u0k9VGekqFVrgYKrP1TMbip8IEZoFpX
8WefIIL3Yudh2lhYTj4qKujfkMKuixVTnOi1l2bKFfuxL7noyi9qXgAFc4edL7i1rjT66b+zlzBp
WL3wuWP1iqZX4TXPmymmKlsg/gWn60GMDuCHAYn88jQ5IDh2PujWDBmRUgyf0wLIcbuqs6p1fZeP
yJbnXeweM2C5qg9HPTXgIjfLTgS8cZ3RRUH6UkqrEcus0PmZMsScFzdE6V9XvmgUQsHNOADc/JZn
fnrXkxtWV9NNqyYQyzgoX+/voY3Dyh2Dtzb1SsDta2skuMaVNjdpHKTF4Az/4JPYxQ8VG450Vx8x
NKxdJy2xNcz62IeQ3tS+5rX1njbsVq5CcYJbFU9Rln1dKKpKN6fl4SjXRthK9FSOlvKl0Zoxf6B4
awaVU9WoivRK6+RnHBjs6aOWDcu/iW3gz6nqUe6cxVA06cXBqPfBmhSlfxwVZX6egF/taYttbREA
8JR5Sd5kRfR2i+D/IuasxsVDmdroMXf71Hfh8PpQFPdqk5tDoWbLp4HFxTa5HcoiV1a9JlKubjL2
lt/XWfS3MgyNeQjBCe15z2/dKC+8URN5QepUq4kVWajDSMXtJi5tkhOLhq1vujFAmMioo58JmrR7
NfONiAWiPyU4Imt0/9bkMSQLO9odKt0SAN7nFljoeRntN1aM5HOKnAJ9AHqWRA3ridma0qqjYSeB
5lB6S4RdH+Ict5L7h2njY0m5D0BD1EA4zKsAQdCWGxqwf+CjrPRBJUj6kHVLfXGSUvtxf6itZSMW
wZtaCg8D0bzdF0uRNuAxMcgDxD5dJmTlDwjtGf79UTYuYf7nL4R5XDfZGbej5KrIVAQRk6DraZUp
DuZ6/tigkl7VuJPSbe+eIi2uL/dH3ZwbC0nBmH4NYt+rURc4taJjS+iRFhW+N5tKeoQnn++s4cZu
xzWNuj94EGLZdXUtEks9mVkkt15DsOxB3xMFtcuyUZEI67o9WZjN8UyebDISOinrux6n+6imPxaD
PenS84Lr0NVcauOYzPH8TZ3SPSKf3AOrGNJCpZQmCsAT1CNW8UE4um1lR3kacK4b/RxHmVGCcF2g
ZKJcQdsY2Sg44l7oJvUzoq3DF2SA0uR8/2u+UHRXP4ME1TYoQEjTLnO1iYA3J9RQLELZpouLfwQQ
vuQx7loQ0GZmIAuZGKjcPcwdqLtLrzqLElSgknFwxYQnDSLdyNNvwkTVxp8boxkfw3Lon+NR9vw7
Y6itw7ykzoxHqN3PDzr0xeZTQrHK/lchCen8sagn4l3cNaudx3vjgwIRfCGZytO+LrBhLAMofRER
C9zWpzxOLX9Mk/ISAuS5qqLce3e2x+MCo/ABHGvtHpV2jmISEkWBYy5Nfxra0Gj8xXP7+MzSTs7P
UoHQEO9cAhu3GrRTXSZ6dMh4926Po2OMUY7UbRTMMJEOtPVrmG+TfsYDes/ScHso6q8EmEgCrnGX
bJR0jEXGBEu0tBeIT++FWmsITyVNcH9bbg4FlJTBqD0iDHU7K4AyWl7p5JHDiGX0krb5Yygi90Ep
+nHHqHFrKClUJU1BKB5Zq6EyPBrR9R+8K+i2CEBO5F3h3+YPRM7Kzgu0VeKkSkV5SqoyoHWyeoIU
E0F4ZK0BliC6+AwK3SSOq8YToPHqUIg4Po1FO51EmCRHFBhhGqGceby/tBsxLaoQVJ0B8SG5uL5X
29Ydm1RtpPJ0PfxXVdPw0E4TJCh3MQ+zmYyfXKv4N0zF8O3+wBsPB+88Qhw2KpacvdVOXWJQF8mE
5HU2hN01pOsPpWL09tZYfq/1hYYgp9RR4WmkQ3S7daa57iXz1MOFwsxKvN8VMzzOSccx1Auj+YHd
QPqtg/T0zeoG/gMzjUtylbiqqrOyxJl9cbrFi3fu2TUNX8Y4NshQ1pznhZdzFRI4PRAZEOnhtZmg
ql68zolj3xa5DhkA54DhJNIeGVpvUfXGr1JgTBd7KMGNY2a/PJdK1M47K7V1X0niNa1mELMs2e1C
5ehExcip48TVNNlT4kTLf7YXLZdqnGO/nsN6p/KwsfHIFxHfpZHOhbwWi4hHJ6LVS/dmbOgkePZ/
jpa8jxv7SUT2N2B+P6sSD4H7e07OYbUZZPLG0TboY4BOv51jO+LX1mQTxkaRUf1ow2I+qG6nn6LJ
ofC41HBVbPPtFwq4akkDlghr4pLbMW2jiDteM3zwvPQHxRPIsUWJAHizNDtHeSOEkFBZ5EY0bhTg
8KuRaOBDMTRRG0/MAR2yTufVbu20nnzAzqYLxaqzhmMVa+JX1Cwg17yiUT7cX+KN+9MhKQT9jLoE
DaHVj6iaXBkSwcYGUqiD+8pU+7l1rBDPRrsDU/Y/jAaQnNIiVVQGvJ3ykChDNCESfU3atLyIXvlh
1Ol4nrVs3Dmxm/P6YyT553/Ui612Ai5oUmmAjp8fgIxFX8HKQ5QyBrGzhBsnETEk6bKgkWlxc90O
VYyomKVhj51hMSkICsfqOyKI+OzOVXdwUSy6/A+LCJyG21FFmdSUJ/WPqdWGQX0oF+HVULM28ati
VvuT3nbFv8AEIVLcH23rDMpSjXTWJDCy5Oz/GC0pVXjUnY3xnW1BnengUKbPQAcsGLLzXFOySCXj
DxGCZK/JuvUNkUGUdgDcva+Ov2dM9hjPADkXNx1OCFW6zzDA1INRmW8UjpH3O0Em0ApZ2AfutZql
MiX27MZYUooqWuDtEca3AK6vWu/uFTW3ZkWdm1aXLMpQk7ld0C4e1HqiGXyF05h/KMDzcvZm5wCU
FIHk+x9v64qRuSX8NlAO1Gtvxxodr8wWlVZXbfbOB6FES9CHpvoR0zRAnlo3tk+0HdsAz9/xx0iz
4Y3IxJd1xbENrUFasuTTqxJcZGbKMhYWSW0chojIirDszwtFiH/VPAr/E3E9tMdozI1vBDB5tHPD
bi01nTCCNmrV2iuVS4+uFL0rz7k6xVy87wp7OteoyfhSH/Lb/ZXeHEpiSYiPwPCta31OJWJgy5F7
rXr42E1qLEcxJNmD2ur/g3GWg/YH3WBKE6+Nawx9Jq9XGKr13OVdbRvDocN55BCLdIIC2uxt2I1N
xOLBOKKUKo+JDNn+uAEiKwVHvLjuVRo/tXB7reWLwFqmIbmsoh+zlfF6NSXUU9twq4dZb5N/7y+u
vEFXcYAL6InniViHysxqF81R1yxGhS6BXlvOoWm7/DgUzl43f+MTInZC5w26GJ2otZuD4U4ASmM8
tPrJdc6jMOGNwuq/pA2KSvcn9NKnWc8IDSAJH6GJQ1vzdk3jwkUAvPe86wDqfLhaYyLrBx1Vw18i
zkfvm1bnoXvM+z5v/o2Uznq3wF9+1urQqL8uZk3XwxxqZ3wejVGZzmMn5vyrMg5OE6AtgLSwMlRR
8VRocfFXVdNK8NOmWZ7toe2Vwzw22fJuqDX1L1qaXXNSJgc3+mUO53+8FDzqIQlb3Tjr4yyOvTYi
cAFVOk6CKtciy6dorM3HBkxr/DCjLdHAGfweTpXefhQkHti4dTEiX3FbDNqxTNr8L/QhIttvcfUe
jnrrVf+1KBrjP1W3dXdIi1JXr7OddD+VSujhsYl6NpQr2viTnbnzBAkxM8sg7wYxUL+Hm4Ggj9fU
BxWVZYA1Kv2fk1bU1uK7tWs+p6hwZN8qECjqaeezbexDGlLkfhSMKQ+uvtrcDEvay5NHXU7BdyOt
A8VINQjDlkR8lnvw460dyaHjpTekodH6+k4IRENrxD/YGlXnY4XBw0NXAygaVG/nhG2NRFUVlWPq
A9CmVg9FNyiJEJDig9gys+rs9CXi1loWue1ZT1IgpfcXciOoeEny0M1HovRVN38WNPF5I5Vrzzk8
UyCJPsNfbDGyiO1japrmEejguDPo5hwpFYC05imgrnt75oTdiBakMu21YWwDPl74rEM6fY8T9Z4c
/sv5XZ9vsIWUQKm20O5axRPQdQBwpx0tF6Kj+a8asfBfsyLlDM0m86YjjSGPi0ZHjPdxSZT0XdTR
+fDTPrO/Z3SSnguoUV1g5JZSHp1lsunSWQBXMEtUzPRjEtleeUgmCyqDgt7NF5GXCBaMbadC5e8y
pTiU2pz8pHmdfiV+K5UzADHtATXHHOUJ9LwfmyhEsub+Z91aYZ4mWfMhgeLJuF1hzMoR/p8o8Nbx
GH3BOalEeaRxv8KNa3cyia2mFuEvJAuDjQJgYPU1NfjcuoWVXFAtaSYubLKo9yekyP5p405/zCZa
fOd+gV53HA11zg+dlzb22Snj8tk1mqH+qKi1+ujlVdgiD2PA47GtNHmOVMuMv755XV5UeImiZQS9
jqEnDrgCIVq5emrxJcsM7wK+0kBIYzKu90faeCnJDKhTsCSAoNdfoBtS3QsxypHW6vkpxIjhiDRt
srf48sFdbW+M1BnBIIaVNmG3H7qqa9MDdMr2TszpnaiM5mijd+MPHtroh7Q0zV81nuqnyc6+QwBN
TlGv/Xt/pvIEvf4JYAOQsNRpmcsr5o+oROspLcJs4jTj6n5VzCwf/SqplxM4Ge0MazfaaZpvbG5u
R2Joql/cQGvYWLvY2HMgNHXNTNRPy3DID6anJJde4aG+P7fNr0giwu1InY8r63ZuYpkMqDSGcrUi
p7wmNrpco9dYO0DJrRXEdUFeURJzt84jaQOVA7oHVFLyqPyUFNP43FpT8lM3w+xzYRaQsd4+Ldl/
lqk/nPx1gJVARo3rMVSuELbmQ4vkyUnvwMzeH2XjbYEDRcxPFE6ZYX0xTN5YdLmSUFLPpvg64wh8
GPomPRGxLhR1pv6C1k6688U2B6XiDU2eF1RdS0i2qMvMY9soV33BTfaYpfCPwWk1ie2nSKur70Vb
LuExjUG/7hz5raGppsD+QuWbv1cHQVCtLMxopIsdR/YpUpXwwUBJ/imPM3EdolJ80oGMn+8v8kZO
IHXkiZSBuEG5Xw3aSLGjaapAisVJjTJPbJyiTgAEXIzkiJp68Tjhon6IJ15xVK72ZFG3ti7hM7xv
VDvB1q/uHzWZ9TqyBIefTudTCWH+qHn1v6FL7VN6M+983dfnkaeGpiJYb4haECNuz2OqdVqtw8W+
xoujf3aMOT7AmZl3Lhj5Yt3caFSRJPINvU5cmAmfb0eZddGJbhz6q1e37sdmaOr3oKbbY5/3zrMo
DAcVmBrgHyChN6c+DM2g1K8IWih0r9az6L0whQDXX6ch7lU0cmLxdws9HHoAyhl7duobE5VJslSl
l3yWtag3XgK2GqXlwGglSt4ZcPTiFDH+t1T07ndXFb15jlrDGdF7sLBMub93N4anqmyTSYLrkqHD
7Tr3S2wMIwiFK1Gacag6ikt+t9itX2bJ8K4tgfHVee486H3x7e0jQ4ejeQPrhb9WI3u9W1FoaUbu
9bA5ZG6dP8IOFhM073K8aEvkPjaN6I8AhsPg/tBrxUd0O/Adk5hHckgX0cfV7grdNhxQXRyv6eIM
D1nTmdlxLkP9qA/xcpm0VnlXp73xw5v7gWZW0p5T1Qh9YbeLHxI7+21txb/7sPR2rpLXbTX5yzxp
LydzARKr2+8RIVK14MzNL5vgxmBkmAv0rzy16p5jd4ASqNUA/Q8LQkuzL0iMdT/Xx5Jsz7LSdAeD
J4/y6hCSb1EGNDkHYIJWR71CZdyVGopXFD/tr7gBeYi2Lc4FnP/yuUGI4Utv5uOX+x/n1XWGbj8X
lXzrKUe9OvlCobQM4r2/jmnvDCcl9NJgVuf0M4Jro3Fq9AJBgPtDvrrSpFXAC+oJpgwSoKuSCp5W
LHlUD1cPTToIEsl8UimXn/6XUTxwIFxrBtO7/bSYzGhJ5bacdGoEvwyP2LvTl2hnB23NRTYTaN2r
kK3XgYwwc7dsEsoozehal3aYqjNd2r3exdYoUGXhFcGM0PCZW81lrtHBTWdSsLpSkDRL7cPsNs7O
5fS608iHoTDEKQW6SFJm3A5Ti8TUbCzpr+bouJce260Gs0tb+5AbWIAdnXSk5kFJxnpekqr6IIq+
co8EvgYG0nlnjsf7X/DV1qTsRhQFi51/ahzQ259TOVivIze1SA/7DBmAkjoQqmBqRfvTq3SFlGua
/7k/5quVlmOCEEVTGnQxujW3Y3Z1FQ8tKJOrQgz8oTe79hmxxnFnb27OjBMO24R3Hcma21HcKoGU
m5gLIQzc9cr0+mvaJ+ITPW79oiWxl+wcuVfvDqABKQsAp1JF/MlZHbloQk+Wrz5fl9xMTx6YmXdO
2aR/IcJf+xNi4xdcmMQ16pLorT1NOTLdDWBYLynzCiVkJ7SnAH+oV0UR9dlE2/ajOdPdsD2lezOi
RY7F6wpCnNo0BmKrZTUa1+lqZbmCH0bRJPSQ1mvs+K+xMYu3muJSqiILhcFuYO7Gs7qmW0/0LJ3O
1pfrmKMtaIx6/Eg86ibnYmwGFC3NNtH8rrW632Pkmc/u4E3v03Ty2p1X4/WOlU0johnP46HlHrqd
tKKkYK7MwbiWShYfzRjsh9m3e5wbuSNv3ibKgCp1wBdOH7Cz1bmQGQawOmFccYYQB33OsQE2pvqv
pKc8ev8Ivj4c4ArIdum+S3r5OhZNTT0Ps0Q1rphvqL4bZuppXlr3hHxSchwBfH57+3icQur7IEvo
oawiIx6FIceV2rzqdt6hBFily7GI6ig5pbkXCR+kpLqT/m6tJqw6QgepDEcKfPvNKniJDv7q5hWc
YnwEsTQcco1+ZqWgHnx/dvLXrz4clG2aQvId5HKXq/1HrcLyCi2pYxhgo540P/Mkc8QDhM+49I26
qHSe31axLnlTOAcqO0pQgkT7ff8nbMyWJg6pC7ePhM6tbrtQH9scMSrnuoSa4veeUx/MLNROrptO
l/tDbRwGl4cCVANtYBdowe1s5zmmoh9BjV0qI77A6rGPCy3C0/1RNnaoC5SNwIlPhx3gakLQwKxi
gOPHbSocmhkWjvA1+iMAy+vLmE/K3vW9mha9K/JcRpOVC57ENXfBoW9aUo3PAzI/950VFryDJlrD
96e1MQqEJPYJWGqisrUdPD50hje3eQ5nICuftShpjkvl7hG95E3xx4aUc8ElCgwg3XXqFetP5CDg
l9UURZHRKXs/7zPthBH8L2fQcDg1kboMEaP19mLO1TF4GVXGENTsuFpIqW83Rt91GlDTJg9GKyk/
pxT8H4bQSFMf7dnK86tMSCphnxiAClB6+ZC59B52HuHN34CkiDwJMrRYHUXFMOfJNKc8GGbV/URy
OL2fQsfxRRSmBztZmidF8YRvz2nxPTeb+sv9z7u18B5YXbYswc2rha9zmmVD1aBcC4Hp0Myj8SN0
bPxB66E76IpePkFQ4RJ686g4I/PRgYyQ462xW8iwTy3KZhUmMlb1MepU/SJQ6/3aqpP7hJDXvwld
6+/3x9zYyLAI6do6qL7Ibs7tx9aqMu+WZigDrxLGe1EpAiEoNb/eH0We8tVGplRC/Zy8iX+uDTjG
zvV6bLnw+kE58XtoDr9nzLOQzu31z/dH2poPO5gcVTrqQQ27nU+MZvSCBkcViDDszl4eWWfMELOd
u3NzPqAI/u+SfoVCjtskbsxmKYMWK6MDnSHQhEboEMMoe9CMjZNAZ4q3gJY3PhDrKBvhMzBSQikD
OuLu3yDLzOSqjVNEqziuim+FHpWVj1ZdavtZhUj7qW7DJvl4f1VXMbG8El4otZxGUPRoJ96uamuh
MlviQRU4zqR/HY0cVliPoJ3xZCuT1QYJEmp2EKVxWh+p2lh7JelX5oUvPwBjeyk3Ks1HVs8I2P2w
tTA/C6wu6YTfqrFuPSbCKD7kI0XXcw3s9V0rOo2+dLi4wyOugq5yqk0xZedx0qb4UDT4Trz9xHJm
dJrNstsA7up2XZCwABKZdHWw9JlybPthDnK37k9jZRbHvtCJi6bO2ImINra4hDdDWcOBFsLc6uHG
fTUqyxRZ7TFSjbMR9pXvTeOyM7WNLU5flFeUvh0VljXi0KgHBSWAsAwwxDT9LKmRnDZ0DP0UZTi9
eXfJ+jC255xXil9y9/0Rd4kk1xE3EnzcwcsMv6RIYR+xLki1MzLP44M5x5OCm4KSXirdLbSd4bfW
88/hV+s5oWrfL9rMTIep/C10HN2w4ND2UAKbw8iuPVAB9sU6+einNhPEXBUiqG3zMRozJwgHd09J
a2MUj43Iww2fjItJ/vkfa4mjAUy5dmmCSdjGZ8WqxgfN6/XD/S+2Ln/IC4FAWSrISvE8KiC3w1Cc
HZGWKpogUkz1i6c04fu6UZ2L0mjtoc5MKi9drByGYenOead5Bz2bxGcL++mdlG5jm4I4Bh5GD44L
ct3uS6a+0bs4agK62CWCoVb5jVxW+K4RDTuX/tbSyj4mDwtEBkgTt3PGw2KZNAzXg57C+wnFUhO9
SmevRfVqFAjjPMcEsJwJWfO7HQUjEldNBYwlShvRJ6ODWGmZbb9D21mT63mHZXmM9j+8aVoK69Zw
iLuZ7sRtGpT1bExcWCrhzIwqGr2ECVDNSS3COaibCmOG2E293wbRGAY1WqSmj2GcyDJ0l2W+2miE
8JNttD+0GcbDeQmL+HPb1FmJSEeW7GHNt5YHgWudvU3U4pqrwDDEq7x0NfzLW9vp/TJf6PHOiJa+
dX/L5QETgrgKwAUO1O1XKPIIP4whTIJoEJzRuQD6jZ9A4SFKmxVj+EWPu0V9GEe9Nc4DLlRAiAur
VE5UOReUFWH2p3pw/0e9Ckr5TVTA+FGYLRnIotz+Jti/IS7nToZTXInQak4IyT4fvQFpcUIE9Uwl
uf0Q6eG4J3346pAxsgSKEAwD82fX3I5s9gPi2qmRIWtmTo+pXSbBVOXhxyYvvJ3HbXMokJloZBIm
8sjdDqV4dLIKb8kCeCXZFdtW3Z+qzLkmS/7l/nJujfQSUPBsS77Q6gqLiqpOh6hLWc7C9juj6YI8
nAwY3rlyuj/US2PuJv5lAdGwALlFSZHq4mqsoWnxyFLTLCDs1f+pTIr5kJAM74sCN2f28y4v/hZ8
g7/TVM3SBxsKoutrUa/+gK7U5AfR9KbhC4KM/smqB+tjR/lFOTl5goXMpLvlLxXbYs0f2sn4Wrm4
H/h6XgDPGyNj3pvN5sLRgKSWx7rBrLz9RLoAAE0fKA2cscK9UsdERKiNOCAqvVc53DrtxHyggiWE
iCjrdqhoGmM8SbgMzUQzrwsmWe8AsbyxMfFyF8JcxJNZ1vPJvm5HAcHYebnjpIGNPTbNf6RBkPq0
j/c3wdZc2GYS1UZvGnLW7SgtMk2Ik/RJYGGgc6SLbZypyrQ7YdvGKEgmobsqgRVwTVdzSYD5x9XM
io2ZHn2Y3K49WnZf7Dwf26PQAsENlzbIWlsEyeixNPqIUdS5OcEUyc5mOBo7t7D8ratTgwMnbyBN
b3ru6yJAVsSIo3ULX790vUPbDrnqaznsoq6d+ufajpNDgingTzVP97KudR9W7gnGBnNDI4B/WVdW
YYItM2YCSSB0NdUuVpjpAh3HHJXFftQbBSlwS9hnXI6K5FraliIOmLaRDOa1VpS+6ijR7yHMo05q
4Kb2ObVCS91BImwcRFIPqe3EVQ94cfUWNmi1zgB5uStLMTsnJ8paJOom1y19u+7ddKfm9SoTZUmQ
qyJaUEnmKc7cbmA7tLKybLwswNeqms+Ehm4DDi/v3cD2MH94SnXRfGwBD/UnrrWmPOJlg7Lq/WO0
8QpSvgeVQIbPnbruB+U0/oxQdFkQq0NxMaaW2xqFV/dTp6XlX3GWJvqDMNu92vDGWhuAIMhRCDfB
BKwuPaVyR2zirSKwRwujnxD9VstPaB8B4QQivvMKbkySfgnoQIpPcrjVXZGZobCsJiTf7rPiUXHT
6Gh1req36RclVb9XoVXtfNzN+f0xojzxf+QNleG0TmyVZVCJEUMhbTGbT8IV0T+TMdt78YTcmKuD
zbtBWY0GFMCkdTmhT7pReLWZBVbeZIOPe9r4uS0LICTFlKiu1H0pph0x5dclBArQpAk0vABWyB7+
aoYt4n8DRmpB4Yrlo/diiZdMmArlg3GMcHbATgTt9Sm1tWvUVjivRaI5abrV/Gqxm9y5pzfutptf
s0o62T3J1OKaFGBG42L4tSDekuTZxz6K02NIcnXWkG35EMVOtrO3NkeWdAZKy7zfa1WhNnZsWcFN
sYZpjCMuqkLx67HC3JHTrfxXAvX7r1My5x+hWv/cP7sbzwbXhsyfyKMcztPtJ7CwOixtpcqCsCuW
j10Frkeoivvr/ihbu0uK3YH9JLFBGuR2lEZfsNrrCLaW2FXOpRK2Z0DF4q+GNu6nLOn3CKJbR4ca
idSO5bi+kpe0O3KAFuHmQMUJDVWmqTpZUe9ewCEUx/tT2xwKnD2+JTI/WWtMqpM9KbVbZIHd6JZv
ielXbeI5MHuWtvP2bn4qXV53JvI+hCy3i5i2iaLkQM+DuE/Ldzxn4wNmldX1/nw2nhTalpLNoBIS
0Ya+HcVTm7Z3RrI5x+0xFOn7LMZMQwOg7k9esohT0pdpE9hJZGBYGU7CeShxjvzv/q94yV9W9xGd
aRJ7aosQw9ZB04LzqdMuJB1Z6SKex+9Ur5ECvz3A/y4bvxta4uTfSoEl9sGlBzD6iTIXEZ0ljNa/
zEmKRmpap017WKzULE/lgrLtGbNGbdi5NjY+C7+UBwHJdTKJdV4KbLM04oYThL17+BHPveKRMszO
AdoahK+OhCImQRxK+ed/vAVuqTkK4IcocIuuvYRx1vtdYkQ7lZs1oEyGWHTPqFTBQIA1s4aGU59N
AKUgHaKGjRN4Ioqu5WSY7wcb9QvLm5b/0MNSbT9R4+IZ5XnoZEgu2jul7Y3bQvbwJI8cmUH0P28n
6wAbU2L8RQKlqsQRiyn90k3R/OQqyw+DZvrp/l57JTT9MmubzgFdXh6P9Xh16Db6WA1x0BWi+mjg
vWL6OmIA1pE+evmXNoZD9eSGqg1FjLbtdeyXgU6JOc4P9rzo1tnoM8z2SpVV/Zn+P87OpDdunFvD
v0iA5mErqao8xY6TOHG8EZI41kSKmiXq199HverUV4jRd9NodBphSSIPz/AOFS4g4AwwEUz9Uc4O
vq/Y4yVj1axuMq22JeLccor84Eelg5/7HDp0C2CxGHGDc4uRqD6vUQLd5U2OwpTqGAWV0d90WeiM
SM6LykllFfT1U75EKjj2Fr6b6d9fyYWgRvvcD6GbM5BG9eTPL6Dsxg1hL0IR0a4+LGG9QAR3nDTD
lfGdpS59bATLwHV64FkhJPy5lMBpdqE/Cwh7jfR11tjNl3FU4gWympmUtWG/51l+eUHUH2A+0Kk/
75Nm7FdX5pNxtVhTkObKuc8tl3rZHeabbTPe05C7dHKpzPccfQ+q56OBTdbmNJswEjLTHNLS8fK0
VVvzTtS+tAqILFIosgi22Vl2Ci9p135FN2ZwxJi4Ri1PgULz579vi3+vsv+Kf0UhE9nmvIt8DKns
0YQi1Vm3g+yHT6hN1J//vtTFB9oHk/vMexcJ+HMp39/WYt4jUS56rDMBYZ8YqFXvPNCFxIuUF3AQ
KQlXyLmyjyiLVVhuk19nAaaXTW1h3IUp2BEepX0j/b445aEwUwx1y3cKxUu7ENkiJrAusHXnXMR/
MkcbQgcnbFp1CaMjr09qFhb2mTzugs3mO8nDhfLlH/FTxvf7xPIcsxOBc6RsD1D5crXx6A5WeKzp
GR91bnUJ0hkCpqR+j9V2cVFwC+7Otd6vlT8/4sjcU1ReWFwvlp0d6mWbk6kvvGuUSIIUc5PxKqKp
+859fCF2oUxLH4yeNJX4ubBXMPhdZhgD5Bxuzfu29scPVhFMX405co5/36QXl7JcoPj0K0kC9j//
13kgG/TncL+Vm7IMj5OfiVgaMr8Pu/n1/7ESLqw7iBan0/PRX9VE0tstzq5Dr+umxCqF28Zlp+R3
OWXLewDPS3kAlA2OBFR5Hus83cjbLuiUQOe3tDonLayuPrVZNR0Xu1WHYo4MqsIOF/jSUmGCbBJx
J5v6w9+f+fKvAKRE78zcYZFnMUCveYHrd1FcI8o23bnYFB8DV0gnDsPc/zzgMNwePLnhCeZmg/vi
Kqe76zYp3xt1XzirezpChQSwlt9y1mUBA4Dw54qw9FBPMCWr4FU6Nubpfu1RrPnv2Wtc2lV0c2ju
004B1H52aoRaXDtTyF0ae38yVetUwvsai58jINT3tBQvxNmd7EX6/M8U7bx8WdXWYa3dGlelXBZU
mYf+RtfYlf79U158pL0riZ4Fim3h2UHRsvMnT0DjXHGdn1MP0NmVruHOxDNp7Pe/L3bxc4Gch+X0
D+hsj0r/OpXFYvpK2dC6innuvKQZFV8usxidVcpKl41q4Z2Qc2lFxJb31BEQPev+uWLrBivQTDhs
wL2Rwg5dOQHGqPLsXhi+HlNPyOA9255LH24fYYCIBnBAUfDnml1rcLHhPnhdlRUHQLoRSGz/vVUu
RXAa4+QVdGh20MGfq2QQOGjSk4r3jTEBJ/Gdsjv1cJSO4eyMtyNTFBFvTuGd/v4NL2wYTOAggIPl
QDjjnBUYLTTZisZkW3qVdVPg83WonSWIM0qUdz7epaWIdYwuae/BMT7LdXGxx/B0kGg0gNtIXT0j
AraMdkzqOP/3SxjBCqoaFLaZGJ6rcomh4osytKbZss1fzBUbQNUwMUQtuHtQU+umwzhO77zKPUqe
VdL02CCX7w53dGLPNgqqlH2nei7hoImqx3GxdOwbVpFMtWMnoS+MlO6G+50+upnOUyT/ezHHyaCX
sPcVd4X6P3fQrAp/XKq8uPbtxmnSvBeMr0NvlPYpX5Hsj7UZ4Mv69+1zIa8j34YdBQ6UNP8c7y0R
dgKeidB6ZNjlrTWp4egtCz6thrDo+9O7tep2BkBYvEcY+KdXd/66d0INhQWlC1SUP5/Xm6yMaWxX
XRtTUU1wxAy3S0Uzm8WNA9m1P+SVmpnTzXmROiOlDo35gvZu74TNg1EMy9Ogc+zm1Ww2yz3sst5L
2tzKbgLK7foRh9nxMerD/gM6l6adtG3Ybsc+9PCT//s7vHQu6Dfsii58OxSP/3yQNW+r2gZjem20
mf+gArNllllYuGn2wTtb9EL8JFa7PvzyPRs/p8oE2gdQJ5kqoQa2Z/udY52kX9snv1Ua//Zueyf7
vrQ/Qppc1BVENtjHfz5bNcnKAcZXXRf5nH9bhroFudVVh96zdHBTDlOkYqJpdKSwN+Q7i1+I3HSL
aGzxdqEVnuvkrX3RuahMFtddW60Pnm6tPJ4wpzn+/ftdWobjtqeldNn/B9wEWaNGNE4U181s6Ltw
QpymcYP39B0v7BLYmKCN+HAISpyjAP3B2yZ/8eV167nzljp5G6GNbLQA1Fx6sC9/f6Z/JgJnp2sH
4rAe01TGtmf30Yz9S1vvU5jMGcL8iP/3Osfgz+zPpXSXKfGLFttoPu5on7StcfRC5zCCpTqsWuBY
ilvXkecoRaorPb06aGdtibvavbgKVMBfsEpjHOMpCrPhpLZ8fcQK1lweXLPIl8+j7+c1vrFI/SdT
l+UGDr5F18fmPIlbN5+aR68It+6dD3nhFeMWsbcX0WiGaHwWUdCIkFMwOZL0s5FbknXzcnJyt2iv
p4p/vnNHXRqz0vcBzsNMjxb6edG2iWac8f3iFZezhflfNQormaTZy7jxRD4lhT3KF9zX6/bOhH5r
ntrcqJbYxx3WTICbDmFszL010Qx30LdbNtl26d/3waVXspP9kH5k8slI4c/z25iW3NYZFH5ThXx/
s52OxqqRjhbiP2oG7i3Rf4Qrdg4mEKdzBPjoqqLA7EFcIzhpHRGVGn9lMmuSyd6at//+VDQ8wLjv
k1SKvT+fKt+n6y3qGNfmqMKjrh0/HWnIJn7dfPn7Shfi3w5oB8ZPvxNg9tlKS1ZP9TZIcU1740XI
MjxEqPjFJt3dRzda5gQhViwnrbZ6Jze/EJQgg5AiM2eEjWXtycq/cvNsBDEsPd6mUmN7cLQOPmjg
XO/M0y5tD1qJuGUg80t5dhbexeCKZugHtgdGTldbbbSHYsUJyJis98Sv9zd1HpAQsNwNuOAC829/
PlA5mpm0zIoHCvPippBLk/Q+JU45aYub3ShAH5jq6e+f78LzwadljzAzJDc+n9FkI8MIb4ZQU+oe
CZ58yG4rCysnFZTvoEoubBQ+Vwi0lpsZ6vtZEjCWdtRbllVfL6sxb9cRFqjipiCYtknnrHA+tkqt
6/0M9tT/nOehnb0XjvYXePaCd1EShgFcMDv25M8XPOpemrkyofWYbvkrwyp9vEKepPpi+UIAOw98
+QV9J5qSXsOg+JOhW+g3PRmvH0+eWz7Yo/DVaYYOdQvoC5fndslzNxbZLN8Tr7qwGfitoHBpZCN4
cd60LAMXN+6aoVVLInOS9urHyqy3K+U5oFAk+X1WrvM7FNWLnwgc4c7EozV0Pn8KW7WYWTDX1xN+
vd+tSIknrZqFQtctTtUw1neSoRLXm+ld/30bXmrQwLm3qWX2nYj6xZ/fhr6QbvB4rK/tQBcqLiUE
0hj+Cg7BApXtLqVhLQSiDKptAB7XloM1FN3YGEE649Pff8ylM8HEAokGkm4ml2e/ZZ5CMXNGxbXM
AyOIfYqS5zJ3O/s4Z71RH/6+2oU4xlmnM4UlJ6HsPIBStspCtVxAYAEDWAYDUnZIkv33a27v1qKP
vZPa/tcKgnyFHtjEKsIKHgFSOHFh6uaQcy++80CXjhkJBtIwLigEWpp/fkocu+rOGH14beCqTjjc
B2XirEXwba2XwqEBPzVPf3+F//vBduLvbn6CVDRHe3/F/7oKEFeFahxV8toWvUVPz51Fn0ZOu5NY
t81/Z7Vz1TPucTqZGIXTqcVkGquCP5drXPpqRkYcCecQdeZJVWjyNtKrv9aQdNtrVw5hl4zQBtvH
SC1FHmdZBJ5c956hTz4Xsabhms/ZoVn8qjj4nbs0h66xxwzhDadz//MHQfkVMCxZB6j+/xlN2GDr
1gahxGsP3M+hjFbvxqtbDFNDu34Yo3F7Z70Ln4OjQ6CnXrbZbmcpAbIgbWWGqrrOkGBNSDv6pApR
7G+cObj6+5f/55b/M6YTrCi9duDlrlhwdmmid4STExa+17wAPaTFNCM37e/yvjHcd/OLomz/nomh
U6ct6EvS+rwfV1DHokbNr+naXSlTFv4tOPP1Rqx59ApgqZ8Q1FxNiA35suQpBG1/Sedq4TZ+5/fv
d87Z74cMDB/ZhhpDS/hs6wYbWqJBB1iqxIH9YwZb8eeSESYhgNobjq1zg0bdMpfzk6xrqe/8RiAw
W0BrKd/JdP732EIZ4AjtzIF9Wnv2JnmJE8ZX+/1sqfaLVRp+7CxRdJhREH1qp/Xb35/8wnLEWAY5
e2IF52zfRP86s6VhLouYSwGVjyKkQPL5fqo2IEORTycHZ/j3iED/e7lxXqlGdjb0P5ySPxes3LFx
jNoDXVOO5aelAJlt1TpLIflFh6rFl3bzu/IJwejqncxn/4Zn3xg6F0X6ripFH/nsUWFjqGGa6/m6
rc3usIWD2JV6g3euUMBPewp1vhDTRzr9MD55zLOD58syM+daRNdD3jvFEVPvKr9vdOAdIksbRSwX
DI+TBSOV79a4qOFQeOsQpCgazDqWoTG/4qzR2DsfzH8eVy9/aDMBPMPrBgxmekvO3R2c7HFIlmbV
iuFwjzs4I7gcIInOggUG77jOH4elESA7NryHcdnOBI6kkyl7NMOD6EdvCuPZ7Tz5Udajn9PAs7Pn
MM+LLfYFCVUKuNB429CF0mmzzerekvn4Q+tVyLtoW9dfnjVji2323twkTg1HI+FRQBahEIbGGbis
4et+eIt4pSHqHbvRK3SyRYGuP6LzJL6Yjayfg8pWz9a6Vf2psMXwtQhpER+sctu2WPTLMsp4yur6
N5IWhbqeaLcZcRiJYolbD6PHz0vWjFgwQJas3dOy+EwhImPS7Y+8dOgOat15nwxThT/LJeq8QwmZ
fTnZ+HLVqBzUY39XG0wd7yTMqTydvFXUt5M0tHkLftxxfs4iwjcIis+y/SKW1agD4XORJ6W1BVGC
VFj7oZA+4BLlqNX6aFa6+1xHas1n2DprZL5uaxc1V4bdLc6HylG0VTHOXE2boBwYjeiv8dkFDPpq
h8XkJwCdmpVM1/FeadI3/i2luz7VeuuGZKL4Cq5Wek3zlQhn8Vpk9vTM7JUcRTKzf5owsDGvVsH/
EIOlXJq0GrW9xijCBbjBAL9vEzqMS5eAxcnfwqZ13ASiYbXFUyPFi9L5Atlb5gv9/y4MPyEKawkg
V7L41nlZ2yXt2IvvIzKXIrHDgWxcc81FgMjAxx2wb5BdDDAGb3a5CVAvom+iOvZg0L9mOXJRiYVD
qAkyP9d5ChAsEimp0voVb3DrniHp+B08ztgcinao+8Ms8qWPe5zOpthHMF0kYYQubNJ72/DGlMFL
kcOqH/UQNWVc6tG/M5opBMsWMMOTyqqthElEnVRZ60/JHBXlozH0aMR6SBNOMbT/6bauQqGw1FP9
17yrxW3lOc3JaGT7Uzu+jE52ra02HXAeEEm0ZMFjOSq/io3GnteE7V9XeEfBJor7zQt+W7OTPW/4
pN2oai3XAwQbLIwaUzgiHU1umLui62x4JnXr3hR0qlVststwO5UoKcV1kGeP1maWzxGXp0CYusw/
qzqrvphet70URjVsiVcWlk4qO8t/YW9TYGllz6JMahiPeWzglqTTrA6a8Kq1xvWrY3fOx6gF1RWX
Kq+/rvXmPUW5Oy3J1mn/fpIAONOiDJdfyjW0HU+zonPZh6EqYGNNDlIAQ1shfhzgZ54WatZTHKlt
NvjvE9E6nPoMrX5VPYAhyy2erAy6Kp0G5XWpo4dS/4LBx1EeotIrUsUoTVwZY+feSaZPD1tWRKmE
do3QCE5cGp8w190ShFtnlSqIsTKWaI0lUgzLJ8Pxe6zgptB9MNe6+o4ifFalkWhEh2vkmBnxjCHX
c9AF9RsiwWR7+c6ji0OdByO7sMEfXON0nXi6nL4VuRjypFtzucU4SHBA5n4dkRH2mu5n7eFkFGcE
M5kOHY3D41j4/lffrJa3wQ/FV6eZ6vUw+vPoJdHgFx899LDyExhuOEG66aY8LUTvTaCdyNBTUv3I
Ir/JUdddcsM+uUMt86OjGB/Fcz70H9baNmsinVyeMtum7dW4ZMyxCirnV2mWeXHQfaeHY13rkKYO
c5fvztZURRrSJMOukmb/02AU2ZTI0ve+0dnrx0Nl5L2KoWhubwYj051GuIZbvFmG/oaTcNMnUW7I
q96lnE6WrrYQn0BHsk599kwUW0bbfIRjWD2DVQBONQ/jvMZRZI4veZ512M80yvzh05j9JoAtIGkw
2PWL8LTfHXJkyPw4WkZU84KStZKqLIFAK4hnXlxlZfu2lKBx0t7zK3mY5zUIki40xYMN6P/Rgnuw
JuNaFGNCZu58RVCN7qNZTmH7lI2mPwLumpsf247V4DhaRn/Y8gZLOTvA58615GimaCKPfRIGxfq1
hbBDUopbp4dfToNvbY3IOPoo6MBb8dbbyA5ShCKH6jfbFhxCYwmAswQGSACAoIg+um6rr5WZedlp
UO3OuAzckpdir/T6E6+ubSNBtc6Sh2ox7K80BlQXgwcC6zYp5bwOMoo+QESC7hlo2DVxJ9XU4Gwo
9KOzzu2dVxdDELt5D06IK7J+0Havn1xVb09KdOzVHFuOtzAjmTuojUSa2FHbN2tVo1Ep+jzsju6K
wHMctdOoQSgiphgblXTFndPN7nWZT8WPXBEWsI4rijrR1dw9Da5T1MdqBog+0+BXN0jzbB3jEne4
XnH2/oFHGuKtc8vfMCFcXRLmJzM/NH2wvLXz5qAzjMotfWQ5EAbNQUUf4E1keaonHZwsuxm6xMk8
v0lQTBx/e00mvHhrzaI4VnoMJKcsj94A5ff46hFNjHhT3JYJ3tJbERteiREkNCH5NpX+vJFbFIou
tBIuWSMT+jGx8j4XsbU00UORF4iomNpbEy2wB4pdp6ueZzEVv1VrL3OaBTLU9LMN/zF3TMX59wy3
YYgnPBIMNCHB+nCx1h3fOXanZnjYQnsaEk1n91NmwIw7DsT+68lfsyhdZUaG3HIT2XQJ9RSCVy7R
ZoS1x63r+1n/zXaVvQGsyesvvd4wZW8UWNIY65/woYXoP6fBmrEnlT2uw1UNce230xjNx9posCTx
0B1ekjwM2zpZqmheU13vUYv5hX5cc1X6V5VdlR9QkUIGb8CDDWiE188fa9T39UkrCPdHooT5McQm
eiUpsPRBTbKN7tFGqx6xBqDq7d0ukGnjaVBj2tiRB9w3moi85aI9mCVCenGbm1w7eF4VAQI5wizv
DCNvVTz2SrTJEiHemfD7Wo4o0f53s43Vx23Q1P2WW+AYiq/DZl9tY7O+RtaUnwa/8SLOy7h+Ub5W
t4V2xi+mKbkG0Wdn8tB0Q5fFyibCJmjxS5QwXZPL36hrZFPCAGqY3y/+dxFWnDBz652brJLhyBPQ
9IyznqCcWGJpMUUzilnFua38D30GHyQOkP9sU7dyJvOw1cq2k7XoiIu9s3peCt4FRI5A9MLmiETh
A3gaXA2CrMjq2Fh01rD9CuNuQA1Cxm03zPxhOUcPStDQ454JpBFnS7Qsp3lkWsjkTJB4VUjM/25t
byoh6ZPEgkyUuDiKwWavZHqqX3E/XTPEPAvrs5Rt/mR4U/QcoMFhxLkgpk8VRjmnpSiy/thvo0Sq
CMRRT2+6NVTSD6tvsOEbg+GJ36jnOTLnlp5dPV3hOlo0V2ItnS+yn4RD/WGVTtz2NvDAaOqt5mh2
hgs22sO5M6VxMXJXLE324IZbQJXrMlkF1uMhzQeBVPRxq+1iORYMaUYkwoxuz3YDc4rR7qx/Tnaz
9VeNWxifpDQRLRrAfD9ZO4cv8Xq0zeLKB4kdg4uwrxrM55ncoViJedO6TJ+jsu3MpMbn+2Uwrfyu
wI1D4+ruiO4KqLFVJXAWuEkMip2a9FC6972b4SVQh4V1s2jDWk4S7NgQi3CZvqCb4vGrTU9glaR9
86Vuq+pm8bOlTpoAccVk7Nr1WwfybIwLa/AXbGCddU2KqZ/HGJGUrMUBeamLgzWRiCdRQ2WTslWt
JmGI1P8qandGvSgqgyrmljHMD5YBBOS2jHQgYruySXad2ZafurJUQ4wUkP0L2r9HChI1SP0GXSsP
S9WwyVxMLpbYjJruYw46UMVQzbOfzmSNX7dW9mu6knw0vKe9EujRJO/TWde7Uku41n2cMa6EINl1
5eeh2qIHhvPc/5uv++U4bKF046qL8l9j52Q/GHhaMvHCzpwTP3NblkX29F4xQXrtXY8MuzD9TxIt
vz5ujL6+z1uT0atuvPUHliwur8la7TBxVTssqY6m5idEiv7brjhmACp03Gdjs6Y3amRZQ5ekl0uQ
lnqMa7KXH1LMPJ496Jm+MpD6+wz2+HK0DVH+okRb30Qr8I3FhJst6sq2r6km5m5BjsclCGerxw9e
Fgu1FEGNIQeaS5kzfgAB4LlJ3bTiF/Y7/S83j7g1hIvgW9wVw1amY2W4z+5EbZa4a7A8U9ASyAhY
YB9DwvNdnUu3TLRVzkVKmtfu70cilTJuQr94q9+1MdYn1JaevTkvBVGgQ2JpHte09iLRQxOa1XOZ
lcurN0mgD5WkdIqBpRgPZOwe5evUiew0d9Ja4mkaVz6z8LrygPH1AA8AyOLIrbjq77JElC4eg940
Ei746iaLGkW06Wv901jy8lbZ61A9NhYgIGVI/2sBZ7w+touOwPWrNnJukY8u2zQcZH4Ks36sU/LO
FsAHLo3tSc5ILcRrr52cPDtTDTANe6Jylq7NsZarSMzM31vFMucax8aj/429RFjHi95KakC6fuKw
X9ovm+GuY+wDCqpTYnR2v3ZO+eb7o1ul3mCIT7Ntlk26b+pbhfFGT9rvm10CRN++c+A++ESwESDa
Qvb4OdT+1CfDsqxmAsrG4Poz6um1zjaoX5GxYRZOkbteNVXUWTGpVf+Uhzpck6BCTSI2+t74Ibg0
fmarr15qJ9+ieBHRROz3lEdF7JN1We5qhYS/1oiSSrTDNy0Cr4x7Y+2DI/e+/lyZqvwBrKR7RJBJ
vvT+ZgWndba6MWHCRqE0+LrlxpDNpJJikwHhX4JpjSUVDsVxXbg/pqkf752SdeMSm4TXta2loOre
lgxJgcrhquGu9hKzW5ePgj/7JEojMk4+RprfMymjT9k8VlGaGUCuOAldz83s0rqP4YyTcRUAGq7n
KtuKxBCTAxAs3Dw7XZamfKrJfU+RDKOXZfNd4njUVB7xDpHvuG2zCFN7YMAxyWDfH6I+c8URiYSw
SpywIKDqbJHfyBqtuwW9ZzyUW8+iAAusYTgqswt/rFmlX9zFHm88a9esw/xSvxKu2Svh6LFgJKeG
KJmNXR5btABeR+2FD1OwdVvi+FX5k/wocmMdGs0NzIMxoEsxgTWgH9Bl10W70UcaOnNbTlW0VDTr
zYrbw9/6IKKgdeSpojJfr3pcmgz48Z5hHYpBDB9ArGidlGNYKi6mjhYUpqN8/aqbehEPdiO4zhy9
hLdGu5hPU9FPD1axkgxtrizuSJop13SBEwT4iGGWsZ5tGnblZjjkhWD8RFy0qJcfpGfnjyYWC1eN
batPyzYMKHRHeHHEmRWuKl2yImhjpLKWBq2IMCyTotCcjgl2Au2y2daH0C3Ez222ohfTGPsK57LI
YhTbbdEUz6G287gNaY8n09Q6XxxzVi/VGK2YN/bhstCBHlrzmrpxWshYl75M8AczraSgu5zHXogi
au621Bv+3BX3phFRLZPRFcYR5h9zDuiG3qeq8K0mFTYOMWyrDjcq1/IRnKmCVb36Yh6HOJ+Djbs+
CoevdbVmn5bVybBwYHTxG5mA7L6ObAh7gSXCx7UcV36jrHbOsR28ZKDcZFxXFGXxkNHZjt0+yn+M
yDvmiVRdyw2TF2F3aFvD+W07S1ikyB4rrpVxdrbYax3Ylyqyo/vMkdypHQ2a4WjpNhQ349bND4ao
ZAEScIw+tn4/EaANc6OxEfTOmBp0W5vD5imDzcCs24pNudk3alK+yw/O/Ge0dCCGMWyUjwa0yA/Y
GTDmDftVfQv0NLiJ6Zfrl6Wyc95Xrv0bo1dGcAPXLbQYKU35iv5sHvg3uGSvby1ibYjmgzd7a11N
WyZ3TeR3pRcROPtRTK/NHNaUb5kcPpCZ6ekkd9ZcHJX0eJK1adeHnjT2pYn8CZ0gxvBPEVZbBQX5
UCn0IafwBc8v8WVGmZ6rYkU2FQRkSC1Wb2r+GEWqKqi0lW0dXLlJH3ZSYH5mFGj01w3ibV0cZbZ/
L7zMuQk4uHYczvn0suae/EkGZ785UjMQKEp3xtirdRDlabOAOc04blZ/yprSvIWk2fZglDO1puGS
tz9KZ9Ihw7MoH5CPiPzhMG55/3Wm12aTvOd1eyAXoLUYTFs5xIUsujdhYsfE9CeTv+Y+J3wKerZh
uoTK4ORtq/w41FbxBjaHGtvupvnLZg3rg3aL5Tv7w/kEs9b9WdDlrON1ABeKVGbWvUiUKj7kucrt
01bP+Q9NxhgmfaXpCUUBxVi81bb6li9z832rLfN5bqz2c49W07Mhh94/LUAyH5AACH6UZZ61iP3p
uko7OnBNuhnWegKRBlCTJNP+vQGo/j4gSPQsmlWuCbJFFK5kqvar1PT5U6SDfPbcxCGZQqdGsc60
6i++m6FbV9sZcBKX+9+MI1STo1hLEfWJZ67reop6OiykLWr8ysjafqyCSH2evELdWl0Z1FejNM0i
rZEJcZOFy2SNx8Ix8ZCw8ZiL9eLmXzKj0zkTOLv6tkQF9jL0YkznoFTv/W6MQNNOZe7zvJUTCpyF
KFs3oXNqtgcGP8tN6y9rAN4hGL9auV10BLXcCU4N6s5hzL4E7MzTISigJ/OOQER4KzOVMXNtrfkN
ECFRxdQFDnxMmJRx5H3tcz62+RfdBiv1wkiVc+206+LFWjFBjNuoXsOY1GN+6QDgNzFEq5BeXEUu
GwumAk3ctaWLLcRIhIkl0OuSkcnExnJyW/weaDDQz7ZMYJj94DRHF1ShlbgjTtqpLvqKdgIYtjzu
DEFJvLUIrMRe02Lip+ie5oBIhPg41R2mv8UifcWdq6Ioyauuv1lslN74idVcpRIL6A+YM0R+grmM
+TVbe/9tYHzxuclncoyxZn9OqBr29Ak95RKeBiNKHSGab/a4IJi7lkH5NE/O7Dxhg+F+6gCRtc0x
bBl3f2NaPfyeOtsgxg/hhLfkaeCu807ol7cfajuaqGc62d9ZJUiOK6bjszzoWWUvE7Hjmsxwlceq
DTyRCH9Ur26ZVdtBZSLs0XP1aT3jixZROqt5euqGpaDLSswuTnMwTh+icYRsjY/2/FZ0y16xUSA+
erpuP+rSChoEBXpnIfmv5IelteyP9bya5aGD61TGoRr0WyV951YVgf7itVb9TbJLPZSPu+WjXp3+
h6o6/2vDiJ0OWulTbjZONT0J4MnqLsB1pKciEgtlZWeTPM/SqmgJzbNHLUEgLbv7lu5qb10JFTpz
TRPG055Da9/UasRqHhy59GkW9EN+YCrQBGQ5jGZagm451oeitzJqLsspb1rM4vjPDd5SsRGulpn2
xNenyqidjyGdU9INQDi/FzRKv031YDz3/BYrbswo08yFBgumH9X6azA6LuMVSmQnAWtQ3Yz0tNq0
GNq9D0iUuUdoViiYVfbSHaqMn8NUY/VvwqJr3KNZAHZ4FRbEX1zc+2k8hn42k8lEJJSIc1HRExwA
oI3osWV+md17q2uuyaxl9LlZurW7spHu1adZVhWVbS3N9speKOIOni3X+SCcJv/WGCBkaV/0tHTE
thR+YiJmWqWFLrbx1vTzKjusDpOttGn8cIzLAVfNVO0y7KQlY/MJeR1dMZLXHej2YOFF1FG/fKYR
oYbk/zg6s+02lSwMPxFrMQ+3DJIsj7Edx8kNK8MxFFMBVUDB0/envu/OkSWo2vsfm6Sz43+13QWw
gnE921e1OEeQRtyedaZGj/FMx2XX8jIxpp8hho6LqxYWhykcpz6f+n7awU8xbRSeM9gsgKKyCeZK
dqQdJwo3odiQ6a+INrnjfrh7GcckwwS3tMrR93q7oJTCfKzRohOK7iKNGTiEykppDtmOZ36+yc10
COOW6zUe77m0+8913rxL0nTT35YbrL6saHLbU7ztfXMKpyl57lfVtzkvCxBC40ZTzZoRtkkhHYyX
qVgCBkQBwD6ebtejc1dtQkaPDYvC37Lz8ddPq/dT6nqXedM5w5AaMlhklnS4VEj9O5yvYPCZbFLg
MB2enWh09cseiOX4BPQw6vEAAg8LnzGmTstuq/7DmVftZwfqrr/vqWhhJVjqqP+QuH7ckzNB8+eA
gv50h6i4qU5rNNfyyd/H0qTVdkTD3QacPrOJ+nQt814wBINGi/3ae75yPjm22GiSEdW+SMU2L2Ha
Ce7gJ2N3InixEvJFvNRKdqMLfJjdO1NVGd65wPjVczitLHZtHOxu3tvy+CcFUODv5eaDPGseNM0r
b0Pc1cJ2Co8jrylEFTMPr5rSaU7doXdOU1wt7KY8P1CpzkaemyDQWPO/lKV/JXgp1PfJbej+Ts9B
bP42nbUo3mAOn7RlfeT7UkKZp86PF442aTczCcKd5z1GxoTiyrbbt5nNxcgktm01iaglN374V4bB
mJyB8vsq62IFP1IHVbIWcBPJR70nFirA6XD/eruvzGtXhmop5Na2CazqoNXj5q9EANSJP9nnrnZd
55FkV8s5W42A1LNof5Anzrnpy3jWbNOsW5KAoOFCT93hbP/GqgEHacvdbAwvifO18o+vD0BwU3vy
ADH1dyLHhi5tKa81D3XQrF42YktguCVnx8v4o6f1kxCe5cEh6GH+x0USbxlM0+C8WOUUe1kdj4n1
4jOwjeQcHMv6lJRbDCXJ+759c+Qyb49g05H/6ZCwERWK2naYFbm727XZ400/8sw7OmOrHIno1LwA
uS/jyE3XVQX2Xwdee85jARR/521dN94B42LMR2nPpaGD2FWcU1wOlznQY50HodjU2V0QDqX0jezu
ewccpNK+3WzAHBvoPJt2aYbHIVKc/R17q8q3eUCKboiE6dOOPOouRRhh39vO2gAyCW/eM3f0E80q
RDbqNQFo+3eMO5wy7julCxbV0jtVU0kIYMX5sD4MycRzA6V9mFwz6si3hnxIl7tJkDZjFrNYuaR+
t+VjLmWTFAddNCYrpV5/ue2x+lmC4v9IecB0eKm6qNEn1R4hW0NCw3fhDuugs9mn2DRXNKjtRRk4
rpvX2p/2H23cuzbkpL+E74EaneiawKWyFBJpmHnWwAenJ0x/nydTYhKi0ldmK94Ckyl6cI9cdOtK
M6retTbXWzr1npvDF02BMcnlzwoPLEm1NW/yKdmG4JV/nAtR8sd9KL0pJz/0kpAMAY//j81J0Wvv
Vvtl5mX/CAWp1yldzLH9YNfG3k5jsjFJBBvzJQydxVhXh1U/XptKcw+2tXWEOYqPA7YbafO4Z8Cm
k3elY8V/81ln0dk1mmy7FHCyHVgTyuX4kLtN2xXaobiEThg291kmS1me7NX2x+8QD4ofZm366h7g
AtZfCa3BlOGzwqIzNZJDFGYK6rrqnPUD2L2uTocpSQq9uQSnfIzx3F7rINbmaVgi6zFAThHfAR+E
Y2qNtnDuA7CO79xG5ZprcAXOdzCkN5dvASTOb30KXCIkhpndLvGSVa6atquOqrBPG8HaeB2PgBxg
ytOcVyBYdgl3T/CzqNAivZzfoPlV+448crkdosz68BgpEZ+kL/JmQKjzc+x7RlwPHqpJIw9y+zJL
oeznpCXZ7tSvfWw/2vQ/cVSvYAOQlxAijDeo/72gICG1IaoSmqsrYjNgt1pmhXunbjrQXAdxr/Xk
lSjMvwW3FIsfra7rGtZ3hZYtxqZkwfURVwdvYyjsNV9WQoX/NbqMJ1gBDsyOQRygBhTW5gknuqqc
zv4MNvl0uE4jcgttq1foYEv0Zah8tZwSJID12zKbmbmBvqrhZCyyusdu3eVlo6P3vUfAeD/PTTzn
rtAH9CGCjtyrnWBAZzRweuDybBATGgEWIrSCEZyFt1L07Yn+E2CrDDMxxWVNNUuwfPWHDgWm+m7x
78ZqJt5oxe3xTx5J8mYn2v5R8pOAw+BqBvHXevdOYMKWe1cJ1xne+No0lJbyoyl3x8Yq04Bg+G+G
4GPYLWQE3mkYYlu+k/eCKj2iJO2/ZlHmuA6cflthbSJG7sFZRwz/CD+z8Z65rwgtpLSzvgXn/k92
W9ecSa9p+2yGsI5yd4jC9TT58PE4x4y1TDKN6PIVYWrb6zo+VtY6rATRgsU8IGsV6yls5PSLZ5RZ
jlQLg8GDIE8KyJ2KtmrlHi4MyHrMP1gY+vV5DpL6AQ/uXJ3reV+9kwQHBghYW6hZlRzOgJJm8Mp8
dNs2TGfKBBDwhDO4n5rQe6YBljPyoixvexTQ8slZbJwfmaNgBbOgN+5+IZiQhW2xlFhOQzuNZ42e
qsq8zjvqBxderM/LpbTmS0zIFBLbfWj3PIijZcykuztHrqtALhk0ApcyN7nwoK79W0d7EFWPhrIf
IuiHLQa8S9r6SaPPRCxULwF/GIKsIhSO9s57Msw/m2GunlayI5G7CD63Q+ZyfzpYlT7qegqfdj73
kCUlzfPAlkL+2Ezn/iYyoH31g278VZVOj7hiPfzj5SauiR8dbwVXRZ6kiHwB1x4z8Cd5pBt5sb+8
1o3a09xRu9bZaArPh7GG/xzBu3zqTKmHE51sQXDm/dNx4dbR2p2INkAApeW+j2fXCltzDlELqEyJ
KgpOKCdV+b4uLML57Pu3w3/g2eUfc+YHzTDq/Kb/MgnOUlqOm8t6O+rTGIcqOe0NxSWvS7mK737j
87YKOZc/2zhRoBPG935B5aDRasjcetM7YGBhqi34NVcYQ9KJ5Q0emIGEt5yz6EOBp9VZWc/TF6E+
dp8LeJ8n0L4WyUyooxcc9DPChThYmxPMudlBBurSTm1PCrREcrEH4v6qENS7t4fvtTTJ92YPxy+0
wH736O+2QJLc42dwV9n1WSRr8LPAproKRx6f7E0Hk6wvyLLoWTMrqPT7Et0ICabo5Vu4TfsfB51N
T1xkzD4aW3L6B/nWiAcK2rjcyzBU/r23a6U+N7SQ0YmYUeWf55oj5boPchJnbHgUpU7KW9HDuFv/
vZpLlpYGuMjcLSLSbyTw8mxaVjj+6nGo/dnQU3+zEgKbs6EiiwVEmFJdahtx1edhtI3bd68aVrRT
3iL2S71bqzxb62ReV7PB9gDkk52iYd+T3I13eKHK6vCox7VY93wcWV0Ramy7uiBSWrac/6v9QlQ8
SJjEoEgyKLtsfepZ9f6Ta2wgnvYIonlC6jDdH66rZRZSu/XaL/r4V5arme4Q9fFFMDiMqRqGvT/F
7T40KgUa2/sPWGzUESpuZ17iWMJVp3g9JAHIo6vqYgFabR5b2YiPemu7Np8k+vxiiKZYfnadV39i
MxjQrc1h0qAP7Bcn20un5CynSlRfbEf7G1k8vf1Hlxv6HNT2wYFyalv/KG0d5A9MYtEXBEEUTkRB
QJN0vFHCk0duGzzbUT1v/7ppAUpZPFi4bLMV3utusGqZTaAv4lT7zYBVlew60my9cfzYXLKtT/M2
UzPKudR6Ret1O5qiw066TIUOj7aaek23ahmO+qEbnCV8A9VHJjAYWTk87S4Vm3ZihVdnqKR55Py6
jZ3kVwZZEAWoPirc1iCklV0iK4JFGe6Gjp6XfB3iCnBUu3OdT44b9iTzqFuB6BgD8e0ymVACAweh
JyREOkiXEQsY3DwEbm7WGqIHtaSNjIEDmGrByhxufixdNF8E9PjvQwkAsAj0d2Uyq1omCFFP7+sq
kvXO1Mb5L1R1WBYzCPa35lDIhMbRqXFFjFF4Ixj7pcCrHmIHMbWfwwgG7xOCmLDAjlD+R1wf6hpq
ypyXI3T75ryIMozualoeUfF6ynO5AcaJnTY4bFRAbOT1qWIQjM8Bv+mXHU14uapGR+LcITXufquZ
wP2UWQJWORXR4F4A9qsrXnBrufPdIGlvSpZjzMLesKG7gIjTqwzBw1N3iIHpVBM75p7TsdmyIBnj
Ir75vlINJ+BcAtJc+zOrTo1TryLh8Ir2uDXIKgOFWz8CKzvxNA/to4NEtOc9A6cosKiX12He58da
hyXTYrjYb9Bf6yum9uTXjIZivhF5tbRBmG2EvubY7C8xJ1abaqjJOofKcbxTmxjoCXD0Dk2XAcpe
JjG/RptvbzltPAY75jKMcaqRvm1Ij9XmFuDmLbSdI1wU4KDs4r6lDoS3b3Z0BRUPMvUZDZ60HoQ3
LiJPJojczLdbstvc2rWOb6guwM70VCZhvnV28Nih4qpfd8knbujx7dWSoSsRj502zvDsHdsMTaf2
Ojl7lhC3LgLlvNp4KEmqs4Rrvk2JrDD+2qP+z0jdbPcGFFc+M2vsNxd/XDLoDra0KcmNmTb8UE/u
C9iSBAlAkUCRmmumB6m21k+9kljX9wMElzmprUB3SwYF64czTdb6sHcO/NqBMSR4AsDq1hPZ/oH/
3ZLd4eUIswzgbyi8+LZ3bJS/IDuqc8XEKtJ2a7TF1zQmLw0rFwA01KZ9QZKc/PTQbzcnvfg8N0nS
GcSInrf/XdZk56ZrJ8jjCi0MD1Wpqy9rnJP1tfIs2DZMQ7334tfxjg4UuGd7Obxl/YUktp0RpaK9
S6f1CPuzr5Ez0fGdWIr05V2pTJpofTmWxl2ZUEv5UzPnVHhHpPWTqlSmwC5wcSQlXr9u7zF2Dv03
BNZFDO5vGmOLPEbzdtACYr9oIB9ED+7i+9NFbCvXUIWm7Zsb7b4PkhEkPwans39PyRx9eGjtl9vm
Nv3sq65J3tyyQf5N8XqTPGz2WHUv5vBumFMs4unsVh7Ob1AdtG+jC1377RBgQw/zPE3JgzNGMAS+
Xtu3AI9o+GTpxW3ODDilW7gtVAjlQ8lqgVRZ5cyuGlbCPDQBiFKxLeH6N+FCXTNVjyOnsJL2QPXk
xPJeOo4CvScM7blBVdinoRgXBBQDu+3LDgQkc4KvhjJlnuj1yR+Pbk0Rts5ERVIyB/pubkkELFQr
s8l40LQ66xjxnfaPUmfRvEvALOkuXlbxvZPjtEybZIYI4zHDsTbfJlQMnrncYa+B5lFBXktewSTb
BShk1k59LJlSxmnIaiKDOR6S0Z6/DtN4bn1TOC97MeNFczMHYPunaLeOLneH+7hYojryH9Us+R19
Rcjy48wE0uRj4o7qvQNlPU47tRK3pzEBVsNb0XTZEaqhO/mITXbElKwtDdkVqJo8wADO/TD4dIhe
lxmDrNOfW0uN8/22tuLdmcdeZatqditfDDpbOFUP1bEPAv180IdhnahX7r1iGKtqvG7O1NT3fjyu
zKPeisqSr4YpcxDb/jQQeEDe1dRJc1amkQ3bpBoUk3WyX3F0NN0nbuXoQnzm8jrRzNoAyI/j7y2I
ui/YxPidqhlA7cUtEdAf7vFIp1T73OFaftkGqefCwDWg0Vx297Vj3IW1hrB+9VcuIVhJ8oCYgLZZ
Z2XnImC2F7WetkF5yQNAoxPlS1yrX7wNk8l7lnrIbWejokEya/7s43XF7rDPCNr2Koi/KpO4VdEI
1ZoMaZsaL0k9eV+9hUC1CDtkEWyItOiRLjs1Ywij3Jo/CyL+H0ZxR9xY6VCd/GNq7Wdn55zPICLc
+c4TS3mcW7/yfqJzwsbg7n387tC1Oj+PyOw0IFTkbCAncSmfl3jnkFbxSqbbauLgdy3aJjoDXsB3
yUqJqxftCbYEIqK7C5e6RjwaVXYRBdHcF6hSkb8p/JP3x3jAMTQhaXvX3kmcb1IreSkHiSTJnUr+
qF1spS5KafvXOOo5Zb1Zqp9rb7n2KaobzncWcg5ZPiQ7UCu6cPrtcKF8N3Wo5qwmEMYr7KD2Yurf
GeML/Ez+iNZkCAjgLysZ4VwZ0YY14db/NV28/Nh3a1quVmRvd62uVv91dIJx99OyX9x/VRTBj/mD
C5i/Eaz1cz1ccLyJkGPrdHB8ES1LxRm+2nFKTscSsGSBwZq6PzmWcQRWhG15qS1r+EdmB+vubtvz
Lym6Rp6QXKE7btYViF7SOh0wiw/2DzrRVP2On2b7zjaCQc7Ee5LvB7cn6gfPxiUzcxvvjOV/qDDc
TG7JheOMYl5kVrYXI2Pu2SOfGrST37HuQpv5Uz39xUvQ6jRuk/E+8iTtvXG5gNWooxX3IBs8RYTA
GpXFtRv8orC4+dhFLKJUQXzU6bwj18A9LY419btaoKe6kYAPMR0+pnBKhcYi0g6Kb2zTSDI2z3IB
SNROIJYmC+PdP/oK/gG9w99owa98F63b0d219hHOp8hF8J2VtvGms8ewVt74eTCNFUKimKyaGYxw
e/lX8DrWVz1gPwMkdN0utzaPY3axpA8axR/UPPQ91ASK/AmNCMpAhPCDu6xH0anYUsWYVOaJxKAt
/HPwTZKUwtxo34+R31PC3SzueqpFsnhFuHl7e+ki4098XwEnRXd0GufOWhuRs8KQNp8axkkeBxtO
A7B9lL9Iz8K8xU/hiRyO8yYcGu3kjz2ioEpRgHfi6bBVNxVWGKPRYi7xfb5cf+CEHqa1XE4zphd1
iS3AcyjZA/XrrB2eOYWGVeUkbssE5cyOVJdWcECupKLmrFCVcZGo1PqpZVN7jCKtqjyqdRU9hN7u
/PEMcb4wpOvmn0ckB/tZiWQbf7cqUm4mVrTu15vqa8wdJJTjGQQvXvPQqnBrMWDE8UU5W9M8HpMj
/7II76+caq0444gRj5YKl/FMuaAI7hF7J+/EMom/0aZR9isI6u2RMVXUrO2kXKd9tHI1o4saRGFq
hKMZdgEMRRCwFeiRZBk8kXZGE94kPK5mpHTBcd6aVfsvWKMccSpd3TyQSXzoQjHqtk+KDeM0LB6Z
WYk1zZyWVCt+0cjjN1ekg+tn4pfiyV2h9nLVB8tfFL7Jr5oEc/NgLc22XnuDwvl31+teoR2IpxDj
ZoIuOXKxgOSshGvCFdWZ6I5mreE/jj3nu3EIf4WsG0o/45o/2pS7byFek2VJEcrqDP7Z2hbfyvEZ
DK+A0eJLWqv1d0SCN6TsL2i35nrpf1v9wGxIWDxN7PA9oSiCumsZnBpTF7Sk3uiq2BOIi5hjH2YQ
gyGfbCS2ONK91i9aJ7ICEPgj+jOYGuLNWXH5MLdM7ZGbAYdo0UUCLeBKeJp3CS3UH+dmOdyf0YIa
KncQVXdnO4zKPyHl86/zUi4YmuHSnnF8IJNaDJKWW4YNOhzdD7u+C8CxT224mwm1As9Pj5ltmH/U
zWq5FySIBPHNXrCZ8wScOXEQ9PFvTMDeN6QR7h/O8zW86aDa6gR+ONVvTm0vI7p8bmf9rW43CRuD
QrQsmt7sGxdPINqL41YuE3a4s1ay3A8yt4C6P+VU+8vZ21my4KMq2T/WLv0E+PJKubzYdTCqfJ32
9aFd2wGtKMJGliYPFu8R04S0kbSKA+K+90bqGH0tFnOxHBDrFNDUubhjF9potAzOHAwXqsmJ8Rnu
g2aY/GdaIer5FFo3mEWtiXjhAw2/0Ajz/aQHHBeT2u7U4AS0Jo9vXmkgMMjm1kh0yXvH0bLJXV2b
SCZ9QRhY9KvFK4eOnszu+My5Zq8Xq0Z8irAhUZyI4N/viMt3JudgcqvHal4G/bQlx7GAUUQ8hfhN
KxahWeNXUQsG+XM/l2X0yocagGSx3ZTZVtre91JCymajI1h0o7pOSoR0AwdwUiP32+0Fs/gK9f9Q
ulYQnQYMC/dty0P/LbLpK7qwoSOuZ7tCABdOjlV+dq1ZADoHuX0FiAiOOxau2ZwtKFrvitSdETMc
Wu+ETL3jQWpE+7hIZ0NZir79HcggsbiP+O1fGTuTv8gVWzy/UbVMGXYsl12VnMz6PZzq6jcaoWg/
jSRaBuwQVOzhtvIj9zT1/184SYXzeO+A0f+62zhvKVrY5nE9gC2vlCH0a2b6Vn0Ztwa4biNgSc70
m57BmgZ+bcHIfpzsYBmPq+RVrvLOF+JFVH2DuyLiVf7gRh7Q8cPqV481Suf4iihcePnSYiVF6AgF
m5e7nu77zmvKDIQu/jERmNOe8f0xwyx924x30ey09dVxhdwyQPsOcw10ESGSFXhfWpVw1tnc+Wr8
scmWt8x1GzqDbmGbK+uGrXUBjB13z4hsCZ0PzY6zZHfH6pnaPclNu3amANf3y6JvNrDr0fLi70OF
Nom/dN/KR14y5BG3Ne7NrnxnuXRHzLRSRjFHRBhgMgox6sa5chTXfeKNMnxYTIRlIAIA4Nh1tuhx
a8PjU8wBWjcF2o6R2Cth0JLWZptxm3V/6fnv8K3gMhC8wCM7CAjzIDIb6j8oPMoptqL38PQVg+Nb
NoPlIjl3ZlRSJCu4fntGStPGJ1fEvX82FsQnSVrDfLZjgTR2UrsnLn5YCv+0itq7ab+C5lnrrZTo
09pwfD76WQzfeH9leFc61mbuMEEAB3f+8lxHuGAzOdYrYk++RKZwQqdc/MfLI7k+Jr4m4zw8VTtm
9LtkJysE6Up7sD2IPUa5UjZfBy7V+Q6qksUJMCoR9ktvBfGYEozW+jxtzdHlva4Dmc9Qon9UDw1f
RMqSczZFoEeMVUf1TaHpN78n7dEKIZjS2qJE2BGexxUC6zKutNpfJKGSXx6XI/6MiAal3A7dZjiv
i79uL9qRbYgxr9s/oo04e/4TYR9jNvDm+xgft322NZrVdDkqeAcyGzjYhwqvIQjUxM3Tt8hYUtOG
Dh+0bCA0gOU6pMa2Ff5L6qiaIQkNHVrxvE9O0ZPsfGcSjs8MpSThpAET8sz9ZWb1Xa3VEaabov9I
Mij52KuqZf+u2jL+VsHdOIwLyPFz29f0czuIitAqyxrL8kCKMY6MLlBbGpTR9BuOAwo+GRKP7dWv
kQny5QjQCmbB9oIQ3GkL14sOQJpw8QXEFobggtCbKjo5M+D+3Y4MBrhqQDrK2NXaChgQaVw+RZuw
sqZV3G0lQZj+nTkQg18C08f/4BQwUlklRoDCM5PxikP2+3feYhhCjJR7Gju7dM7e4PYlYQir/z6h
HZQPMtl2fa2mYP3gBb8V7a1LVfSJlP887e1fSG0F7q/J2tFzxQzMQNsuRmnMoieu2V4UdiI17DWG
uORsGXXMmanK8ihmz2Nz4nF/keibviDEkxz93s1HBNw8fx77ejR8uJD5d2PFwBayVtMz7NPESGjQ
q9wxrW8xs/g8x6ksD049D2LSzbDNDLKgyyJAu3JbcnJTk46eMsjuP9Yk0G/e5Kifpo/2S0e4kLhO
qnPvIzv2bwbUDeNMR8sIGtyIGHzQrLJ5mNCvfbr1HA+Mk9IZkVBzcPPIR5MpSKIqwTLpIoku8WbF
bb57NbaeZPPjcx0jXDiPiPSIY7CmGHVBXA0vVHlNPwmprV/F3lo/nWWAuOkjbpMHEq06rwCiXIMM
0Xr8EDUGEwilND4iJptuPq+NEDv0pbtdbrwmnB2C+S0lttt7VL4Z/9g0Qm/FYnxCBJK9w+8dxbIK
z4YaiwQ+BbnQq97DhKWOuydlQUo+FDo6geelXELCgcrgPUCJ3JzBD8w7c+H0I/RbiqE8R9a/Naee
Kbrejv5MFmqtFIFwZc6Es9u/eSQIUmU1sdmFos08Ew7h33LujsCnTmNu20Ili1Ivw6RnBNHe4fwN
p2NgA4FnG3IZESqdV0c0vgmqU7xiGpfqRRD89I/LPApza+nwxLOYkpOAbav7M8DEGeTjU8Quc2w+
CjmvhbKaV4kU6PB2ROgjflN0rXEbXCKXhSyr0cwDG7kr6uNwJlsic50amsIn44Z8CUEIkUa8tZzb
Sq4l1/wWfhJYvuFN8frguYoq9h+nSbzPtYxcGH0ZmW+N6KruPkSE8hVGq/hU1si73PNu/R8cPZac
nLo+ygg0qj8iKZv1MokDr0VURcnFoh5ke8LbRRPXmpgFLaQrvP0ahyhGGR5XcBDZUkWattqEP/fN
wPybJdHluV3YWhwMd+I0UiJiMxqpG2CMmdE/H9axPyyT3pY7F/tckoctiypuwS2J7mFBVc9LOPEp
rEUCQeOxbFo4TvIg8sDRzfg0VCXxFDy99veW02I4I7eiDsny2l29tuHSvLRqP/46OBXujIMjEtZt
oeJer3Kq6KHfgwNjUQxUnZRkm2X+yBRwN4STbyMrsUiK80XdVueAXAV49sCXVW585sszWHzt/DLK
bO/SXy11wpAYPh666udzSJzDT7GwWQCsjv0rYsxhS7eAL47HIBnAGDn/O8we4fEquyXYU8CDHeXt
bJGeVjkhypTF2sGY2PD36lKBThaubQSPr+gdn8Flnf5pN2ZJ0KgFdKq30PhsO0f5rV96zzp5iP//
2tBs4Z2/ud5/yzEGPXBKaL+UR0sX4iDj5fPWBK3Qes0jo4I/JMH1QCRJPzqJH88DiVM+Jv2KR+sW
aPI8Jcjvi52m0+OEZ3xA8IopJiXiMfq94YMHOY8D9TsJ+9q6W8DY3iZsBk2Ks1k8acTATe54o//i
gIfzwO0ehIC7S1E+YiMU2DXbOXlWTteZM/ZKuozdGy2DPmZ6sxwNOmUPblIXge4m3iRr1stzslWm
Kvato3hLkYUuL5xUDF9J79CLzJPZUaZj4rbj0YqIBBFDX17qCoqMQ0nH3nl0/QA/5P8Bov5m8ATa
4MbKdmza94E0Kw9fjziJGaqGjiGKZUHh50Bc/WnnOnluuOkIeeFO+RXi0pqvoi4rt7BMBPwAHrF5
RURUiMhx0Eavbnk4KNe9se4pcJijF11PHPhqYd6z+gmTK8k2I0c5QYcJ1EDSVV5+tOUIyOaO0cmG
nEK6NNRekC0QMICQti1fmdeY6TZpOzjWFCfW+Qi8/blzOE7TdYdL24JG3KbpGdD5WMMGYEyKOhMG
OW+6ltQL3Xuj3ambq4Sp8g/rTRQR7BG4z3zPXCtBYNOsBVe8f/MJ1PpRykmRoVB7yOkPwWFyInZL
z1ebZea12iLspX4wCgRA+KLWVDaoyh/BHsDBKqn8jzJuyxddHeWjDV1T3vsyPKKM6AxrK5Jkc/r0
2J1wvx8rnwA0o+3+i6rA8adVL+XHjgb0uGsjv/mCAREUfw2oHdJYHyux3lMNNOaUSf9AcDbnr+ev
9R9iieroTAsMzYb73u0hGy7pBndWNE7PZT05wPAhO1gRzPB9/Az1gB0pCEvvEllo4bHV4yPL43ma
b6dc6KYag9HVH3q0q9QDBhcIMkgLZDBNmftHFCNMQ7VMN0bbLcMr/oXlZW+W9ZvXS8WxjThdoayv
zY/Zv+0reEHWK7kKKMPito+2e8680n7jkcQUEe7esCJHCwKnqMqYvIZoRpuWsqjeek5tvd2XsUEH
GVgBmZfQeH0WxpVjV2lL89B/EzT6TY+GazgFvl9/Lk6Mmpu9ZX6t9Yj8nmSbe4kQKijKHTKODKYK
b1npVeJfNS2OyZF/E+Nyy79w0wOJR3kKwGE05n8v+RGUbv1B4Lp8a43g7RH+oC97KG0bQqb27zHb
VG7a8OTQucr80xRB65EQsQs7Ocuk8R7gZ/VAszmA9/OwdIhvgKyDd53Eq0rHxZt5G9D5lMALFTeo
zzipno5STEla3dqQM+UMN0d2xZxTWJXTfIaqmY7T9D/SzqzJSqRr23/oJQISSOB0z9SgpZal7Qmh
Zcs8z/z678KTx00Rm7C/k46OaNvcQA4r17rXdVNyaZ/4qcPHisMKvD65KbKo0tSb40TrAFpJzjLJ
6zKpdabGVL+Ab6IOlCR28Vo7nVXtNF/aHB1JSxcGog00IkbVKM3On71o95HupeG5UoeCekFb4WhB
dkiv34nJCZ9J+kvzHbMxgfwpZOsdtdLkjKMMQBHdb1FOk7g0S/+oxj10F/7XrjwCMYZBEFkTQDt6
E0H1827pnyKdRPIVTAMG91XXN9GpBn0fcOEKundCdOoMBLCDx2nSFfuT7xnjczqvSNIVEbfeInfk
s1qRzEQiVcT3fmUnOrQcp/7aUf4czin98u9SDghcxjKMXH0KUDlHRdt/awA8/wv9wHgwlNQAU2TZ
nr33DQTRd3SlqXCYi3xwIQ2Zd1WFS+GOJhW/2U9EWsxX7v3mN42k6BcN9SVhFBojkppIJq1PUiR6
ceyqTkKt4YDe1zQMuUAluvLMfwviXd0PFAoSIQv1oNMlhBLFaMdvidWT3Z66wPEPghtx+o3ErH2k
XXdO8egoDy5c9xT9gmawvev0jrySYpcmK9gyne/U0URCQz3OhhwSMJ7pfUh6/RmqmvppqEXyqjBP
/qnTIX8MDH+cW0A8tlHTG7NXmu7VudtYI33mQKX7N0gVPN6oxMhhN3KI3TvM9PE+MdLkSYmj2NxP
aH6jnWkhOvgK5cKncw3LTzrNgCyTu5+4OXLYUHY+NEPRfxyiaGo+5hTu6IFyquYlJUeJ+tM0zK9o
LXr7jFxML1H9ZGyXoEotc1eWXEQvvZor9TdK5Gq2F31YFg/kOfK7nHhrOldoX8QxUH2F9gQkWwB3
0iH4QFwivmm+RzSaYVuvoMduELtNalQ2oHHwb9iVVJhyEsx6EZ2nyRnpDssSgulCqg5zLsgMwmY2
wOE0Okh79q0WjM2TkxnxOxpjquihLxLzGFtqisgq9vUMJXBk+EfyUmVBSNnNFdESluIHiGa0oZta
aGcuYhmp79Fhed+hafnRU9GaVXTC0EJkx0o4PbpLW5TvNNKB5U4LVX41TTNC3AkbaTcKbDs5J1qa
BHckTHPiOFx7EMFn9ah+bexC+cntPOPt9rn1YZSpgbpyjCq5A/3Yhp9Kf6pPuj+M7TERAxmASXQ1
Glfdy0+o6KInDWoR2Kc8L6Z3YVnqGMXSNoMFGwJbP333f0gApdKETe9KuwvugGwW1mMnQs/ZTdY4
aIf/E55eGeheU3fycKfeYVVdZOBzjCw59rB9hxMKczXnr5qQJ+RRMV6KasysY9JybI0tH44miLjf
YHSu4ECltODBwgmfXYgW4GfKoCPFnqJ1wT6rmP/lOgoRJLqCe+cW4nlGry4JiDR02Laccae6tkCz
RjPzk+6c1m1BHhw8AEbHUAr73QjoZU/GyPqmeBP3C4dgkOo2kuec6JymvkjfwGmuQR8tHasbSkPW
7MHEL/2Db6kwpUmfqa1bW1NzagFcArsOu/NtiuZMdHzzvDqJPaHP3gzWchSftO7ItcRtveoTH9D/
ogfcHVXdVlzyCVyqyoTm6tuDrn1Qy5hPL10CtF+6CMArqqxK8mhdmsKvQ+Zk21p4T8Nlt+Uiuvo9
/xhqgc7MaJzsPdKdbt912hPSCfvMn1b2hpUwmz0F3hGanmNay+lQ9HQ3N9bk7GfD442Ztfo5EdRh
Mz1DUpd0VEsOMrGMqnUlNeSzbuvmO1lM9gZ5evVzklzmGXTdwMnyetLojS9RSg2tW9B67OIA4R9t
6jhf4F1ld1GFjpForPsvM/WPQWdw6h8ztUMe02q1zt0Zp1RSZIZ5yfvKPP71pAFnbgOf1lQLqPYC
dAtl2yHxaLSuBdvwSO2+edfGvQeIjRa+20OtfCuHEbQZQI2llbMg2baAk1CGRK3rtZWgF5YC5wnF
JAX0vx1HqLpqS/DDmkaJaQG6DjK2c+QsrIOo1t/lk0APOg3+xpx4C8plFDoUdAw/hW0unwbwIgJw
k5nngU482XkpPnvOoAx3UxgJl7ygJzbM1N+ScnGVUgW20qqlWXR4X08IgWGJBVuodgkR2pfA5Jqh
REl8HDLpA0aeif2xzCG5eUJsQGx/ezhdb2jUTXSbFzpTtt+4soAB0mnyCie36RSpubGX0SJDqcHh
FlxkInc7CwWiW7XEYxeqBLLkmqKZmEvThnCKVack/RwX5q/Wc5x/zcQa0z1ND555yeiMRUeQgvTc
QWeV/ikuatoM+Cdot4T2+vSIqVMDRRR+CZrBZDKerWrSi91fTxtAz1wm0M4YqjQXe5rmJHkYhmJE
0xrLZ6BPaBmmQP1we5S3mzREbPZnWKO25VBauP6IVazEBjWOkdIVyIBA6Zu90gXC7Yup3jiE3q43
hnJIVToGOERM3K6HUmk7nWzfYqjOo8ptkKmdRYQbq3rtgWZveazlpSH15d4IDMqpKsfAew9Z0X6s
TTAGE5c6ehS2TPjebsOA9VSNg5v2T77UYhsmuxmlrVEOLjkLhZReSv007xHMce2/L0s1Okg9LzbO
upVVhy8eSS4Ne135xmgMaXVGI6Q9uD63snyXpD2AqbafmUgQEEXwAKc1+N47LapfkShjsLGbrbxf
WwMGgiUS28ybgKXwijCymmp0IyXEmEP2ydGq2v6og7D5+09pQ4dnhzFUpDfGYsL4MgIFHzM3I2P4
inC3pYGL2i9bYLox0uqX/GOkxZdsSgUcTJuObkMQ+hH9lnyXOflIK4zo3BJiCTVaW57+eunZeHYI
g+czqH4sgjKaxHzqLXHv+rSX3JUpfU2KQYcB2ePqPzwfK3yeo0wcfKyulx7dddzVbXpFanQjP1ic
/mtacE8Kwqj50DS29mWk6Pvj75/P5hqIKs+hf2AZC8GR5oraF4PbGwC+e6Ok2Sjs/m2H3tk4iVY+
H04kmHwKNjFLLq2Gy9HIs06TvRvVXfMEEVQ/jViAfKbUWz7Yno+QMVRfbz/d6piGwL7eYmZqS9Oq
cCStqM3l0g6BcEoVuE7uE5jxh3AAgkS/vwrKZ0RXbvz1Pel3aKSBaJF8yeVr1Uj+GZ3XVG7VQ9dC
j1JPZ0lGrD8EsHR/3X7KeYldn7NcjriaYJuhSuksDXER32UxQKWSE9YM6MOm0p9gm/EzT9v8Xx26
ib8xU98eEgyo0+hj0/OqWsYi/qtY5X1A2yoQfKXmggqELo3DemPCrI6C44RQKbNYfL7r9aDVGVjI
oSndNB/Qrjh0C3xwIik2HubtXqnPLkYEzWyVGkvhehiqXaNVhkHjAs9R7hvcGU/B4KXvRrX4e9sk
hsLjU0qURGjFF3ul05smVQWvdiU5tBEsiDrAcgc0iHa6oxDZ3WWgOZ/wIEq45Woc87cnysobBWaE
DRHoRPzL9IXNFiTHyYtJp7qmF7QPatMifaHl6OX2KGsv1LJgy7Nb4iNm6tcv1A6nHIOovHWDVAQn
b0q/05ibHi0DzfHtkVYmPuuaDYXhVBN7kuuRqC70gTZYlSujST23g+1H5K+BOlN/7toz6NTm712Y
uQ8KSRCmYtVKsH49ZJFjiqCDHHDVShme2J6hA8nJuRf03Z5uP5321k9EJ3tvMQ7TxWK067Ho6gvQ
xAA3MujzTO9my7mK6jlNOjt6K4y72qzyf+l/7b9jKiCO7IHqswDX/fd7GRNGNSUSWk5Ce/E9UTYP
ohSzhgFN7zMMWkqWdlgrlzFFZH/7mVe+qMMprRNMqzz5G8tPK01kG4atG6L0ulf6wvzslW1KR19N
3gScIy4vh78d0kBGzjwy+KeDa+D1W0a1k2VJGNUuVhEQGkx5pA5bH1Tw5fuspyH99nBv1yDDERLi
lEK8JJdZraknMRk0duUGWtC6gCzo6ORZN0Z5uwYZxcIMk10GDzp9YY+WoCs2vN6r3LBxpndgc+xz
4juIq2dky+0HWg7FlyKLzETlXiLJDM6f9I+Ug1IaEPhbhWI6cNW7OtdrVKtWfvLNcCtCWh2KaEW3
cbsnM7jYvyi+oCirEtXFESS7ELB8pX2wn3uz/I33t/xKvx/qfyM5i/enjboTx02O0URQ9Ke+9eTB
UMBy3H518+/98+CeR+HMoeGWzAb3ocUoXTRqGpI+zdWIRCCnmvKFF2y5xOsWTBQtOkJ3dB7xPqmP
A6zCjcW28pCsMM1kfMIG+C7XXy7G7BgjItCPAgHGXabY7SWcmw1uP+RySfOQRCcmjRK0O9pcEa5H
AcoljZCdxc1ikz70lG7UUJ16/GBCZ29i6/KXDj3zePQkMP0Fvl7cwK7HayeF4MRTVJeioNrtEYlH
X6vKgit3+7lWJiMO2HOkzkCw8+Y74B/zvkP5MyqZFPSwtOi/PdhosJIakrh02gAx2Bhu5WNxlgqu
5POX4npwPZyZl2jI6T/gymzSilRG0QMf19rI2aw91GyszgdTHYsN5HqUwRcwVCBuuoFqR+5Ep90u
UpKceyxtVrff38q8IE1o6rhj4rSMddT1UFEEoQEW+uSqQ9B9sXBfcWnE6g+t0Rb/DmO34RE8//LF
WtPJvXFsC5RPBD/Xw9lV32aTynCYy8HImfz0F/aI9mcfl4U94FbxHmgFfsUpXhu3H/S3K/2boU2O
NTKLpP3sxUtNEz+qyxK5EblM37wvMiP8Sv3f+dgptjk7hNrw2ILWfz+1SvlVpG15Qtcun0svF1/6
pkvfd6TIjrd/1cqX5orCfYzEiM42tHgf6aBpfhgbmHcGtXnBSK2+A2iRf0ZBFm28gPWh2GY4JyRZ
48WKdIyJ/nxF8qUbFd5hXiFRMcPsMVdQVfyHpxKEEMK0ONOXp2vaiRKbdU4ICB306wB4bg6JEgQf
6bVunm6PtTKBdY0H4jySBNXLja0cCbKj2p5c6uFT/OKblvp5oHj+2CZwbl6FGJWNDXt1RIskC46n
umnZi600UNLQ1+JscrW+sOguB4eI6guXktYn75j4W37Ky+szWyk7HHsNK5Thlra8dacUVhk3oxsH
vjgMgn6/rkA+hBwhRSnpv6qOLi+33+raZJnjIm5HnPLm0ljZCdAxpr5JRjWz8o+IIehkRAJ7zvsk
/P8cat5y/9jBm5x6rQ+vwp2EHYXHDHD+hzRGC7NTElWMG1Nz9WWaOi09klIix9P1aGBupR0ge3Cd
utfue+D059ZIkl+zePziT5AmYLoWG3N09W1aBJo0VrHal/aWsxKt6LlruiZNN+8G4HjnpqjC83yN
2Th31zZYQROExg1rLmKK6+drwGdGypgxFKK4fZlaaG6cESzlkDkXY9Dan11QU8muZJ5tZAq2hl7s
ZVFd0VydOQO98cJDmZOXF7oCNboTYzhaPcEGblLYeqJ93RhZWxsaf3uNxSbZ4ZchXGkWHQXnmK/a
VVV+pF/R65DxjWF3AHEb2XtsMoLhkAnD7PcSia070ssZgY/3nDvQUNCfVQTwwd7ODB88M33BsA3H
wbN3lVnWGO1MoqcjuIdrc/z7lUZ6mLyHcJge1mL6p0HqaSMEL7dM7OTUO4p1oGk+IWJS7Y25v7Zx
MQJZYk57oorFWa924ImNfprcrirHk58H9QWrl/yg+uP0ABhjPN9+tLW1Nle8iCoY8I0TJ3JY3fcB
l7qd4zniZLR6+4iWw/OfOj0Xtpt6M09Bi+vm4+2B9bWR5Rx5zkcCcdoippY+55wK2sHNlUEUh6kJ
je+Vg4OJ2wC5qc547Vr2CZepODz2VRzQ11/S/oG4cDC/9gADsvd0XcQCLHpIO4+XG719KHAbw5uR
xvr4VNPvrF7ysos+p8C9ZkSMN/vco72s6SdhJ9ujRJ8+RyA0UeaYRZViN10H3TPCLeNbV7fjg2rO
ZnH06DSvUzNN+QGyFbZMNKsFr2MfWYCG7XJApd4CdbuHH6PjgXP7Ra3MCAMZoCSvzknGpLjeLYYo
A2c3L1nWz8zrKrREuY/ioP+G5jRKTnXbhuXp78fk3khLGkUnzph5s/xjvy/wRwi6RiEDnasAVMoi
G5mG7FFHVJ+wmnlJXPz/y5jWLDd0dNIo8/7xx5iVT8JyqBhzNCwvRwSGqrdhrziZyjB86lRnYwLO
i3YRayI4MMmfcNKQ0F+ECDD49M4DqO76KT4EO6/BkgW6YUpt9faDrUz0mafDVd4hqCZFe/1gDrRT
GrHSwTXgHgSwFlRNQRie4rwJdzQGWR9M00NUj9H32wOvHGkwwmA3GRRm0CEtvuLUR7VUTWpbAmQ2
VgcyHJ0j9jN6d+yEKTYqaWvz1ABzCysN8MubhJQBjmYsaSxyy2Zqofw0QC6NUBHDwWomyB0SGPfG
vrxypJBVpzlEMByFZXH9Zu088Bs9KCd0MiAjH5t4bpeVQSyR/KXfgUA+WpmlD/vMbryNM3wlIWFg
1qDjGE/5kJzq9dDQvzK1noLRZY8pLxwGyTFtEKhVthG5uKMaF4kF0yGrImXaFV1ZbbzttW9LJoKq
KdunoNR9PT5p0JRgXWNXaLIPNrY4LvD+HxOOIufbk+iN7zehLVIuYmmyuUQFS0lXrMGXyvyS76qR
p3sfRCaJRdT3SnaAV0NFAJaRHQR7rEuyb8iisgtKKftFTTMdAR5Nfj+mXNUjN1UaWAA9iY+YGmQ9
jbRWwR/YuJYbcwSzXNZU6ExiDEp15ByuX4wiNOzqABS6Gsd0cva6tC3u0QX7dy1mNHTWdn2l0wii
RfcWro+Aifxs+odkY44V5hDTgIHCOzurVogq3aID9metIj0G4yt0HDUmYTV74FdKdgYtQyMEd0J8
pbx0pCkhcpzI+iGVGqIq/GFV3HOhS8aLDbfUP+CEHffANFMLRG3RjLzFMC6gvTfspg+O5o0YfY5A
n/ElVEugboVMm4PXz7aauYfh1x5zTIxRILNXd7qPi+YhVeSY4cjSiztdrdPsn9vffmV92Rrcf1si
YHI0uTh6bK6pXZMFBoUrC5UZCJXZdthO+6eqdIhOyo40gD/F97RY+lsCypX9meOOUqsh5oLdsn6A
6KaxnHSYXCOgOVW0DZjymjbr249ozmHGYr4gmEL0oJEDJkO1CLjYWSIvT8hfkreNq3ONPYm915SR
HpHIq2cdObo/aEJRAK8xN+zxCz3IGE0wBz1a42zbk0d/mmybhtQCiyCgXT26/b6pg10xlUO4G52+
0g6IUIvqWPcQ6PY1xk3ybMf5MDdzTzQm+bqn/Uod4Df0k/ijhQNeYX3SCsycdhMS6ndeq5m/YktT
gpM50PHo6iDCn3Mfs6xdB0T/RwCi+pPTo3s5ldQ44ZFRAvAPNud7dugsnCNoNpAxdypoaAeTggii
vsDrf+UBunqXP4whEOAZMztU9Ll4ew0M8YC3Rkrv594vA2lubKH6ylIlzUGmDo0XSWpzsVRFIyOk
KPS0SlXUzkuYZ+yngZHXz2Wh0FFpqwEtA17iB6fMqEd8YEshKFhN+MXQDd6JveKHWnBq7NYKT76j
Vheyw1q9rygpeqjSAiqHiVf0z2NgdL8cQ2lxpaQd4Wmi8Q3dU6Loxkn2cej8g0PZWH8LCtHh8pR6
kNUHkibImOncUO4GDwIxLO0pC/aYVqvgGGiiHjeirt8h72IuoltCZjlL3+DsLm5nCZhgeBq+Saap
DcWrYThF/28LCeoLLfhB/aQatUFaKOxkf1+2AzKujHRxsCe/Ov6y6BtIN2KylVMG+R179O+0LcLe
683U1mCcJqVmuHpOI8TON7XPJMKMJ6wlh0+3F+JK+MBQswqHlA1SycWBqjpV1ueFiXWqQkUIzl9T
GndR0xi/NGBf4WeKT8HfX/lJNJLVR1jFCe4stjd/CkWIsYMOLySV8kIg7YSnXuAw9HWkrLJVg12J
A218oGyCQYpAhNbXLzOoR0rOk6a7qU6Xv04fy7mSGDzA1U+/IOjvT6lafLj9VvWV18o2jVxzLqKz
mS++INhtBI82U6pKZB3fF4WRftYtfE13DWYUdCgkbCbvMzr76dIoQK08iqjN9IdYbbp/AFaOF7w6
vO6fMFEMKPYiA0UywowAl4BGBcwc3Yr+Huv4+KMnezxZYtFJKKzm3DesJMNL20cKPm6+X5t4jJm1
dQip15+DuIFApWNgSq8VcHKML6pI8w74K5jeR9sbEEnk+pxh8hEh+4e6p8t9VyNS/g8FLBtpMxJn
aqlYPy0mXp9OsCPw/ETXDTWePj0AcLD9t+KSt8cM35xcHUUsEj/Lj9+H+PeAf5Vu3Jo9/qgWVu+B
Fm1sqSvrFSUbGV1KElxu1EVAHDWm4xlcpNwBC4aDA40Ou79GOeo5Ve/bM+tNzZ240HaYzDwUoQFy
muvpTP8IHejYhLtVZ0FJkKn5YNhNeAwVc7pYozWyR6fNV6Pt9EOg2NFhwntn462uzO5ZKUWa0KJC
wiNf/wZJ7wxUtMhyscHOvySR2QDa17xTbvfmF7zq/S1Rw9pTM1PYodAKkqf/fab9cUu160TCsPTk
fEvNntXMpM1rymg1dsziQB0U78gRi6a4H6AF+2GPQehkbezKq08NG+731sz1Z3FMxKM6DkGiWsBl
HeMU012+x7EJ1hpymEOuW9FW6m4lFENaTp2cLL7BwbQ4qAE4JDLyWsulVy+yAd048bGEC3ZobOx1
rMKYrdft8COCHaBntlrvHatRDqMZVbuO0s0BTwT7HMJSerk9Cdd+GLspcguHxC1Xsevvr+XYIvSq
YrJ2beOjxdV0Z7adv/H8Kxs3a+p/oyxmGSEM57IaSleNNf/I2fzNdhrxZeiN7x2g6ru6b/SNhbw6
z3Tu7YgAqSqov685f8wzC14ZGO9akiPOR+cURVxVaD6z1OCixdjp7urKAEikjaF10WQ7wscQiJHp
jws8eb79lld2FSqPgjSdjujrzTXbCVttNtSR7kQh7BhJH+e5SOCb5qTqxtReuXEwFBoeE3EnTXfz
B//jsWMzpuvLFmzGfhj8jGk529nYDx5Tvxof6UMcLi2YiDsiKHPjIrA2lbgwEgVwFJD8W46cwmSN
xkm69QSPLzNFtzeGcKuUu/YqEYzbFI1JthIEXD8fXMwxDnl6t58GfCh9LWXBRvoXCMKf//6jOYKE
NY+CYGJ5bceYBPsdPeXAoZtwF8dh/n1OcT+GDQqX20OtrQ92B3RyyA+xw1jkIpQM6GNRMD/SwdLv
fFMpn2WaioeQHNCDGKDdW7LaCGzWXuScUkOMRN8QQvzrF+lHgx5HGL26lu631lFBn5+Szu2KI/ib
aOMevD6YMacKf5emFw9oVE6Z4oxkuiFG8YQr+YyP16ILBC5jYwG8HYosCls7x8vcDbLc0cYwNGOj
Y69xRDLdl9UIR9wzp0/FFGyVGt7O+Dlhg8qSBtO5ermY8eA4YiI9Ybom7AOa1Tm7UjiUp9uTQ75d
0nPxXDeQ9xIlIIS9/lJOF3iBaCPd7X2zdM7cgkPxwWzzPrjHUxtvJRzP2nvmlfozwxgErDSnBSy3
On7GHVJ9dgyknvsqjUqoYlokuIJB07Pg8WJTh8dF3WjVIfIa+2WwJCgALRDZr4lWk09dQbvEycN5
lIT54HmvMqG1dKeYgf+Zdro8fbCB1dm7qLWEtqPnRdH2dufJ16SNTf0cQm98tUz4F+DLFfNfTJD1
1wpPxPdY1to/GrDH+d4ICmxr4k4UeEqWVn0OnKK1nmnII+MaQ/XoPtZDEmX3Mc4YH6bM7OOT1xXT
T8wpq/Ti5XgnHMYeldZexeftuQdWgCysRHS9R2yXaSdSxJjsGEnW6zsfdMNrEntBd8zHqAHkQlD0
GBeKxJ8wLRv1DotLkI2amqq71rLh3ydSb+Xfn07Els5cgOGyxpddnLtho6qYVsS6S3A34bKOW5f/
Qy0DQnQSv6FNI3McYRMaSCeBUE+WHRQ90E5oF3bhVBtRwO+Zen1vRj6rkqHSmMkaV+jrKdY1XQ/D
U6Volgaf7NKoQbBEwOIwaB6qR3u0miO+2bBIImqbuWI4h8AIInBQuk7lVQHsRIXj+fa8/90Ht/xR
nOAsY+JjnSzW9Y+a0hzYZ5IL10jGNobjgu/yQ5gBSGGqOf4Xa6LkcxmyEFpODY4+2qeOOil39Ek1
yV1apEN0MsIU78+NH/Y2fESoQGudZhO024Y+b0F/nLG41qH7HXNQYkGedxDjvCI6JmNfOo+jo7bf
J8WJx11Xx3a+B7WpNns8sHAR2xn4s72ItBnUiwKHSz+wfSUFiI6m+Y50ZHxfhFr38/avXdmkhCqo
UNo2f9sbAb2JaSpWs5WOkCNVP8U4wQ77UQeyufFW5vNi8bUoBs1lSHp0bKoJ1y+lay2zsQNVd9U+
c/5JOh/HDES17/UKIhCWrlOUAt7ugUMNdQKQqozoVd0QrazslJRDaRXlJEViuyxn6CKiOBOXJrCl
XP/ErweABu/hY22U6aXsRtPjN43OhRBGboS4a695nhEs5rl9e6l+CAsoW3UzkXmaOoG9cRrdUZ0W
Gwt17SUje0X3gN4I0MLi0FZIg5cU/E23mZr8G3JYP7j02FRwfeq5Eh+GQcfQWg6wu0f6QryD1hVa
unEgrZywhLJILHFU4xq3VF94CXgHuocMl9IYzjDwdJzX1in8DwaRTbQx2Mp7nXsDyaxyb2JjWmyU
JDy6IYOZ7uZFarojyb8PUxP5G8Wg1VGoRiHMJoPGsr6evGVvZxFoZd1lZvh3ngr8iIxr+e72UuR+
+3aRcAP83ziLozzDYrlhocxX/ijrX/QO0NQ3p8xj/Xthoey6V41A9GdknhaEn7AC8ucBm4PVmAA2
ORq1cErX1xHTuQMVs2hXyLGZDlhdiRhrpRT7Ul1rsKBN4PLP1IqiiO4xOiX08WVctDS9UuA/kGZv
S7cujKR7iuedCAin3f0sDA9JehCWDQC4wJsUGJyalu2amVp/gmiVxWcfA4kO+d6ot09KYMXae9Qk
wfBMolX5LDH7DbCr8Fv/3uxsfBxwavR/YcQSWwejgA11KNuQRJchMUudehAf+wkjuehM1bd4xxU8
TI7z1jHRqhjK9wZRcEB/X5O95rFqnAzT0z7Y6H2eKn7wvegdLTj4ga9iEFP1VX2YJj4vILwoKh/o
HjAJKYAtvmiNZsf7AOz/wCM14l3faFP0tZ5whNgR8zTEUB52RDsnT6vimx21dvWjSbDu5PadOMG9
CaJjhO2tRC/NOAZsI3gQ5yfYQs65E5nevDoYonyC0JPGZynBsl1sWPn5k5qblQqodcLMioCjfJ4K
b2x3jijjBxHImsJUM4lP4DRp0q/7NkqOxVC0+VNUoo7dq4Nph99FzSl4V9tVCqySV6TvtbQSgETM
rHMusDe90EV1Q5fgBPGW5o2igf8YV9p4hwuTbe+zIGuU90lD2nuPvxUcVxvsrvePLCJ51zQCiD4B
ECGczqn+VTFhHRP2aPHwnEyFcA42Ajz9vRdGRnFE/YQTqQU3zX7pfavtH6ay7eWLBIOXf/fjWNF2
wqqai16BPCCkUyn+GBFgngel8WDvsTkZ/m4iV2rcV1NoRBc/zSvqsDVilh0wLkXDX26U2CMT/dUn
GCVUfDCCJs5TI1MvvnR1aPVfalOpxS6hovHdL/Wgvs/DDPyuXwf0EA+kG9TLiFXPANA3YUCn0fP3
pilxCOcQs9QTVFgVhoqEiTWk6AoOfIisOjSEXBi+F1IzomNT4T5IfXFK7tQce7H9VJjiG74WHiAr
3Cso0CfN+AF6PcYWtg8L3gGXpvOvcnjM03iktkvJo93HpAd+eF6FNsKKcQG/z2xn+OnUVpgeo77g
s5ueMWA0GFim4loNaqldgkFSiMWPoxTHBDSr3AndxAujMRWBG1RnNxpmdbb+ozJJ4RyJ7kktY95D
m3MaNHV68EWlhodsUML0ouFvld6B3IaYGWIJ/pLjD3YvMVMg8YHL8QfVRFZ3tCPkMXdke7vxrnC0
sD5Zk+W5dtnF/XtusOEjuF81Pye9bKo9lngsMSsYuUAOwZj6D6rWYE+M9TAuy/Qdv9JzgluVkcD8
2U+mbIND33c+/OpCiQCtyKqN914Nl+cM8nN6HCu7vOet8dLJUnBdKblmpLvRVjPtOEUODivk0WT7
MqhNZf1EbIwDql23UPbNYfTwg6uEPIejmc2OFWSzUJIadfYzA7CrvdIB170MYZM9aYnQPptoBP1z
iI282+Ohoh3GHEcB6kJlVZ35K3S3o/cIK4TKJCynYVa8v30evL32k3Cj5dC0ZwQLp+P1qTN4mQLJ
V61d7sLlcGcbdUkGUFTnphX5PRtzLY5aEuR/n0NhXEMjULEJVN40Y0xxrIYk0Wmn7ECwex5WlEns
15eOs/Z4+xFXApa52xHYizTnxoVFwDI6I9fQsKjdfAq0velLjU+kOns1CpvToBfeWfPU5hSOSXIK
8Cd8vj38yhtGgsUNi1ogfXT6fO7/GakHyLeNsmncKNLHT56Cy0bIxbJEdduI00D2EO8yrew/3h52
DhcWsfDcDzW/ZepwFEWuhw2yEs6qQWuZRm/zU+JjT2JiOLyHRGF/QLvYbMTeK3EveU6pY79L27mz
VJsB5WhJpNDjFQ6B+aHPtPoVvmawB2YEH7xqplf0wOUeMmP29+HZjN2g50Zg+EKG4vpJzULUhYeR
ltsamIMYpWjOpm8O59vvc+UzEv/NrazclLGoWIRn+GnpUVtFnBHSMlCByeKJCYPbTNfocbsLKy9x
86FJnMPfj4uggTyjqc4y6sW4RaTDR8PVxlVyq7gkbRN+MKocG/uOuIdVXcMhr8KX24POf+li8lC+
1pCB6VBi0Axdv9KuGzAPmdvkdXsqAAOrWBfanX0c2vzFwzrRvT2cthLOz21udJoyeQhNFw9ZToxW
FpK2/LCF0taYnlpfahFF8dExuFUjyLAV5ZAAXZzuzZql9qnFPj3eda3uNT+HRJP5qcU6vXpi7xKo
vnOl/yxUJAMb02AlSqexnmsPNyzV1JZlmyojBuwwinbrugXGZXUOFklGkWwJRldkBHSpcc+iWQ2T
qzeK0cks0T9hGe2a6CumQ0/E/T2jyDDD97PR46yrDFeDsN8hHo3DT6oSGOLcGaX5ALfPGL/f/kQr
M4K2CNq/yBDDfTUWm2g2NZan92XvZqHnOb+cXsj4QIu/gbVCTQbhMUMQvnFXWRnTQNXMDHTmmS8W
szCb5GBbOSyTQLHKs42d97lrs+hBKJnvjjnu7ref8XcdfTHtsb6jfEwGik7B5UPWuqFhZaZ3LpFG
VT2mRMgtVmm4Kz3SJlQ98WYwPWYba2ZjEh/tOCRp8+ibdVDMtmMwHvoiwIsyTFPiMh9Sv/9+gIX1
uQ8n9KJzA8SjlZQZTnhxUGjPgU+udkdjtwh3Wkyy6LuOE2f8T0FZ6DtSOy2/xCQ7ahqkRGid+iTG
gCSlLOB/TOwOpXOQb0N+VspWzGsmOc2aBtirZXk0mhDuhKJoXNhdk3cQVgutMMPF6CnE1wKAjQUj
E1E3O8RRD+fAtok0/4saYBKwcaqsbAyIibl5I6YRc53geiMayPhChaaxd4jb8SCRL8udoQxtdUDV
VW3pDlcmHEJb+kfo/eYavlSzk3uloa2paf3uc5obmqC9kPXjqoTR3gE3nWwjBbv2dL/bYzifkXAt
G/oDnFkL3YkaF08HeC5lpWM4OGSj/0+Hi9tWqLdyQtPwTQDERisJSRbnJFLKom5l1dBs3jb7VtHw
7zG13G0jTTlZA2YCg2aZH0pAkRtn2NuRhUr/N4cmoR4Zqvk9/BECyWhES6Fqo4vPQ2F8miFFzi9M
INvgjJcHwsAgrZByRUSo3o64Rfw/zs6rt21k7eOfiAB7uSVF2ZIdJ3GcekMk2Q17J4fl078/+gAv
IooQ4cW5WRwvdjTDKU/5lz1Y+vYP0JdGCbVlZ/2I1mGE8agl8Yiaepc8zy24VxT12/pdyGN0R6KW
PIHrbN9PKB58u32rXG8qNpIqgxihWUjNdnWLxS399DnVZvwBiKJlCyFsGbtTd0Dh6zgNPGK3x7ve
VCp1al5+xdRJIl/pmX8tdpZaUQ3uAE4gWYcf47bhk///24l+8G6PdB0SXY60PpyqWsRGBdV57I3p
MOvdjE2gqI/4yqZHtNQLUI5T/eYHmEHJ8iByKzLyBatiXJdMKM1ETE8N6CgNsWafxZg2OxGJurxn
l0/BIo8CnxrsHVrz1uqw4K1dIpRim6ehtkPJwzbDeALAYugeAabzArIv+QPxxMAJCxRt5S5448Zr
m6EwkVIHDOUOZmhVR/T1pPLODMSgHEQVJulR2GgpHbDNbOxD6ABE+TDkndofQAEo1ocCoyvp/TTP
0N8hsCxGJ2i5oCSN6sDg0W6wT2JuJuL4JNV+05nq1d+3v+p1hEObFf1BYmqaQ6gqXB7WuhTzhM4I
PmR1kdxHeKY9zHLR71wJW+tLBRlAOh/R0teKDY4Ti8qRNIua6lA+91OTfscBDZdtTe0UDesyKzoX
OXrTrtrU5R2ePPXX2/PcaDgRy1DG1pYo14HWfjlRO62MOMli+xR0cViD4Y3so56r+k8dtcJPqT5p
PyrDyN41lda8i+PQPrahag6u1RjRj1AUY+BjRGtbdMt05c3hFmZVYDYXlQm6/2utAsmMVXvsJbQR
gqD2KPhUx9FxxodCbqYHWRTG24+yoxg0rReAiEXj4nItuhAHxa5iLRJS449gpaPRpXqb3QdUcSK3
iE3nZSqD/svtb7Cx19A64r2F+QrJZZ1nYHCFHnM6WScHFZQDebp4DOhK7sR1G3ttAVDwAEEvQVdz
dZZ7TnjnBOxoKdOczAXFHIyemgzaU6Hp6ZemjooH3ajEIyaWw/PczPXOkdq4kh3gP8TyJDhcXstF
+teVbKpyonYNq4tzUXdoNcCDVQj4dsSa7f72im68NgxFr4K+COrAa+wNlANUlnqVuZKiugEW8Dzy
lEMxNnCeFPiHO+d4c2oLz3+RcKPOsNo4atK2eGZwjhU1+qmHZn2eM8d8zoJZ3pnZ1l7RSPGxvqL7
BNPxchEBAKgphTQAc2GkeXU2KE+GGKbn2+t3/aYtpSLNoCBmI3O5biEGk6nWQhntk9FK8kOShBL2
tpHFInbVPWlD6Q0qu+f2oNeLiFYDLw3Tgl3Gsb+cmjnbeZwK0moVyy5cOrERoUNuQDARiv9fhlqw
+sS5C2T6cigcY+pAHhr7VE5xdER4FKS8bkx3eRJEO8fu+oOx56F1UT/gbANfuhwKR7k4orlhn+oI
skwN1P0d3Z56p4B5veEZhbAWCjbCuWheXo4yZ0CHkkG3TtzkgewDEA4zV0OdAC8yKRcu0qlIw99e
xNea3WV0oC1cf2ynmNsiibIaFP6o1dS9fULXs3sHc8sCUI3J9MdWlVh1ysmTRJgnd2pNc4UnDlR4
SjE3LSRtgKcthwqG4Ob8EzYRmBPIIiFvXpkopQs1v8uxHZkLjBZIcTLfTpPmXHWAwD3sJuN3Ndki
GMG0b76bAlYMrjyRDSmCT1HLS38Oz138KyfpTrdaFGOdnPYMdXtVKj3YGvgXa3OBQCcC+86bLzrW
BeEtWEZLs3R90clJy2JhrIissLq0WbgeFI/avOSZXT3sZE+v0jarr7BQGohVNMJdfV1Zlds4aQIk
D0/aYBXqASCIWXwa0qrpH+yCJNEDv+vkXkYz60Xg+trisSXjoo3MQ9x9jxDcHQ6dhH/XPWxHzNVk
xG3rhzoZLM2fpAFHJwXzzT32/saxoCmLLp0JWZvtuLrHstmSKqI+/dSVyuzHiZJju4a7yO0tunGl
EI4u9yXoHtOyVodvwB7VaWLHOBWLMXWXZjHeFzEh6lxn6p6w0/KArj7EgnewYKBbS4azOg4JDjVd
KIO+l+hjer0zTt/EvJwJG8TpB52gqoZZaMmPsdbtaqBsrCd1Q7JnEJ8MvR5ck0WopSZg7toibwwn
M/W6yfgPlxmlbUAswMWRe3jtqv/1hOciDxAATOyT3beZj421do+G3B6sZ+urGVSyqTCTDxOrXN4r
pSMHZjgS9sXQl7yxs1L8BgosljDS3Dk9m0MtCSLhDrjB9UNH7z+pdT1lQmo8A6Co8mM4BuIlwfXn
dHsvbn0hQq//H2q1F4WaofaHrSYxQisfYL8Zh4iAbWeUjZebSB4pFeQdIAKtH9FgiLMqDSP71MvK
8AReC9tJsgy8L2lXPzo1vQEEBKydp3vj+dGWcjC5NjnEFdsrmDtMyYhWIDhiRWNk83CUBxwk4feN
foOp0g7daWstl6cOsWX21xXBPpebUejDYJ1SvtgTLf3JA/Zk72yOrbWk7AxVAPImr9zqUXUySr2x
QJoNeITzvcTq28HIk1bvOKvnqh2kE15SYk9dfGNLUrigeMF1Tkq4Fg+wQR1kDTnvKRsx/IgriSrv
FOIg50S2f3tLbny2RSwabDXMb7RdV1UErjEQYoXsoMEVFSQDqaH+ljRpfELgOXuH+km+AwvbKKpC
B3wVDiSqNNALvTzaI2YTIe6EwQloSvgO1THrHyB62lda5s7LCPLuUKQdj/2cOodUzc2PdVIG4/H2
tK8zIXqNdOlQxjcpXqyjdZjoJdpwZXguTbA+uL8nw8OcTCPqLSg1fIlI/R2cq6I08hy1CImelKKK
d6KnjdcCpZJFUXTpPEO+v1wJ3UDXMxodCVubOT6N9Jo+lHjYeSKemvs4qke3cKLZFWTvd7env/HV
GXkBgHODL+YHlyNbUQ6fHdTxqVPkeXIdWconkI/S9KeYAy7zyIzKnYho47y+svu5IchvrXW/aAhz
o3Jm8BSG1VkfBhNLNadwsp3z+qq+t3qB2VKA8jSyCFBqq5klVHvD2aklfA9GWcF/HZ0uoeAB6qYD
/W8XFLH8ryxZ6YcE5jnWVs4Uv5exIP2pKrMxv+RRmgTwZHP68KNqzONTGedl7oJsRmS2UmpT8RxJ
dPizhFKsHLtOsQJcmxIZF6E+dMBeYDk/+wIK+mMLUw0Vlz5TBsh+GS5hkTnZWKxP8ZA+igwQlCuA
Sxv3VRgqL/iJOMO9Aq4X4FUotOd2aIOv6CbFz11TZOohjTHa8MF5Rd3dBHv944wqGOjkYfEF70iq
AEhPtY4Zbbr4DotYHz+ZKVIGXlrp8oiZeq+8x3fCxLTMyLNnUUS5ecBLtXgRhCX4PtrV0sQIJHyr
jBgcodeMOdL8Vt1Z7SEXTpV7HWZ0ptuFCp5zBriIZ54ZAai8ijAoi/qxBmhWjsVHo4zwbcKRAUtx
u8hG9UORIAEFWFnDRjVJ7elcEAz/yY1O/dOHQIuriTX2h7DPfyBPmTruCMKm9WR45L/gl2ovTR7n
vygeB9/7Jmx+2xkODOekT+bPUHqwxrOZaoMASW8/QkyEP5RYUnbENIzqZEDijlkmUluwqOF96Z9z
yTKjnbd34+YmzCT7p3QImHwtDjn1dqspfS9BMY6/TqNqAlhqFNvX9SLeeQC3huKdp4YPooIu7PL3
vwKxGttjmoVED3bd9B+BJEpPlpirU4zr684jsXF2qRqZBlk5EZlqLH//a6h0tJIAKzn71AHiuk/x
+3yaEmyzbl9KW6PwBC0FAHRQgItfjjIlbZgABaSuOynYNlhCvMtUaHm3R9l40QlaecrRpIL8tS4o
ttGUyHVp2TCzDe0L26R+aAjUgcWZoP9ctE6aj6ljYL92e9ytz8WNCz3Zoc5rrmtvdjQodYwNwGlo
lfmQinw86P3wmz52urMHN9eR6iV7g0RAllfrqJtSZpoR62jhVH2PFSWGp1Ww137Yns//j/L6zP+1
JySY0UVWyJRq9DbzUnRG7gC0xV4HrfDNBS8yDRBLBOhQ2ijLXm6MvqjtFF8/kmkFA/uWnPufVrKS
X7c/0May0ezWCU2Wd5HYeTUKeyKTmsg5ha3IfQ3xvKNSlsXOUdpYNmItKp+8UoT263J/J89BnrcN
hd6q71/SIQFVrGrovQG/rcO37zmHiiTD4PEF0nm1E9RAUAPoSG3g7wUH+MQgR1oxurhx7bm2bcQy
sMGRgyJsXbRqlnn/tR1CsyCQUSlgZ1REJA8HTuC0QWonmjuVUtWBJBb2ryLCr06h3vPx9rfbiGdI
eYHAo/C1ECxWYXqkobGVzxQrsZvOXWmS8OwcokqHeFlNL8hMhDtbcmu6bEViNwciHSyLy+nOGSY6
CUjuE9T39DeQJXxpRRvMB3ok2ZOUgd0DHi8/taJB0e/2ZLe2EM4WnGyksJbwdTU2+mlxv2Q+YIXm
c2cKgzDEaKx3YMV1dee63DoVWGNRPFlmieT+5WAt5zqYrdKiOR6afqM5+ZOdq9nOKNdToilBPZuq
L502XpnLUYTWY3/YtsHJAR19DxC6dfs2KlEt2XXo2GAyLXwNhMSgTIAKXMsAgfNQALVGwamoKTAe
KA5P0WEpV8aUGDT7M+F+M3hYu5rDoe3yBSue41MOtkkvQtXVdWI33xpbcw+eeb2nlh/Gcw7KhbB8
rboqI7FktkW8xA5zGB4pvqW/kETVj3gEKxXCgG2ne+oUNrGblRiX+re31ebwOhLQWA5wB64trUa7
xBJDVoJT3PdG7uFrjVZgEwPCcKWwLR/EIGtfQ/xUY78b0F7bef2vjzCoBMjEy7NM23U9+7LBthJH
jAD5bqBUuuQ4h0KuhF8Ejvach+lef2MjD+WeV4idgIRyN659aZqmrmlHlcFJ1nA8F3oHyRBVDvNu
6nEj7ZVO9g0lURCusocPOAxjAKkP1fPtRd/a+IA5EISiagfRaVmVv65N/KtE2zqNdIrGQfMmZ4RP
mXWFrxaWsXPGrk/y8q5RtuPOoDi0XmArbc2wHErppI4YSegJua6l5tp/2EU8AGxjehGUW1cXIz6Z
fVUU9rKqyXSUlQyjxa5I/DFF2afH4OSQpYN2iC0irttLubWBoE8Tn+o8MdCULpcy6ullBbMenFAq
Nr2aqPld2NeFZ8tS8V6iDL73um4tKIo7GO9Q8+J9Xb2uCIZDOYlDwhK5qWR6CUMAm21ouMFuz2xD
SBz4HxgMria6plclSkzgUEw2Ouc007Bekrc8VX+gxRbWz4aYzfxY5H3x1eo67XMrCj3zLBzuLa8I
7LjEqrps/ggIWx+1sqXEs/PbVJb1MuHmt2kcH8pIIJ7Xq2Ck9pwxfxrmmZHmRzGk6SfZTFR0bBEq
/DpMslIdoS4XP2TJCXUXpfzioxZbanMYeiuZvVqqlHRnry9Lv/5RSzGLkhZIbJQqL/dCm1pST33H
OiWx/Dz1+WNJ5/YudlrjPIVK5hOH/IPd9nwIszr7dntFrhMM1oG6JPhdeu1X1oBmoUaamVMyDBXz
XV+khzRqvK6xsqesjKDjIDy6sz82LhEkiEAoAlywYcGvzlwYilTS6to5OUGEKJsjCz/KFPmfSpne
3numvLtAqqieUWNZl1f6agJjDtDnFFu56mlS0x+AmXc7n29zQpDr//ccXPl9pLFGNEwd5gR9CPdU
zc7JMECLfpoHjWTj9vfaGgzgDRwBLNiwel/Fjsj6qHowkkeHJmQn2HHFAY0oA8vnYC/3XK6g9bYk
vljCDpSTuIEut6VcQpq2pd455YbRx/ed4Ee5wYhThov/1Fh6shkD/FOFHX6ScX/cO6wbVyTYuwVC
TPJBwLUsxV+vDQUQm1iOe0S2pflgI9bnz1pXH0pLZB7A/j3p840bEvSsSSN0OQ/U4y7HA0KsKtNA
ztu3xvBuQYZgOBDvdfi2ZgXJGWw4itZLBHk5yiQkmgFkQKdwcsz4bIRK+SmPNe57ubKC3kd96+3Q
Qh1eNa3L/zVd13CdAaPHVg25+q1B+1eV2+axyufgHeW4bI9OsrU9LbBZFKmhpV0pyU1S3jsDe/Q0
VvLgCxUp6IbCpCdHKK69+STQ/AbyhtYWhJm1qpc8g0/QJlM7RZYaRf480P6gbmZIf6qoTXP/9mgb
wP4FcYarOI5hYPfWVSUR4xco0Xo5pbzqugcVUk7dJMuD9G6ay3J81pphxoMgbNAlEc4gi0Oaqg1V
2BbyjG+X4L537oKNDYvI6qKBu2TNLMTlVkJ3o07zEOJ4pkvN11kOv45GIe3EfBuDUJvhuST6NOQr
sLMcBZqCN7R5Uio1RFyujE/SBN349vJenwqycWRQlgEYa50ltkGt9PqCKOvtsvoomb0z4d4Vm8A0
5+RnPIX6ztpdX24MiCS0RVJs2PSfL9cuTSh5tArqZXDMgo+dqefHMXaqT6WGvtM8ReIb0p+F5yRG
u1P035wqakdL2ZAESl+9f60SdFoiCwve7TjdAeepaCZppqfCR6ITqb2dBo9JDq8tdRUeQdhWlzOd
UscEvVKDlwzEeFeOgXLfiMF686u+MMhAsKm86Ng8Luv912Xdq4grElNapyak8zTJWvhYNPMvRxXl
29ePuSxyI+x6qLRrQSCrF6k6AJVDO1x9UnsHpiZ6qy4SnMpxllE4uL01ryOkpcyLyB11UMKztQZ8
Y4kkMsG4AyFAAj4x48YfkRbwhBSMZynRJw+9mD2H9Ot7lNIrgEBzeYgIV1dvEaAjR53bip5q45iH
uMQ0BTJC5S86+J9vz+/6gBP8YdRCU48++FUqC6qlxzt9DO5HM44+inZoTnalDHsGWxszYhheVxgF
KFmvg9xJ61AMRGr3vrR1qfIkRSkPCA/hxCur6V4LYHMwEkiwjYAKYIVc7kZ0qHWuxjy4n2Qzu2v7
SnNlsw7uI6Xeg+C+emdchEl0vPlYXF5g8xauwOVYCrZndm420VmabABzEbwqy5f7FAmeZtK731Ne
DeOhRH/edOUmQwWnN7riZzE7SeGHllHgYzCO9dfCKPN/h4KE6tjP/VRSzcjKXxFhUHxU66EOPN3o
rcxL5hog6qjZkvVeC/lmqhuGuNa62ZzoFhI7cZ95ZVGiqpqriHId5j4NgwNQnOmrVgf1v8OUJiDf
QTD1CBcBG+FmR1igWMgrnoYOFH+ci6Hwi97qhFcNQf3ekGbKaPkcRrhWzlr+lX8Bbaa5KcSfOQmb
ezBzhnKICkfBr33oMzjo8pw+j7MNM/+NG3ZZcPh1i1UH1UxnlcnC9ciLAF+oczC24YFWT3EqVAAO
t0e52kKgHzmBwDpJtsjQV3GaHEkwOLtROrWAnz7rcqUdslnpn6KAN/32UFcn8HUomvv/kw5dQ/ft
CHqkYYDOsBr8LTTRqA9zke+BCDZH4R0AaAOAH1Tz5T6ds743oRNTsBsy5w7aguQXiGvszOXqdYNs
t0TPXBkcclKvy1Gq2WkSYRvBieai6gdWl3mKpMbfAqdPznozxnsODxvfSYHzRSGFGs6isns5IN23
1pwxDz5j740AaCtbdwHBtxtFYi8hukYuMjlw4ARb9CmAS66aLqUyqTX4Q+k0R0H9maRS6w5Lwe5R
6RIcCalrCHGIsz4b0F6ZB45KZHZnzAPD50RNxme1GOVPo6F1Ecrao9S7Zakmts/BLX7Rem72ul4b
n5xbCQYTmQbA8rVpsDKbydihrnGy8iL5KDd9/AO1F3mH7/nau728ASnoAJJHWpkeHjHy5SdQwlTK
atNB68GWYprwUTg4vMka2cXUIN9xn4rRnt02iJErnvACk+5DmvbYkyud/TOPHS36qBWhJNDUF8Y3
nJkQcYjQBtLu0yJtJpfWY2f5g8zl+SDgW6aeERlN9FEJxtSAm56bSK6XamfcSXEstR5w8PRnMepi
8lphgMVFkLHghkPYTvMNq6/rY6ShjEY5HddQF0T+/AeYYI0cRxCoe9bNW1/BpLJi4qdKSrTeNZKR
KAYeDtSKEz3isq2nsxbUqN3cvkW2DsJCAAKxzVBIsl5+BdGqg1H0RXCqdan43Rta9K5SslF3TTTL
34z54iRYCwoW88qF1bUKwhSBAAUtgOCUJSJFCWVWXUPN8keQdMK/Pa+rSH0ZiiYdx45yIeDby3lh
f9AHWkAHZIpH3RtMKJ55mtn+JM/isaWmdScVGAzVo2n+e3vkq7ocI5OlU9oBOcZbsLrLiibHyDsd
KR+Ru8VuNaXGfZxTEUAysPYw3hC+amaKJwbTeGzFrh/V1sYho1x+AEt8ZTI3KDO7qW+dk1EE0XmI
zNmDd7mnybW1vg58QyoERLfmWvgemcZZGIHknHSrQVwNvUBxlxlR9n0hWd1L0vCzGazW40F5c7Fg
Wd9F8o5uHaXi9fUkleDF8NwOTsYwa3dVo8l3IygnkPNVcXf7U24dDseh7M2GZRetG9mtLtCWW/Zr
YDfpY6HKxUNR99axqcReZrnx1diqUFZpSi0VuuXvf2VC01Kdg14dntFnbr/UWriI0ORiRzRu46tR
vian0mlhgz1enXazDKNp1FEc04Sd/glVMdwVAtEfv2oG58es5Br3mlFEd3laBcfbi7k1QwogRNYL
K5mQ4nKGVirZdken7VyVvXGHIJg2wI2FCnO4Pc510wtJPASHEYAmbVgKbpcDmeMQhG3HJMuibYWv
oJNXeWHcaplXWwNaUk6uxMadooiq89qpNjLYEUX+rKdNsUce2QhsePaX4IaXgFL9Ks5wujktaF+E
5xkOmA+h437Ohe/E3XiPi82e3ffG54XQtDDPqLtQll993kmbYl2NwvgcaVXtZ5nlHKt+MvE5MpPP
Wq3WJ9XOm28d0n07J2X5L68e8wWMSL2XRWf05ST9tX3HtHTQYmzic2YCOBwVYdx1WZa+wKvUHrK5
+YN+WLBT/XkVCrkaFIo5G5rQClbQ5aBTboJ5tLLsDCGgCnxq3BLSBXYZtq412P3od22ZJ8cuTkrt
PhiVVpxz4HVg6EQUfs2wGR7dCYWc3yidqYYr9LiofNoP83OmOr3hZm3Zdq4mODNuq0vhnSKNpuY2
TmPY3KmG/H6MNCU7N8LsqnMbNUHnllaHl3ss5+o/dj5B2pGc+CSqvlHdqnTiJ4C+4TcTN5NvQSgP
f+JQxjktrAGeuVHnqL8BmGTfC3ToQ99EhCB6MgxcTrrU0J/pSM9PFqcHMbNZNicPveH65fbh2fyO
NmcUWQzg4GshodoplH7I0HSjVk//LZ+VTnFz1RkMt83Dyrwbphi36RHmqLZzP2y8mws1AaN1aHEA
JNaZRivFyHnn0Tmx+qy7y0QaAqpsQ914LtO2eceGH35JgLffE6P36iMSp/TXbk//GjihAUVffIXA
pdNIXtfZ8fLO+kGL4/OUpF36MTOIIQBXAlGAscUd6fYIi86ehCfNLxS8xg8jDlXygTPZRh43jfg0
Cy2RdtKj147yeqdzrGi3IRKzCK1f7vRZi6vFnl46OXYzTue4zGLFLU02mwuiuWgeuHCr0MNW0FA+
GlWpS56Wcr25rbE0wlUS7hwO2jQEXmLJxacgnHXgusDMRnfs5e7cK63eHwZkf0pXxV8oPzo9ZQcv
CYus8cJxst/FUU9xYjIrefawV4x/p53ec65n81fez9qzUU7oHSskv7Ert1Gc+Kk62uYh7CWjPbQZ
fVpf6WtTxVuAu/Jo6db4pWy0XCcUmsL7sjSGzs1jRf5RV3Hwb14F5pNiTtglgbQ2X7Dn0n6Bi4Om
3xVO5TwEBUpxbjVUbXCc0ll8b+Yol9y0jktxyEIpGfy8BzD2aIVVOLnlMEjNwUGb//MYdVJ6nBGA
OaEzY/9jlAbSb5LedL9yVFtzr6QqE4JyRozRRTQpVt4lej1+URocKo52ENvGYUgmLd7ZfltHgHQI
1VFA60vT/fIz6z3gG8o+4VnFleywdLL9pJqCpyyzFQzLTNyJpaI4xOPYHFIACL9v7/5lF6132YIY
UpaSOoyQ1X0aTKIcGicPz4WOjbUtTcZjQPL0cnuUjaAK/XI6c0hsLorpq3M+2WT6MMcYJaSiAIQO
YU5GOQ71vPcqbQ/1akvAkJzqy/WkFtxagZPy+qaq43f9qH/UEmU4IJ9Y+/9lViYglwXAyf1xOVQV
9kSrSRiek3zoDnEs64e8mGe3F/1e438rwKHPSG3+1V+eksLlWM2QRUWJ2ecpK1LzAfHTwpcCzXjR
pKJ9GuMS0Re5yDwZ4bljNyqwVbUg+3J7vps3JZsUmhxKXgvh6/JH1Nj0xZFCwNork/WdTnYculXd
VO9bOUsQ0cS1OL8bUz1alMV5Od7hIVTOhzLUhu+lrkiOq5qFtmfHvvV+LV09cDkUdcx18iWn+Wxx
QYdnblHxC6X3EcpCFsqfraBrH5AUQ+NDHQbz7Vk0cFdK1BSTqB+vKcJcL/aUaizGYKQ/VRFb/tRY
tVfo6Xx/e91fY7jVIb0YaokB/4q08HIV0Nml+EwfDzH9GmOTXyVMh5/lOMnfC7Wvn8VkZcWzmogS
ec5a7mUXomSCnGzWUOZwus56RuY1+Twjq5W5uTVLP/HcFIVXzL3yolXOFLlxUdfClbVB0j2kWpX+
YJvRRJ1KqpqjKHUVerdDdFRz/cJd7hPrE+YOmXHWavgBAFMb/KGjOWp/0BArsoccM9F/bBS0qCVl
VuVj5PhKfpjr3kPwNoIIMWXJczLV9T9SEpeDV8IsgXKBqKeB/GyUaH5alEFLxD6VP1tbKRUXJf4a
471Eyz9QYJLKb61tlA9AlFrtUziPqZ/r7dw+1O2Y/K6jzPg3DqPhn50PwnqvvgdtOejPC/GWyGV1
Z/cTCfJAiHmedACUhsBVsRiEdSji0dhhQ2zcz0AACM5e24CgYC4/fdHWKKRJXXwWpVM+dDPSBGbZ
lIc3T4iqxcJ7BYeFTcfqJrMAVONoMCZnWh/9V9R94qfCCeJjgWPYTgR/3R5faB3UsREhgSvO03c5
I6rw6KsZYXIeJKf+2Q7y/GOCp/pFRnzlU191w/uhqfKfSi3i6j6WowF3okHrK3/Q7eDH7XlvXB3c
2xi60SsBUa6vUpjIAK0uakI/+trNk93NyN/i/EKcYlq+USbqN8fIzJ1Pujypq91jw6JZrg3UQgFb
Xy5A42RSUZdKdK4RfPYhnUDiQVfzKeybzsMiJfz8Hya5NFzpBC6cwNVuRR26n0NmeU7imFriIkP+
KVQKi3/M4uA7AI9xdnWqjdrODbm1d8krQC3a4ILIEi8nyg2FIhm9+XNEWSN2tcKeMWOP7Ofb87uG
EbKj8LwlJ4SERxlsNc6UOEpnqVN0bqIAmQXApuJF1jOk9bpAR3u7CrMPElzb33URjKdWVBl63y1e
xP6QD7XXdXKiHOtZ1DsfeiMUYVepWCUhL4UcwCrqCVXYME0fkVipSvo0SNZwNwS285jO6V7PdGOp
AT5xejk9r6Wey6XOImEWZVVHZzUS8g+rUbVjN8N2vb3SG8cF0wN6pcg5AS1bQyGwcK+d2dHDc63y
DIzafIj7wJvkZPKClLSiR1Pr7TcTLtX8j9Iu+f5aY2QYC8xOO3yBCyPLDroZynemAvDCREll55nd
OJeogdGbXQyLKJmtLkF0rBNJzob4XE2t9CASu3+a40SavCzTle5YSKXa75yQ5a5bXQVAE4BDLOQA
WlOrq6ACHa6ECidE1rLmXU3k/am17OkBN1f5HJF9PRhma0t0chOpf3v0Sv2E8hTKxQvOdXVqhDqb
Vi6blIsrLUdJJP4uaqn8oNb1v7d3zdbeBDQA044jikze6hhMKUAysRzPEvnI9zDIfsrASnaasFuD
LEVORFu5UjkGlwcA25pBm6nxnJUWG58RTb7IjzS92WMYbx2BxcGBoiZVYvy2L8eRDKWIo47J9J34
VNNuuAOjYB31LosbCKty5cUNHPqdfbJxk4DHIW+C2M3GXDdRzAJtOPztuEkkPfjQVEPu2QrOM2Y5
7VmWv1pvr/ckpVQoYzCpeaKX3/JXsAn7R2tDs8rOUKbH4Kj2bZ28R325/9PoBvYDUJGQSBu7UD9o
1JUtl15V96FCMQd89Bx9TxKBpYEVB9XPFkjYbzkM+09F1rXCzQsDtf7Bqay9YPz686NttogoyyBe
jStgNEcI6+F8ys6VZuN01AeKj8VztVOT2RqF3uWyidnNnJ7LpbGdnhDUCik+DkV8SBB68ac6rd58
MDmNC7ibT81rvQZIVX1EraKrcQOYzezIhs/umkapTmkDc+etR5OmHFUHY4kuoWqs7oC6sRO1HYbk
bEnwMqqsrfymzPcUnF5FXC+31KLLvrQ50NZe4HuX62aSaGAtEOdn0FjaEg60qu0JtW/GQ4WEbuQm
yqw7A5B+3mIQMQ4eJWaF6GJoivkfFGHkXwUmEYICTA9xlocNXOUg2vx3nXcKjlF1iL5fBAwjfHTK
OAJqDCj/X4qt43sDPw3Tg+uiv9edKH6uFRP5JSQem9y1y1wbD3OnZBj8dZ1t+jhWaAD4o1Cd7phT
MXlxNqOLawTCziCNt3oDKV7JO89uFqWnrM312CsrWf8yayUMdeEYnP6knMiQ9KyxESoy+L9vf7br
SwhiI+UaJA0X1vL6Hc6nrs/DLknOcoeTi6t29dx5CMtY74MOSIOrVqPS+AKs1h6GaaMOwfeDCGNC
SIQfsjbxatqmQ3CoSM6KXRrZIU4j/XfSmIGy0CHT1JWdSTxm6Jn/Em1GBRUGnvVbDWuMzW+vwfWV
yA9hEdAR4ZJCF+hyT0HEAMGrqbzWRZfcZfpc+WpZpV5ppc7O27K13MwXCXp2mgm873IozFSiQdLG
+Dxi9eGCkTZ/0TcCWW6J5hN0K/zoxvbN6G/eZAqbXPnIhCMVtCrMib5TtJq65hnAknLfTnC55NLB
AG9UpQMo4nrnKrgORRaSBUEkcEm4iuuctk6iVGoDQShSJUXgiWAKX6j4Zw/tNOSPZifXJ11teuR9
CA//w7dkcdlWTJnprupKDdi7SR0Yu8gyx1sgr4unj443S7ZXVt+6wm36R5wddgczvvyWqVST7eR8
ywArG3+0i+q+dPJu5wq/DiUXKSmQoADBHZPL9XKUbNJm7g0zPasSheUsz+8CuhyuXKPmA9JmJyx/
fZJX9yv0RjoplCQosq61wMIkSyWjBDYVqr2KGMQUmvcJgMcXOyrawF9uo/FghC0sc1tQbnGbOpUe
RQ6QrInjzCskTBLvzQFJNC+IYuchkcM9fZzXU7L+kQDwCa0XlipMoss1GUNuXDTbeNbCbLbvZhBP
gJ/ou6Cj3mFR9aig9Cf7dV/178Ng1DsPnIMo/bivshcZs8c/OKHn84Mpx+WJPne32Cw1Oi6/cWL5
JszN5CADvofXmslVecooUElnBwqI8Gx7EXAP0N4Z/TzAYh04biLanW28sbc4rojvWGShBGur19Sk
qBFPPZ9BQQDmRc91x9VwM9rRQ9wooMD+WlSLIS9TvFjTGSYzwrMBp6JT044Yx1DkOiR6E3qhnI/v
eYXlJ6dNSvpVXfEul7r+0FFm9yyr3zMXf41E1p+U3W0utIrF1GE1YQo2Wp4Ok31Cv0TTfScUUXWo
k7Zunsy4dHpXohiYPqSOMyR3eceNjROXlMb3bTI2htt1zuDc9UMXTEdNG/DKyi1UVlK0ag3X+D/O
zmNHbqNt20dEgDlsyQ4zHM0o27I3hCX7Zc5kMRz9f5UW/6fmEE2MvDAM2XA1Kz7hDlRv3XdU1pfx
P1Xr0iFAM4l6ZUl/6as6Wn2BB+maYGgVd7B8ZkWo9admdEVzqYd8+l4WDtZluDJp9bPrrt6zvS62
eeoSu/uQWUr2zW2wGIWXYeYl/9nc88uHclkCpXemzFcQL/gLHUfLeVgTs5w+gRShq7Zg1VSFYhnr
cOrTETNbNtt8KrxFe68aK1r/jselfbCxdh4gWrNg2SFSM8tbAxTRop2zzrX3qKt4s7Z62XqI9zrO
adJYdyXv21MCIOpg1L2NxrCQWCAfYcK3xUZHtcTrdoqLPYOO5owNeGPKy/qUNiNNjrEuArfso2Do
CY1UmlhPiG51V6NfjhC2O28TOlKU6MA2Qb3dvoXoS5YZdWp+CKSy09Tm64uiz8MZPRTrZRjVGZ+t
0rlY1lF9cCfIYGBqWJgt0obdzoBDp94zGrnBVa+6RH2mBlmLm7uUJLzej2d2qlhcWh6fKV2TKBtt
Apq5ogNn4kz26Obz8BFdHcxmMxcItt8bK61Bu8zXj1kqMAFzWpUGF1SwMf0yTsr6t6Gjz9CiOwrP
yY/TSK0e7/+6nauNuxsSMrEBCda2ZrnMaNvDAPYeXaUrznlarqExT+XBKHv7HJISvQxqeTrTcPtE
oAVUlovmQm/NMoVOBLjZL7BSOtliHr1wHnMHH2ArSY+igp8+25ubDClN5h6UIiW07QuaFQV+s/iA
PLpWJj4NdWnWZxuR15w2hGcBGXEnxwSlPzSI9lpi+T5b6fwfl9DwCcd7Gm9VvmhYxibG4J1tLbLa
B8KPXD9FTiP+XACb0X5xMuUyLI7+yB2YxA9us8Tjw/11+sl2f/UhBFIgxyiv0u28nUIKjpOmx7Dh
m5VLC0QpXU8rK3rayFppvlsMPPZggMaXptbUpzmK9c63wQUHMMPMlwkbx6BXhPLeM2blsrqj+jle
+ukBIIjyzTD7+ZoUypGwz060hHQeDxphGYDUrbPU6K1O7yWAj7lSisdsLZPr1Jjlf9k851/SUtE+
3Z+knVNNzR9qpcyv5Y16O0dJ3sIuGRgPIlXxo4Br0ga1GLsPMYn3EQdhdzDgfUjHQNKh23U72IC+
OvZqtvK4zGN2okiBmSTeAg+IslmX+9+1059lIFhqPwvh1Ns3RTDLLnDOtCMpEudpF5zmgFKneX6d
aatcFc1ZeDBW+E/wCF46oxn+KKe8CnStUZ7imCz5/s/ZuTP4bFn/pvpHA2uzFWuE6VDIYZrpR86B
tmKBUC+Wcbo/yu7mAVzIMbMBbW5rC66lggZJKiLZAqxE067F2aSmcY3BcZySWj/C2+2tJ2QhcJuS
K/e6AAhHpsNKMXqcS3s8WQBDzorQKVX09durflg0IFDDM0ZmxhTebh0zipy5iOWnpcvwDrasivix
mz96hUgPbt7dr0Kpg3oTDW1928zWhom+4Jgrj2Yj0udR8eZHymz936WWOAfFi6OhNpsUY04tmeOM
044izYW+FaUL+M1f4yh9sxY6pWAEEz0eLRoxJJe3E+iAB5x01Y4eM+xLE39cjC7AGHN6mB3utPv7
cOftkgAaMjDmz4NCfTuW0g16BggCDnw+xufeXLOXpBTZybHWv9sx+c/stel6f8idmbwZUh7AXyq1
U7Va+Wyt3qNmp/DWKlufP9eIugpC5f4IhLD3fdBDJf6EFIIS6O1grcSEqDhEPDauXb0ouHk+5W1v
PlV2jyzuFE88z6tzUHnZ+0IAQ3AUZL5DXHA7KH+4Dv0YuXjjqXloJyO1rXrVL7E11QfbcucekdZg
dA/RmOeelj/ll8lc8N3T+oFgtxbKcFrRizxNxhAFkOrSgITSPt9fvL3xwLBhA41ckwQf3o4HbTka
RYXiRD6K7JIO0/rv1Ft/mcOgh6ktvIOscWcmwQNSMaNvx8uwtVpLtbRSik6iVZIEsWQLn4MSk9Ir
mpdHDhW7QyEg9vM5JzXcnIS5TiFUotQccvlO74zKWl6oTdgfRhcS1P1J3BuKFhZkVMRxYFptJtFo
lxJugA7NCv3T8wIV7gGBCOUcUzw7wC3s7H8pQgMgk3dGNkdu10t0IpocAcsPy+blXdPX8YOWKuql
W+Pi3PXWh1mpswN4wu7nQYCFKgpAAW/K2zEbtaxt3ISUR2FnKYmyTmU789rUR7sZ4Mn9uZRztYkc
+cD/G0xOwC8HQO3LAuH4RXnM+io+e0uVf6Qo3x3JJMt74tUwUh4AqoxJ6WCzO8aokD5SVJ4gfDj/
YG5nPU6oWZ1EBFeAUNQzPrS4MjwN0ez9obW56QTpagABaqM3891hJMjHlQIyLzmp/O0XGx15fGYQ
mjWLWoSD7RShF3tHRki7iygPHQgMKoJbfSpFzZw4K5s4xBYG/90CmIVrJcOL55W/0c5hTunb0RiQ
zOlNwDCBBMvaFpilOyeA9HSveihE+fn+Ptk9CIQloKugofIa3M4akgRe50bSwR7nKH9xFhys7BxD
9AxBXFGkfTDmyT/3x9ybQ1oeeFXJCI/dczsm8BVtdpDKDc0l7sES67XfrMxmHkEf/o2hoLdD/eHY
Ua68HarmvipQSyMThIsXLEuOv0Svlo8RYnGX+0PJ12t7FAjE4awBX5SB1+1QSNp0NZqtUq16La7j
6Kroroz5BSXV7FSOU/YXCZj1dYjn36hU/kQgSf1DuEHbi2WaKbUgG01onjTetUZ36+Sk43JQl967
UWjnE4QRv1IJ35wvtPq1yXI56kBTUQXpFPUx1/U8uD+LP/FL22mEPWCwaLSBAMvfTqMzanQBPQTS
lM5aYx+dqhb04wDf17dxEeoeImc1/qMPRX+vW7W5OXX9IrprWayWLGHN6NxTIB68E6Y6wCCp7NuJ
Xxdr+a9arV1/prqpH3UI9nY078jPiAq5Xnezo3V9TWaosspjJdQlXN2u+OFVunG2nVn7jQNLoAFK
mW+kcryJ3BDL6sAlFMpjXJfuSQJt/NRWx2szVOKS50vll3WdHbDO9m4JmklghGXEAWbodlHAvnlJ
pwJIUqJJoDSpIUSM8cQ5t5SPtrsAaIcP9RtHF61UCvBAoaSl6GZMHRKLjlFp6Gix+TmvuzRAk7v7
sTjrX/f33M7JpVIHNQPdY9LAbdxRZqvW9BlAKKVCLgn6gdk9GWmsvcD18yo/teLysz2YzXpFaeUo
09g5Vp4MhyHOkBu+ki51Mpx2MCmOQ2sGnulrnQqqD71d9WA6d8ehDkezVyIRtnRPs47spO0t+PJd
3ky+sCYMavFq/f72uSSXluEbrSskQm9XLSnRlFhNQT2zsNqQHiTKVgtwQdqAUYgA/RB4MYRBzD+O
8uu9D5R1bZnSyBhgewYhx9h9RMW1G0vxCQJMCyGhO3qU98roPCeoeLnk1XQcN8NE+LA4Swt5NUmk
AOyatr17QudaKvo2y0pFc6oa51xmXhn5kBemmUJuMtErWY3RCYyuMpqDYHbvy4HggjijBcoTtDkp
tTvHVlbDwy9NdXnpSfdBcs9HBaDdL6c5T0ol4YLUj2+X1ipQSWyARz4CoNceZorUoVvN9Sm2IQEY
haKDGCzjF5Ahs+8lo3hUB689jZPbHpQ3dn8JARj6NWww6IqboGWyRkVwaN3HQkHT5FQmdLZhiFtp
e6rsxbEfECMaUXJU2wVlMGph5wa5lu5i0IF2/Vyxp+zgJ+0tgXRog7MNCx/I0u3clGsdof2Vsvkc
NTlbQ5udlbk94o3sPDM4i///UbbAMSu22wVP6egRbq8WLCKjn2/2yHn2uX4Q2ctzunmGoRFxMQGO
Io3YiuLNSxUZfYtDhZ2D7knaJn4QqpaDyuiiU7NmP+5fG3tfRpVbUmJQlOAdvZ0/j+y1LmqHdokN
2V/tEIloKoGXjMiLt79l6LrQBEOdWjJ7N9uYgkCLSlWsIGeWRtfe6DMFVf2ueSf61TKIRBPN8HMr
Wf+4/4k7byi1AWiZhCYEiFvgZI1F1JA3FqkSt9i1G5UudJ0lfooyFxMMnPLCuTeOApPXHumycExU
KCWlZF9383InDUR3vB6J7xulMs9pgwxTkCaostAFqUjHYFGO4ejGs+FnRtL9GDvX++E6LQAueJAR
D72am8oJmoKzPAyA+XN/hIIs7a+7ZTy7STF9XFZPAZLQ5WAJtXScMx9TDszRLWMGMFGuZXoZEEL6
hkFiHgeQbbu/1AFuwofeEwJjNQBHD1nTuU4guMLio5BSrujtXiY+AUgKahvlfDLE281lJKZomfgk
jLKxuOiJRoSYLqXhj1pkn2ojMs9WN2RPta4l762WnAcd/+7g/d0LMmSUQX2DOB0c0O2PcJSkSdum
odKsJDVC+rOTv2uXxru0TkbBuUz6+jHxco9eVJNe72+9vduJcjDRIrqBBNeb0L3AuhpacItwua6n
57E1hmuZRkfg7r0rg/osLVbeRaRnNlutLmnyqxMPsNJmxYOldip4yq67Ro2F5Upt5AflxD30Gk/9
/w24uTS6Br9hAPIIsDq1TVm9LwMpSv4+nkGO8U+eby4YNRVA3Hw9QnfMSenX3J/a3Y+WlAjiDhoJ
W6OOJnGadoHVxMXVtO9nxesu6RrrgdIalh/jRH/w0Ly+KMHyMhZRMcVGgpDbbQQ9CiASrfHHpNGm
gMMNVRE+Oa5iRX65/2mvL6zboTbHps5Av3iZlKp2ner7Wq5T4KHuFNBBNF56GufMcXkkXSTXbHtW
aS5RGOAttYBD3n5fS5xPp5U1nTOd+Yw8gHIgYc5uGhXCL+y+/pjHtLk8pccQq7DfbJArKYeUxRF2
k5ZmP/HUv9TN8t5y11kfk9AwyuR9Mq/VO3dsm/UxA/kZHezgvcWENCV1HhyoWtbmTuhFP+nKWiVh
HsfFixH1A4Yy0fyhqLmN7i/m3lAoQUk2CVVxivC38zqb8WJmXQHq0faa05C5mB6hVnDuc4S43z4U
g0gyGMyoV4G42lWNGg8wONMlVZ4WTSn+7Q0xnJzFmL/cH+r16aM/CiaPQJCjxwzeflUxlspClwMQ
Mhmw0vNmWcYUX/Joyk+k6ev5/nA7gSfjgdsBRAIYRdtq/nV9tqTxhHwv+Gj3i+iqyJ/XCJiqUmpn
MY4LvHnbuOBCsZww3srfNdhqBXOuGQfFmNeviQ1iDIYsjFUAeFtIol1MiWgEPySahuyDV1teYNhk
yCgXOIE5L5aftgrA6EpYHw/mQN4w2xP669CbGwjRpcIS45KH7aqqPdChvhmss2rl+fPqohnoN92a
Ch+CPPTTUuuMcMT3pQnHIlIvPeHBwOy1xtHFsfMaSMs2whyyW0qz2/RkHuldCaoEoV5hlVFVvX0d
lDW9ZGIm6SyL5skQfXYahHBZtC65ZvWk/sbWJ7bk26i9SwjK7X7sTQ2LDvZImA+WE0RVp/6ljeMQ
2LitHazD3tZHfJLXj3QUbPTm7hBq3FLIgvCTN+ufUP4rNXARpDkpfeN8rqhnHFwge+MRQ0D6h3YI
j2ETNiNW71Z9DJ9KazP3b7Ub7PdiyasLMj39k0kEdyQ1tjsgVS5sC4AKgVe6nUtHy7Ko8LixNJdF
tUq1+LQoWfnkTEryscDZ7CBI2nvupNkWMbI0ENv21OpkzI0GO+ewHNEycKYJi8NqxrKuGrOF1FZE
py4zjU/3j9PuV7L/JfyTMv+WHpLERP6ZQPCn88T819wkg18pSfYyWRHdUTSPLvfH23tfMT7FWYOl
RNJoEzPpbVeqQ+UmodPa+PBN6LRopfhrsSMLYf5yxUIwyYOFbNmviuXf+4PvnVG5YymUAg2SpIfb
NbVELaVbMbSM6IbhMxhryF1qGlI/V2Ww10sptDHUO9254BYwPcNoMj5VAkP3gyhKRhGbO4xSJkxs
uF/yQt+cU7u15qSYxzgsCOn8AmL852ZS1IPnfXcU4GcoRuKt/aou4zLDbuHSK1rS1vgXWunXFnHC
Pw/mdOcp4CECHaZpVPZ4DG/n1KDu0Y7SkEetlNXygZ5QRkzXdHge1aYB5EoxIlTdxPnGyS1y7BWR
T/XhR3QmleOBZVCSaO38xWMz+hiIEk2uNjbbWEK01nAaKyFdJus8V46eUznN22X4aQVPtVBWzTfb
oZDt9LTUSMVts/UCZUrWd9mc9O41HVNTfchw4KkJ+vThW1yqwjo57qw+aVHe/BMPY/TOrgu3PPEK
12/2ICACRPKZdaMqTEd/c7tOsN2LylIAlSnxdJnbwbgkaO/8qxe1+nGu1iNJvL2tgqgarDfM9UCx
bR5VtoqjCOSeQx3mcmjpkVn5IyzLD/c3y8+AaDvjALhgj6MXSdV5M+MowigJVbA4LIuscP1JN5J/
ksg2v/ar3ua+UkboGkIDiv/RR0ebn5XFKB9QtelEsMKP7F+Mpc6ds17KbAAC4PwXOe2knisj7r8b
U9T9rwVtiYGpVbgdAjRi+YY+kPO9E9mgXrWZs3+y3ayFJL+W5efajTAZ9enuuMPDhLCXd67HGp85
C8qi6694UUyXaTat7mEZ3GX1F7Oun8D5ebE/CS3/XC2Nbj+rSTY2FGTHuLvqwBT+dvif5P8bErjM
4G272Dn3DWHKGUJFG38+mNOdTUwMSkMMeWJESTYxqKOveb0uA2xOdTFCIN32y9T3R+46O68THUQV
vAL3FjnD5pQLL61ButKBabJafeqaqX2yq7QPizUvX6DHffXqSPt2/8vkL99uFnIwOAkkguS4m4R+
EE2vlzWHAE5+E8ylWT62dINPaE+lB1fBzjPIy0tkQVedXbltCYM4zIp2Ba+ztPWPxnMFa5ovn/H+
8N5HsVeNwf1P2xkPadGfwTyIMh6k20tzidwYeEkJWCAyFhh+EjxwaQuF0lWsGN0cwAdUs69vHxRo
EJ12uMZwS+Ql8EtuiXNv0S6jiB6HVNHO66R/d5K19+2lQa6xWQv//nA7yycLflIwW4pFbvGjrZP2
MFjoVIxdPRHzxvIeJ362zKBOjexgBXduMEi0vOq8mGRH20AmNo0mVluJBKlb1ARUzPiA6xkHT+rO
usHWRjDQBYELQ2qzJQ0Twm5j02jtVNopl1anQvDZnrwEMLTXrfW56erYPr15IgHwQxuQtl1QFDeP
ASayVo+on/LYTmaL9OCqXPImo1FIwnkwiztrJvUuiYxQ5pelrdstUvRLliBwBXSlFfXFIYV8Fo2R
lEFbHF5cP/uam/MNrIveFCV+INTbsiAcQVvRV6MIHbSYq7OINPh69qpawrcs0dl+Sir3oxud9O+0
LMcSWREx5wi8FeZ/eZ61z9y4zXoyOqi15ybX0X2e48S9mIur/QGpx7WDxGt0D8m2EbKQMg39d03o
6r+GG9uYqNTZ9NnFXOvIsXxnKyIvS6eaKhlIMmNzV5rzSJY+K3nYpF6HAP7SnCLsRR7u74q9URCW
BQJET8zBDvF2qUxeImuOyYMtcy0emgk5FM9YjupRe6P8BLvKUJU9L//9L3cGPmBx6hqiCAHhDe9S
CFpBXw9Hpo5Ho8ht+csoY8swk94XYWoBKjBmO7nodqv+xub+CRMjXKVA4mzWBaA+VGsYJ2FTqkow
GdRs6MTVFxNc6ME9Ie+B261NAYBWGWqUAOhfFQPAj8x9v2Z5qEVx2gXkFd05skv3k9DsMj4Zk+Vc
UAN+MJw8OUiUXx9hhpVKQJD+Kelt81aPCNFWZzMP18qs8HlKVd8wxRImyrgcpDF7X0k9n1aWFEt4
JSSRIB9WkX8XoZHAdrsmfdaPl86Z3TgoKtjNP3RHQKg3SyMKh3mBoXn/COyOj90fSQflMDgft9sm
7fKJnjSzPDRW9WSuU/xCDVP13d5KHspkzl7gtqkXaGb9wci7k0xGRa+QI8i9fDvyoDtDCkSbkVdV
WwN8493vFlqRse/quBze/8zXp4NcmWdH2lFCx/Xkj/nldFRTU4w96v5hSkqN7/ySvIOuN765/gBm
DOlBBBBQIyENvh0lM6qJ5nIFoxZRtAr9tdkqT5DE+9oXUcvd2iZD9GxTgjlq3OyUNRla7ljMbdm5
26JAp8bV2Bt5GdZoJHyN6m5+LorMVs8lylI/ksESH4e+ck6o7o9PuaHEeZBXRV34tovJ2G8srcxO
sJgldqFlejsPMWDmDNGHgvpi86VNSucxsRL9hF5p8uX+ur6Oqemla9IG2pU1gFeI0XbRh9FOyhBQ
eIHEr6d+XOA0+17R9F86b6wuDnjIg/bzTg1EdvDpMUiONwZUm0PTi5b6aRmXYSXq5rLYMQIAmjV/
mFyMVEZH/3dpR++adwOyekVfnal+HHWF9za05JNJWaSfCnG3U5wqUwSh3cnDjiL1dWxdI8hA+B4c
m90vlaIzmH2SbL56uxTTjTU1svJw9rriIwarwvNVffYyv9CaRLvMy7S8q4c4Obt2WtZ+1djT1xVD
wyMw9OuoEWgrhR5mnJCRB+H2eyN9QugW17sQn5V89RvDmb43OVxQv0Wr9Vxp+dFh3pthCpdAnTVQ
KpCmbkekEKy1Vp8VoVsr64s5tXaIdXH38e0b+NdRNg9qN+IaNBJ9SPYyJlEuT/jT1AMyCPIpslt/
zFORB50uoGffH3n3+5AuompJmApM8/b7ZkqlcdlGLG3vWVUInytCqTKNR+90f6DdpYPHhCAQMEBq
MbcDJepEtuHxxEWm3l4s419Ui75j/qUHlYco/P3Bdi4EyBuujBshjRI63A42DuocO7mRhfmk69kX
ehX5nzouGvr73HaiK+YI9aOqjvNBJLnzjbDq0LCQ9wLCjdvHzFxMOsUW0uv9CBZarGQHQZRRDEv1
vH/Sq1F8uP+hO/RkqXQJqlIqX/G0bdavb81BU4gXwlZUzse5NrMfpbAA3MiUX1zJAdDXLxIlfabY
1bQP3uCkZ7LM8WTPffqlXxMaK2j9HMROcthN2EYzT5X5Iy8hr8DtAlAeEE3aUQ23q4n6vz+1k96+
c5VBAbeLleKnVdWFcWmrtEj+16OqNFzKKR7ML/enZ29B6K1BlueGxnN1c3qRItJzhk5DF8j2M6Tb
+tTonQDIV8fvEmc81OHR974bqD+MAsj57tZkQHBRAz5BMsU1Rgy9kqg5iXQx33XuOlw7x8bmJMnR
Klr0PsDXpwtw7H3KlVj7i3BTHGzHvVNACAs8mtIBxFoZ9f0S7qDhPpomBaewTnJqrsVoKuXF6r3l
j7Zz05MYzf7Ra7T47fJ5DEkQIg25DUxS5ST9Mm6MElmUl3S04jgqT+ZaFafOvWglhIRUvBOD98HI
nOrgOd65yAie6WpBsqDavH0agDKBbhAebTQ1QnekGZwXb62P6GFyw2z3NfEM0qRwCuHbb6Y08fTS
I4FDtNNS0gD6SHdZtSU6LaV7JNO5NxTQVMrpUG7oQm6OUAXYpXZWJJ28dYIE3A4dDlX54EXoBAvc
Lt9+Uvgi2QsHj85jcLtmrQIPuk+ULCzVGVe5FOTLALjgwVvT7yvIr7e/BhIbokrKm/Qs3G6RbK3N
tNOzUO/L9pEWuHuqJqN/JHXNz1lk9df7n7c3mWwPNE9pzvGUb9atQuVk1BXGE1OfhMkUrecBOZhT
DRr3/BtDUf0kYcRS5xUpptDmRUmR+g6VkmCpWSv9nM+99ueAZ9TBLL7e8zQaeGkoKHC/0Ti6XbS+
jz0va+Y8RFmduJeM+KwPMCTvf9BO+CeZdViPAtQlSNguFiQBm42vMwwiuQGWuPmVNMs8N17sIjxg
uB/QEWuvDrKcvqLN5sk2u+7gRX/9oMjfAG+YkhoAka0e/5wNmCMsRLqWNbJhuMUfZqEs7zLWO5ga
b7Z87vPax6EMt4AlO6JHyw1ye/Dl+KgSQ3eSJLlNRKEOsY2om0ucpPdd5tt295S7fXeO6UAGI6gg
XzTr8nFw8vTgZO4uMpBaSnsGRZctGm/Q+hEB75LZL5PhvCLIfe0r03jzrpUFe8l7ZduCetjcNmRv
VdrmKDDNiRIFNf9VMHWac4r7TjkIOfemUkpN0bEloma4213LhyI5PzQMFQ31w+Q4w2Ww5sZ31NWD
2TWrFxCW08UaeuvtLDK+EioeoB9gaeg13Q4dG0JUimERF0oENuipLPq0olvYn5SuAz58/+DsrRxX
DX1AJBActHpuR5vjpnCwkM7CCKFlw8dZw/3SukN/pLm3O6GYRdCHlwzOLSA5dWjBr2mdkfWPnbhk
6O19dRGSFSh3uPNTPZTk9qBJi9gvTCM6yF1eX63SM5jogquBAue2O2EhKVrWVZ6FnaqXYZnP82lw
reJhWI2jCd3Rg2EsjMbQoQFpAWrydkYdUxTN4JVZuK5rm3/Sy2HGWMWI1/ikSRW8P8u5EchHVVo6
MeHZpC8nA+Ca4esaQmR+6ppNAuQQa4CFuoV+nq3e7R+Kde2/DbPeQAMZG4Gs3xLZl6Zc5vRBVYUR
YShtJsbBlbZ7rxIj8vo5FC9eQST1yNPaXogsTMAzva+FaWBxgnLVecHY5Zy26fzsWhMSTzDd/nOH
BFCchnnR2zcpPXuUsCHy0/KRIfQvwVo2pGNsWWiNAvUbXuZVKIFTls7B9bJ3FAhhpI6MDDC22R/q
tUk1uOAXyrwVj5bTKQ9oh7lH9YG9vQijEc8itiKFkc0ttgpX1JqNDHDTafYpUVM76Aeom14RO2/m
VdB7hx2F9heYDcL923njbpxgqEwEE2szPGuDruHiTsVyFpo4rYa7nO6v0+5uoTHNXzzEslVxO+CY
z2jzST+kYjXU78gCLeI8OJUwnwrNqbRTRy289QtsiQrfq/La+ZCOlftezQe4TPd/y94000GjTiwR
qIDWbn8KJdtYcRfUvxPYQifX7KIwyTznkmFad/DZu0PRqaNrx4judigTOAmsUJC1NebN4qQVaq89
T2h/Bbhv0Pa9/2Gv80UeQKgktOWxlGcL3X5YgreF6qACFcaDVQUz2KanOAN64KWR+QMc5BHCdndR
+TRK0kSnrO5mF+kN4ttU3DBJiSa98HEvKZ6MwTSbB8R41zyYaooHiFXFX5YqydpzE3XxQz43xlF5
ZmeeQZJZVLjAyEg69+2X90hvTAYaXlRM1jkotRVLEBAF2YOopvbtLwYFeFkiByGDdIB+O5ZejCw1
ZiIhCGP9wfay7uw5EOtyDTbK/QXduXfovRL2Q2WAP7MlWsVTZybwidk+9apey7JvLpEaHRFT9t4l
mEA0qSh6AMrbwtCMZYa/C4chtFHzNP0lL+YfWBBpf4Nwcl8MrapxdZgivXoaa9HwQBk0vP9Bljvz
zgh7N18Hb1HHs4nS+0PdDbF6mppsyjXf0BacUjUTVeUgI8HtfHwwconkcZ2zuTSF9/ajLSXeZMET
TB5Wm7drgw05lx6SwaFiG7j0tlCa0AvOH3K7sA6O9s5hYyjmi2cHMOrWEqoUqSH0KS3CGuXkZ00Z
Bzfo4CX9lY7KfDHMaNEOjvfeJpcZNZBJidLc9smTYUVJoyTIJW1bnsfedK+tEg8IKY7e5f7G24nJ
pOy9+zPWpBa5KXc2S70KqIQ0gdw4/aBUXva4drldXwmLzWe4c05IW7O9NFAtjxhKe5tesqOIrznT
3rYLhIoTyI2SsVMEPc6YPbnnwUqHgy/cm0zpF8NdwXXJY3C7U2pDaNEgm2leW7a2D6rJQkhcyf5n
r2Z2kL7vbRWaSNLNi1oW+ta3Y6GzmaGIPhRYetnZOdWT5mlW4k+NLupT5bjTgSrP3nAmrV9YjD9x
+ZvhJmR/mglcXViBgTv1vDZ/xCM8Z8UU+bU0rKP+1d5U4nKIdhmtborH8vf8EoPRxaEQhFxhGCfO
pzXqx0f+5Kun10c6hHs7QxZ5qM9B9YeKeDsQThdIqgDRCtVIRE9aI9pzFpdH3eTdz5ESfiQ9BCpb
AD8o63E0XWpJwxI7wUwB9KVuPNNfsfX7ev+YvS5xopBPfmVI/3ielM37mYsaaFRT5KHbDetF4Vak
AZa470HQlte+7/PHoo3UN5caGZRjRSdM3pLbxl8FfK9t45xrpCVQtmJN8JI1/97/sr09CLCZh5Im
gY102e1SzSUe6jrM2dAAzAsTvfNrr10u8SLak6JVB/N4NJpc0l92oNlWPZUHNJJFnVrvmqL8J2vz
/MPAwQsa9DbP9z9O/u821RRUNID2Q8Ancd2CYTx9gdhQxXm4COgGI3iDQEkgocb1oJ3uD7X7ZfiP
gNPTKeBsMV944a7IGrMZTUXxLqmhFw96Hw9BmqXquUtmcbk/3t4Rg1VP3dAjTaUMdjuThr56TuVS
3fByrbigttSEkdRWvj/K3gRShuad4pGmxLB9XkzsdL2xRnzNFd7Zgo17XigHPsSj3v3GWpHeUGfk
71J2+PaDXOqyxWRzGcaZnl7qKE2MkzKv8xkJaFEeDLa3WjQh2RaAHZHr3pTZ6nh1utgoi1BJVFiC
WjIFqYO0s7rSrHPq/gh+snd/UBaWPBi07CC53X4ckBMIKBWP2OKV1deuHHofSd30kja9+hWZmfWs
p8oRZnVnUIJFiY+lm04+t1k89mHZ5bIYTVGlD+sCHWW/GOwhWOwhDmylxFB47Ppv97fM7qgS9SJb
F2yc7aiODsnTWbOwr/DES0l+rgV9mEvRJc4Taj3VZV1r7e37FGQPfAYqNrylzuY0NMJbRZN1DLr0
+ctYrcmnTEvzU6nP5gFSbOdIkPXzEpAsQjzdFsN1JzE9EWFgNzuJ5l4iu2jfxzmH6LG2SWwOEoud
jcp9guoVtC0guds1nPHOKIwkIhvPC+fvNmmjqxjb/mqlk9L7NDSng0dnb/nIt0nQEAKgXrM5GUzi
WgmBFyC8NCVIU5w7dBO5YiPRxaUCGx+YKnbU9/eMDHQ29zTx6M9rTEptb8HqeuuOwsYqPWwrrfkA
j+CFJNa+pA6Omk7SptclrubrjKvTl/sD7y2mvEOlxh5l7+3rp1XdmIM6oaiIvlcWDJqJAnA5QWYS
th39xlqCnsFpFzoVhelNG2XRCRnQi09Dw66TIUApv+mDxmgSSmE1zKoPbsVDf7r/hXLnv5pai3iP
0BmQ1FbGB8vQEiSBCytONjRsryqeXcyaDhZwbxScYWVZGMkK/BFv77fMbmFHDRS829JqTjlKIyFO
rNXBrb2DO4OJpiN3ITFC9Ng2M5jFxdSgo52HwuhrRPDR/vjutY3yoeMYZkGOeEXl91VbNb4GIegU
x6aVnNYUlAlR6nBQX9j/OQh544FAcfUV95ubty6BLxJeGAA9YlGXQYXt9jttrew/G61uvlUol2Nv
pJQPBc2t05i3w3M8Ix55f5H3fwl3DDcFVV5vW75KvLng5Gqk00VudcEym+k7K1NStrRdeGEfxcNL
p3UmqtDW8h7FZPU56fB1x2NlMA6mZe/KIutFtYImL6Jsm0XC2dVeq5pKb5cnPwpUbsjZst5H7FS/
TpnS/sbWY/4dyVqgqvSq9FL04Dwsm5BSy9ZPltPm7xPwAAdn92dBYnuOfh1m81U9kUQdF+xwFV+E
+bzGDq0ke7XL8ry2Nb4VAogJKrhGXqO0AzTzU2YNCZxey45EMDuN9qemxaixu+70P3VKivak9roY
AnzJ+2f0eeIC+qiOumeHFqhzFescf0y1eTAxVR+ap6jOV9WH5x9nl6Hr629mV2vLldgwL3w6d8M/
FL/b5ELpvvsDb8bU9Cu6MsnJLDUjuZKMmQn6jJb4XCGf0n6kzEeYCi18Pa/DaMYPc1vH2p+6Pixf
sFzsjxqrOzct9ARuBsAMJPPbxibyIfYSoz8fAt2bzr3h/lj6ZPh/nJ3XqtxIu4avSKAcTtW5V3JO
J8L2/FbOqaSr3095n7i1RAt7GAbDgKtLlb7whiO5RrXxQK88JnAUpAqcg48dYOfbuwjdMFc4hYqc
QFNW382oTMQld9vsWYX7UfltlBcgc2q8Q3pX2Mrp/lFcG1324tA9RPiOuPt29HB2qzaj2nNVKF3T
pgYUlNRtedQaEZ1RirNPDVYOB52XYOMgrH1hZChkwYn2NfHC7ch9GGrTlOV0CtR0OiSO4u4jJ0hP
FPrKjYtY/lWLwwB+mxsP7BniXssuLlo0PGPtGF7Tue2uqto1uLHk+S5vQ/EBXkzB3jOnkxPhyujT
Cv57tiWSgtR1uV+oYNHivZ0qThwj5tUs8TSkB/g983HuZlhKXRvvWdmND7sSEtEKRAmHIgO53Ssb
EGcu0bJsgkuReKhaKdbw6GJKsmvUZtqndJcP0aiGH/56H0nFMgR5NQlvWoZEKZqJ8Brj6GplQX3K
sWo44is/7DOlSv6XVDRipqCI4ODE6sZjsjJdCgJoadL3JOZcjhwFWt0UI80tvYrKK9aD0DdF1L+l
3oE0xRA2KKKmW5D5lR1F5P77I1OfIt69XdE6wz6n9yBF5n1YHbw5U/cpAtWfa93IEMjJqpMIi2HX
OsC7BlH2X+9/7ZX4hRzaMel4SWzCkphQOkOSwgYlNEP6+9LGTnxUs7nZEOFYG4U3mhaoDJFgHN1O
ssrF5HpTKltrQxn6WL0O+zIrxEZZcX0Y6iiyEEFStLiCknbmXosAB1rjXOR+PoX59yLCWf3+N1t5
5wGhcpplr5wS/iJTCKVEDC8FFnyRZz1VLt5EcWvofgtqbl+O81ZXfnVav5cICIKEot9+PWPEKcor
CJ+LTqmuidtl70U2bPVYVkeh7oawg0ZZcck5qkO1V1MMCa5tC7x1H06qBbUCgbaNgGLltqYf4Uqx
CnxBkIi5nY2TwGMH6INu0Gh2oT9oJZlW6bSwlUcFbPv9tVqblYSjIfkIGg4Mxu1oUanpSV4DScuK
XPGbCiB21ETdBhp35e3DfATQEuBIDvPy7bO7vq9qAD5XMzSUZ46Ts09Qd3uc3bT1W0c4e26UYqdp
4u9VtulYU0qQMD/qVMu3b1Y8KGIpqExtpnE5lWqGabLSv4Us+OX+l1xbN/rwUn2A+gYlgNsvyVYw
RJPn8TW0q+FraRU1M4vbDwIc8sairR0wqdhFCC0TtyXHOfEGw407bH8x26T/0HjXTs+ynV3Mn7qo
+3x/XquDUUJBGojUWl2aZcCzdxUjNfGD7sPuybPiyM971T1WGDgfBN/icn+8lR0pgxUMhjllaDrI
B+GPSnA8m3o2GiUae3kyHUE4TpcZCun+/igrq8XHg1HBNQUnaxkoxF02ikkT+DXr8fwiWvxnbLqA
j307boEkVzY/mrw2VXROmKQJ3U7IVjEPwnIkupp55pnXRE2zZG/PfXMuXcWz/JLi5qlhk37y6tne
uPLX5smzyamjS0Eavhi8MEqcWjAauooxa9J9MOba+yAZk2qvRvp0vP9R17JNbkYISXQ3KWcum/hK
FgaFXdvFNWN9D9pkBPtUFZmfOJ1yHBw9OMea90GK/vqKVXhwkbVo7/bpxlFc2bKsKsmQLG3AGFkc
RcTm66BJhvya6WV4KZDC2Qmg4Ecr90hqhmQrRlnZshJfJxNbAjOmf7vCtTvyoAZmfm1z0HV85MB6
E6pOtyVktBKAwS9zwLuwkIjKyd/xx9HQ87mzFAiS12wcQuSBB1ipsGMPRQu+rkZXe9c2bX6+v6gr
2/dmULnD/hxULRWzjp3iOhpCbRBOiaMvqlD0du9owURYFtsvbRrF+wmK2n/3x179sLQxbLl7KTku
gr8wqZAia7TiagZq+5CbTX5pxqTeyAvXPisnE/IrBTipqHk7Q2CeZpUqU3GlJ2T9bIdZPweak371
qtKARBOi5bTvx3QLEr42OTSHCSvBU9F4XQzLtgVKGEQF9fC0P6SNE6N3qY8bMLGVCwBQCO0F0HUW
1PzFdRpQ8oZxlJVX1ahK1Qe+Y3xtkrYcsKgMN13NVjYLAjycPLJMKRexPAkdEdqgBGyWwPb6s+uM
7RN9luFL62lRsXcMcIw7/Fd7DSzkJErrdH/DrMyWwhJWkLgFkgkuS0x6C0Kae4n2TYhUqBq609Ex
MvNMCqduDLV22bFhUMMAGw22ZxlamIGWskFdxpoFNJO5N1PVB4rWfHe1ttKooM1Wex64oRDLSNJO
Uih0N6Fu3YWar0DiDjbigrXZ//GLfoO9/jiquV44hV16+NCXbnGIhGI8IyiVHLJWKBsZy8oVS5Bj
EVSBnKHTvogbFTD4NvW1jGixrvbWXA6PWDH22J1Jw2243Bs3wQrPDKsuaMWSQEFJ1VnsLMXKQmjL
YEp6L+ie28S23pBd1O4RP9fJPcZCVWYsCkWqgpeYE/tqZHbzHilVhOKdXknUy5ynxhkQPVqVf7/p
EBj9LRAB0GZJ0VR0NxOEGagRGPEvKzC9R7fph6NBde7jP4wEtlTST3kEluUVAQ8niHUru6ZTWu4n
NY5JqhCWy/XJ2UhD1pCBwF2gOyDEToKw3N4YbVpTFNf5tcuC5NtYNPPbbszmwB9TL71oo2ee7KbO
bd9McpR23NI6jB31zb/e02QNcNnRX+B1RS7y9nJOtELxktLIr7WhjeYOvl6f7oG2SQzbpDdbwpyv
jxCNO8kKImkAXrqEjpRpP7hqBMDbkbdlmU7Zp8m2vyOtamy8q6+vfzmSLIMTNxBaL07QwG8oAkTn
rzrmjL6lBvOlLrMtgvbrt41RuPZlZwR9g6XfBnXx0RjcmE4Eircf2Sfqmdgt/WkAr3N8NbL7w6Di
Kbuxaq+vB/r1NH3oIAFQgRVwu2opT3VSJ9ipN7OdvUd7V4dZXLbP9mTW4WkwYk0/3j8aa58Tbx4p
UY6DOS/q7YhO2fCwW2Z8HePQ2lMSyPdK5Wgbl/7a5wQKg+C7BD4ge3g7ilFyA7X0569tnYXnpiy1
w5T37nOMidmRomj3Xgpo/v1RpE/PRvmd7xnoKtyOGsXkJ9pMEhsnhe6nAUdv9vpoRw1met+gJftr
pD160fomOyI+GPoV3O1iY0nXPjC3HImEbN+4S6HYyjVHvgndGyq/+NZHXvBAzLJV/fjNJrqtINMm
lDE7l46FzPrivEssLRBXdk6Sxhm2jJDDH+t8zCd/NuqWrm8a4r8UOqgEHRPO6AfM0PLwRxOWEWh0
vf082BjFq12XN/vOrgfj5DptKFP/brb9OSpNzUcRzqALIkDZHd3Osw5YcVTtSUHm8FC1rpmdwwhR
nqMmZkAgnhaXDkJXVWL6IYqtW40BGYG9mjEIbGpyzA0xsdvVBcMyabhcJNdKUab+NMWmd1Zqq/oQ
6sgWHvVuUFWo91H2Dohx3O/oFjdv/v7woB5NTVnn8FDavf0JKBSGXa5HsCOCIbwYhqLtRxR5/zpm
wOsEDgaqgfyXWtDtKD37qu/w4rnqbjjvplz0b9JGR3Q9DH8kGYCe+5Nau8qJyrjHqW6BJ15EDAUy
NWwxCBKqxn2uNIaBAU/kXjpbszfOxtq1gOqmKVGAVD2XOlFDrhucOAfwepRV+96zANEjuwqHxrEj
KeXchee5mPpP92f4m/i43DoeRxKlYKIiivOLLzop1aiWlBZCqxbBzgVMtBMiUB9DQL2/rLxtaCOa
k3aywnTyfLJiMzjU8+y+YC+m0IEpQvfn/d+0dk3IfEbWzE04DPrtT8oRe3SbaYiu7RgbP9LQLd6Y
wz+YxQJMxAVXwkilOvJiFMVV4KI0NEFcqwuuzojOjKcP05PdqFu6/CsTQpWLNWV1ifGWbmxoOxPg
KeAkROl90PrMfsrQP99IQVf2qpT+Ig0EHk6LfBEMhEamd2lnxFcIRN0eZAH1f32uH6xhVDceSnmB
LvYM/AqqlCg9AdFeXjd6lFZTLZEt5qhqSLfP48vY6dGTM8/690IVw8bZWB+P5JqVklpdi7tlcAqU
6R0eZiVDBzGO7S9IbWbngUrlC3K97sZjubZcsABppJDTwYRY7ozKGxDAiJCia9Se3rUmDmEydxuj
rK0XWTUKR1TVUC1Z3Nl1OGttCbnyKqYsedB6u9qXiq7toH9VGwm8vBUX68WjJ50MKBEAtpTf94+k
rkRyEbMPYAw58dZndkZ47HmFzqLP+l2luMljEsQoxQfZ35sKwFQAucrAMOaIim9H1jqNRqKB/phH
uck6It2ZPsd50nzNEqX7dv/aWNklSBhRpQAExSdd7kq7MSZ0lCVlQJ3iI24JZbfrTZAURdoqjd8U
pr7Rk1jZKDSngPLTGKc4uyQppIYxFyKu8uscKeXOHgrjJA1mDvfntbJRQCVJmpoUwqCKfvsNbcWC
dzjH+bVpTarZYRRfscG1d7Ddt1Qv1obCDpZAEQUu8I6L5xVpq97DVTS/IrU1f8c+MAx2NN/sLzE8
vP/uT2vlwdMt4Lh0ddAFxXHudloDAZOZWLijlvqYPWlinJpdkLf6+zjQ48IXulYiiFpmp38Zlihf
Pue8Msv3ThKQqwm0bOOKovd7rpXKH6LMothhKtauQYTkOqH0s+Wtt/ZtJV+BOqR0pFuGLhNMjeE3
VWgUvb2PMRP8UBjYnOZC1d/dn+PaUPANZQ1dMg6XsYSSWrpIc4enoCssxFtQk/edyswO+WgAAro/
2NrlQn0VlDg0PzDWi+05dpox5Ta2F+po2Z/bTGhI2Bqtc7Gzxrokc2WcNRhCT0mRmFvE37UjT7Ec
uhEflRt78eZl/ZiFldBo27p5ciwStz2OXOm/ZiPGb6eOgq1e59qX/XNAeSP8cZOaAHInsyO1sNxK
98vanA9qHdfHOHbDf7hcCAhpsRtYkYFAvh3KUNq6igssB3pt/BWbQ/CYtfFW4vD/DfvF2yDVUkhF
qQfBP1mcBzRFYqruIHuCKrLMDzlA87n0YakrcG97XT1mc9w6fhDoabdDl8bqsffxtGtYB1mCw0lR
5DtH65XpZNeuXe2m0FLfYiZjfHbaPHR8+DNJg3lALqy9amat/Waa0+ZXCg0pwRu18T6EqVUUZ89G
ueFkuLWGxX1UlK2voMF9zTQNz3QvTwN1FxVi/GWrhYvRSemqXzS78PR9CBby7TCMwbt0sOf2MFLD
rPa2LlBr95JweFSE13bH2kuML26hiGFvpn1Y74rMmPN9hi6At2+teuh9HHMVBVfReX4WulHZl2rs
QbSPCsD6nQeV9afVklq9C+DMcWcEdqqd9KppoThOMzXcAVW53RSXabbrAsUR/mR1tN9nwIkYIE55
0T5DK8JWuM7crCK6KMWPHE1BRKx5OkGhFKH4JEKRfuzB3M4vrefQg/JB9GfWf+hJCtQeWi362iZ1
PF7yyvRO+QAz5KLoYxseiGe1ZGekqpsdAjVL7YOah8ifF2aoG9xrsaHsSiOJn2ewAdkeS6X2f9we
wn7QMxHrh1BRGuUxHZNi+JhMhPn72TXz4s1c1u37KqntJxT0wtyf7VE0bya7iio/a+z5i2ul3s/R
nqejJ4DO+X0MRu+saHbjnAq1zhExHIfhuU8LPX0a23EYfTimobsnsxpJuXMrDfdzPsAPTb3RnM8q
RnihH6q8egc0+Z1sr0292eyq0RbasaIg1Z5TddByP8yq2tw3nRc/FNPY9rh8p94XioGju+tEYX2s
PastfBk2u0+6Mo5Xq9LGzOftdLWdykMjzkNUTjVyC25uxnixtbnmd5Q1a+g81djtM7BQ9UVLI7ve
VTwWte8OYfdfbaLk5weZYtd409Fd3rVYxqsPVTdbn3oliM6FZSXFLusLdBPtlH60P+m6Fr4ZSKda
P3ftWvlUiEa3dyEU6qtStfN7I0HR/k2Bp+7sE7MlA5vSm4aLiOvm4zC1VuebVWd8rmp91o5oqdrl
L/wn9Xyn45yxVTVaue14rlDiBCgm4deLJ1okop2zsUa7uPbKtyIS00XTg5G8otny91ofiuIF3TNk
MZZWYslQFKGnwkcLxr7Y50U4+1RhrKOuBFt2RStRG3KXWGOi4Ceh8os7PI7msu3dgsZnPdb/Sdem
n1pPU+X+s7g2ISSNJOYLPS+Io7fXdxij4wWmnPDeGNhXzSwSb+e6ifVdSpjOf/8IG2RkxKLgv9B5
XKQsZlcZk1cQ4afQxR+92BhPA0g4cbINQVxVe7G4mEOhHUpVE/+yTXh8qXlIvOSrokxRgwQDQJBc
rRYLwbwzG9XXGfdSKF3394qsIDqoZUpbJeRGlrr1hR2rXTRT6tI1iOepzhlyO3FqscbY+KYrASp1
AQl5kAxoa8njqlIRpk4D2cjqc+MNYPPgg1d77s+c2sz7utX+a0Q1bYz5atdIkpFBN5Cv6SAzuThx
beqOTg1LBs+mKd61En9dxUpymBTrx/39+apkCEiQvQKaBNdCGNaL/SkyJVSt0cmvdqtnX13h5W9D
o7NB13lJ96VCgPbUp23JuzOJT0Cqk+pw/wf8hrbeRB78AsoQEHahRYNnXgSOuq3YJaqrNK+TLBn3
smT4MDVe+2M2C/d/dmTyXqm5m+p+3jTFU2o3kfs0mZWh7LtIcbNjILL4qxoUKj3T0Zp+3v99r+Ja
+fMocNCZhUeNdtXtAcYZczLxJs2vUdAUOwzUeUfaeTT2WeV9H0LHOLiuyHZBUGzRpF5FtYxMpkCq
R1qJMMsiqi21OBrDus9JQwJxUIwiP2RVNZys1Jkf9diatuorK7uO2Pl31VHa8i09SVEXroM6YsAC
C+NrOamCW6t6B/Ek2yhSvaY6yLnRwZeeEzQFly0rLG4m0LgO7Ud9DgZfH6GL74Q+WiG+1V3DuxjU
bukTsUjuZF3U6MlOSfNNT5PyrYpj0wfdis1pP0+wE89Djx62X8RWG50Nr3Y+5m1rj3g9VOk3oAHZ
10wPwClNgukdBr3U5sNYG/PPQijoZlZDAJABTVUtw6GuafRPXCl95wNyFcPbJqJSd3BaqKO01mDR
+4Q9NkU1EHlf6zC0hE/m4cQ7jDwTz+cyGDo/LDF4eQZOmL5v0F8KfG1yx8/3N+ar94tPiPgD8HRZ
IeUWv92YRRHZIipQro+Z68Geg+6jFSvp5R9GkSRWackAhm5R+ladBKsrNcuvatbpPCOx8tTk9ZZA
5GsEBJOhU4IMi3Q2glFxO5k4STI7Az96nZ0gPmVZMB6Id9S9iJOe9deCXZTp5ksUdzGWuNb8LWoc
4wVNrC0u26vbXv4QahFEfkD5iAtuf4g9BlKlEChGnJrTAech3lKlpSGtGmKfugp7krdn4zis3TEQ
hKGy8i/klcUlzEnzZon8oAYSFv8LrXy4JEroOj6prHMMzNL8BgsseQrQ3d6i1a0demkUJFHcEmq9
uN/YWhWHrCqudj+ND42aDcCvAnzQBm9L4Xd1KKA84EwZzV0C8BOlIt2TMCWUoF0KnEoInQJJAJHO
7vH+tl1ZRponKtp4vNqMtlhGsojQmNDkuU6tV54mM62uVerYB432366qo/JBdYJiY9CV+QFuQEQK
0RnZQ1lEX41R20Tmc35F57r7ZmD8eIqbHnZerM/OFoJPW3ke0PRAa0Z2wEjoF+efwhkZxMCmaUgb
/WawtIvdNLlfthmyyPGk+kDzk0OT9u6vkWbZvorB9qW22p4TqGUnpZitC1WwTgo/zn5Qq1uKRSux
BSh33MV5w1QEEhYvu1QH0oTgPYktp5rPaCXmXJbI6h2xMis/4PfTfpnBCh9Fig4UmhrZdL6/DVa/
EWEbzFsifRxZb09z7YJxaUi1r7Oe2g/Yv7zBgwKRyzGHzoOJyUbYtjYcZTb8ttBP4spcLEll18VM
Fzi/Vq6mfHTLFnkBK0fEsxqyw+xMndgY8DW0hjIkdyZwFshgNJUWp7cdqsLL8g58amBXz4CHwkPe
VRHaSlaafMV+aDxmdVc5O6Pwpg9BlwwXGIDlRoy0tvFZZGJ/FF8oGS8+sy6UrMlNkDW53cYPOZxA
JHCH2u+UPN7//YoShElyC5gJ0o3bFc0zda7ddMyvbmZ3ByeMvROqKNnZq0LnoZsb5+v98damRm2f
RwljD8gNi/H0SFTjaPewXsOo/cZI1rxDxNj8aA0DZoX3B1vbP7IEAVIKrRT657eTk57OIS5V6bWd
MbFOtXQ+abVen0oYVLveEdE/TE7CMKj3ATozloTJTCtSJ5gxQ6g4Kac5KN4NnhCHmHTr0/2ZrX3G
P0dahBFASbRwJhy6oqeJO3idp9S9qLthdv/XtVmOBPkE7U8ZtdO/uv2IOqSayNPIuKe2Kv0yGsun
rO0wjoLp9vEfZoXaEfB0+se0ZW6HmugI4XkLJCpRi+4aOxz2felyv41U45Xd/cFW4j0JDYdsCu1K
9pFvB0splalUiZJrH4X9bnSN6SGq3HkjFFlbKEQS+HhgvMirF6OMrR2bHXhUJJ9n42MyR+lBdNZ8
rOZ2K8l9jTlgpehPAK0nh+exXpytoEd8kSg2w3u508NDoge2oCiamMchgTkOYsfNIT0r0Hp9TQfS
chVm6+BxluKzqTQF/EiobSgl//2HBiAo4weImNystx96yDwy/ZoGYhtmaCJFTn0FVrMFp5N/yyLt
ZYPCagNVx3Zd9tjw37YTUWN0Br0ahVm1jXzTndqLNdjRIXIpG8f10J5QAdq6QteWWFIMgAwixvSq
jZ7bGWAkHlskwZIYzog6nSG2pLtMpOXxHz6lrHpBEpTh/eJCa22Bv5VcYcJ+qMJTh57n4GwhLVdf
QXJkCe+XBRp9MQwS2pFoHZkKBV5/SNpkpoCrRu8nY06OBL10KFBn6g5GOlNDGfsW12Sn3ODHrC0o
KAECHQu5QSo3t9umGcKkCHQaAAW1jofRrmlg2I7yJo/LH2Mg1O8eYmzfBtoN/7BfEZNDz1s+GSD7
bgfWA9dWDK/KrkId7CenG+PPkvK78fDKb7jcr7DfWESKILIkcjsKng56kVZ5fnViJ/yZ9yL84ikd
B1PAwgZAI3xPpFsG6mtbVQJ2yTzRKCPGuR20M3HIcTsEmywgC0+5NuWVH3hOZ/oAkvQf9zfr2gJK
OXRpsEsKuJS7spvWndWcwfgxUGeNeKxOZDMBsXETmSdUf6JnUavjntpce7k/ttwcr76uR54ttTfl
Nr6daFRlIaKb3Dk0k8x3tab8l4rM+4XTVkT+2w/N33YVuXq9P8Zb3HFNFOiDJ9vfXaYNmV/o3fTD
m/VkY9OsvFkAXKlOoFbGDl0+kJZqQGOMjBRFi1J5Ump4yTRw/z6KQSAAAjs4JCLgZZCvOmnDmSZE
w+b3m2Gl+PK6vb0D5lj+/eMIpIqLDPYiuPklSE4NzMZIOrQb+z4vP3WlS5GoKCHeZZP9Dw8xUgCU
4bC6RfZlWRMY6KUbfUbdy0V74H3lpNZLlFTB3hGDc76/+dbuT8bCyY3UlevzFRuMt5CmL6KNQ6QP
wxktJupwGNvbezvObG2v2HYMC6Xobd2PuF8Svw6tot3n+LFt9fLXSkGILsjS52/HQmtxneGmUSh2
i26a1Zo9DJBJ73/laVX+aNS6ehSJFhy1rK0h62ORdoAqOVx0o+g1H6s6Y2P/rtw/ODSA6AGgBTRr
+WGmtqlcRSNA1u0o/Nw3k7azxrK5Zlk4He4vwtZQ8v//ASkocTEeZg+IVDQF8a7s+3qPLFX+rBgk
zfeHWrnKIQo4SE2QZ8uQ8nao1sDrt5XBeJRq4JUcCAkiSuKLJ7r0VANVO0/RX8MYwGHTQ6SXgeEF
lEr9dkyhx3WXFA1ldBFgsBaE1gdyRnVL8/f1PcowsM8J3oiUgbrfDmNEoWPNHnXEYXCnQxzGxlM7
KsU+UAr7MW7bLcGAtfHI+KXqPZsWiNvteHpal8asUfKJI3hacLWCJ32M0mfdGGywS/jP3F+6128U
CDDKGdym9BTpXN6Ol5q01qYIqJmtdMl/XVL3wc7pVOvkBoICOkqeF8uiUxO7+CdubJvXlzljY1on
wasEEMvLvLCF17U1XNg2GJz3vaKlz52q1RszfH0OQMhSQqB+RlSM0tftDGOTGoKN8MJ1JOX4iR5v
cEz7SDwZarohQ7c2H1RsaGtLMR11KcwGhgNWsQGgrsSd6NIKoT3GotpCka7tkD9HWZxrM4iifNIL
dqTVqW9CfUqPVTRNR1vrvyoQEU73N8jacLBkZOMQSVe81G4/X9IT/BL8I2U8Vd2uGBUn8TGNCB9i
u29PGOMZb+8P+PoykSq/8i5RkSV9hY23W0MLRpiR10arhW9HDvAatBLOQZc2ke90EulQtd7WHfYb
93QbMTGulAWhMUandImbFZjl9SQs+XVMpg5MiEP05HcYfWu7gb7Ih6pONW5QFQSKEfTXVPTKI3h1
vKDwefxMLGd/R0A1bXxX5EmOilIwbOyvlfyWn0hoAg7IkoSpxVq4emrh2WfC5gMD8i5My/Q4NkPw
AUWv4RE76PkMtAt/6qwo/Tp3VR89ZmMXDq37lJVOtHGwfnuVLb/Y798hi6FSlfR2a1gqKKi4G2DU
Qtov/N7Og2aXpIZ5HfPRbfw+sop4j69hPh2VsazKvSvQ9/RjzcjcHXAmM/fdoLHdHSBeTKUDpelb
PwVI86HG+fzZoS1n7PICYMKu1G0x+U4+g8GKI5dKv+gaXd2YkscvXs5Irj6Kp+w+Cme3M4pqNypj
z86vHqWDg0kx6dijKgRL022e9ABFHxo434cIuRBYXVvCtStHzaJAoBPagpNFYOV2dOx2PZzR9eLq
Do3yMqpDd9SszDo15eTtKA1taTuudMpRKAel9/8MDaoHtwNyzpQiDHGmKUjqLzmFwkMQmo8ogh4E
VZOTl7rzAyTt+thP8/hQtC6KxM4A4XKn1nrypq/U5n0UuFsQ9lfLICvPVNcNOrrs96V4VVnYeMTT
5rzgIvulbsz8DRx4W/ZjrXNTNfmLMTfAw9Q5k0AtayN1enUB0biiIEZGCs6Vh1he838ETlU52PiE
CPviKRC3SgBlLzSVhic+ozjmOsajVFW3+NG/Yck3Ww+9bEnqxNECeQhwIbejCteb3URNvItnojr4
yCMDo6wdUzN9MC3hfUJt2kXpKetj327c+s3Ax7d9HOuTaJ+ihffCvlKVc+BNtBTnIA3fF+zmZ9VG
FnU22/mB0ELfiq1f7Vh+NFLfqATQOJK0+tsfTQVbiKxU3MtQR58TTNxOphOmxxayyq5rzfpw/2lY
GY5yBJBcUgs6/cuEGuO9NoiAUF8QaxTvAqdtd7SO8f6eQuWHWzcf7g/3eiPAm5LQVcIxXsDle+46
oTqYeL9eSqMw6HSlQf9oDPoXJQvMNzmalWcgot3GeyvXebEPOJRIschkTUq43X5StM3rQTpDXAB5
TRfXrN2dOaGNN45I892f36t4BecPWj00ImSwQiR9O9TQlyIMWsGWs1Gh27uIMYZnE3DIf/fHeb1s
GJ2awI1BrPFBlzSRweI0UchyLvWYufvEzJSL0wOrCuY4PnZVrW1sk9fXBxmWtDiiC02dYLlNOn10
61xv3YvVh81bLy27cw3S4hxaVXnVhDf4ilOWz65A6nwy8q26+uttg1YHAnj0pSl484fbz1qbmafO
neZcckMNXhBdyL7Sz+wZ1Sqsb8jy8Wp7Th3u73/l1xvnt0QITi6w29AkMW6H7ZsO0XgK8JfIUeZT
Wg8AqsGdHNliycbGWVlQiNuUEags0RNZxiFhHiLSaQwKx179CHJbv4yx6hwxfS/2QyWyT/dntjIc
ZQTOPKhhxMeWRHEkPvOSZhpHwm7G3IcH1n4d3TR+FmWODv84/TVQCtgEAY3ESUn80jKwmVqYdZQJ
vIs7Fu57pa5UP0Ei9Qt4dNo+WvPr/vxWNgwCDSoq60iqvW5B9lgQk8hq3iWQ6d4IDfV5SnvtxVCc
2m88rb/MqtEf7w/6KvGTc+Q00gKS3G1rkT/DTwG3MjfepctNLzyF2JxVvpdLPMgM/Ci9oOSofLOy
Qvte5k235Qb8+u5heFmWQXgKsuTy7kFJtB9tm6u8YdLHyTXSc8AkN+pra6Og90f+J4W6X5Fy3MQw
+qBzvUvd1ObnGgXMaxmHW0XJlZNHpg7v3gY8hU623L9/BAxuY5oh5Xk0zyavPdReBdgxMFSfYsHW
g7syoZuhFndLHrYi9BQorE5c0A5QWv3QV+lWZL86isneR5lHZhuLvRGWbHszRA/W6eZ6r/WTfjF6
N9jf34Gro0geCskDQjtLOqSIKm9UNOQznSafL5pIAdGH85aT4NriWBIDRUjJK7cEPWqhpuV1g+Kj
kRSf5i7ITnmjxbvasceN5IEnhoW+fbuJ3GGcwQPwuBeXlUY9x8lbxNgSt6PrvDhlHX4ZULN40WY1
SvzeSNEZiovYFP5Y5iitARjRs0/FYME2D4beBiIZReCpzTE+I++B4YJJxfIlUrLkV6qHkEM40sCs
JcUsfYptJMT2UdKrP9UysnsfDof+zukc0KMFNT+sHpPBfIrcPJv83KS26qeEtBglK9h7OKCd453X
xYN+zLSu1j8QlOeqbyGTMxxQH3cINLNcTfZljUXgDnNVeqeTU9pv7DktVH+qFCc7KKPJy+b1mvuf
6aZqBa0h5L1JG2G+caceDe02nL3Zj8Z6np4Jcq0Hq22QjRyEq34vhZf8iiLDeQv3Nwz2o4LcvG8P
WvU/s8mKd1mG7typ4PZ/Qb0oKPej7QDMVHslNXYDpi+fE6Uov7VDn3u70bJyd58NVTDiSelEH1IX
ys2+g5d3MAJ37M9BL+wnXNeL4a09u8b7yvIEmXobGF+SDoaGHzWGRPREqXIYe0OEvo0io3JMtbh+
zMXYxrsxVdJvMdJV8blAAEz4Tqs13hED6qjYuZ5Sgy7FdNSCHSMQPet1q37B4Uyr94Ho9GpnZnlt
XuY2zP+bsab/XKINX+PBGEGAUeK5r32r7Vzbt9NoUPbQv5x+l5T847uKVb1Qy1PSfR1AJd7bxG4q
K2Ur1Ck6XuHnqQEhRTdpMh6c3BHNk6LnU/u2DQ31f0U5a8YurdHA9Ie6nus3epCmp8QucdgIQYQp
PkiY5mfFYg+7cU6DZFe3BYwS0xXl29kRo+NbiVc3Z0XX618w9bPo0jAk66FDtfGt2E28N3ZS6erL
MNgUb8hO2kcuXCQGwMlVYLWczPmOQUqUQqEa8uRdAOu03NByWD2FNL4QdEC/5pX9hB3Xmgr1LL5O
XTg+aEYbHCy7aDayxLV7BUQDDpe6zNaWHN2JC1/gVILwST/Ge7g/M93gPtk3wbhlm7M2FLYW0Fco
cyMAJCf8x/uCSR+KmnGGPPes4AhE+gGEIk5PpELtBqN7ZSjwVhTfCAhWKvmq3pajldTKJUg6Y5fU
TX6savv/ODuPHbeRdg1fEQHmsCUpqaV2u53t6Q1h//Yws5jT1Z+HvTkWRYjo2QwGY4xLxUpfeEP4
Tmt7Zw8WsRHWwUpYym2AIpA9X02rNUx80QA84/KgdwdzktODIYzsp5SH2bsBX796J2zd2Bi8Z+CB
UQCn/bvutmXQYlXRF8F5tprRz/Fc8CuO2ZurdATZJhJJFJBe1VbX8wJJnGF/StBBOOVnVed4To3p
t40UhDuoBgg6JbT+Z0655jvz1P0OZ7N4GEq189pa9A/3X9mN4JKniNYs2cESoiwr/tfmWcS/tGgO
7XNjlkjIh04EeL2SEaSxxYs+mcaJWGwPprGxjagJAyF91QKnrHE9aMA9NGdgjc8dBVU/iJXq2M8h
3e9OsnZO++0uYgMtXUZaGHzwNZ11mu1a4N+hnpUwzDo3Cscg/lbLsIOHImrin2II9mQPbmdHFxKq
ISVxZLHpd13PLiygm45Nr5zjcbD9GhnIQ6AC6U6Kqvfvr97tliUAg6xBKLZgml57m3+tXmCD/tQx
UTiTqRj/9GHQfiNM3huFsjo/+SpyYSok6JSXOY9w11bJY4kG8mRXNEkSvberA/bK5lGVw8D02gj1
A3caS+vftGgVHsOsTWxX1nPLPmoiKBMPswjrq0pvLPQplsWBPw4h5EwCv5EnSVjCTTW1qfyow/Ib
21ahPsfw1EdMiAUREZq6enqUmsH44NS4856yYmpfMrDPf5Qkzb8ZzhSqJ4dyt3OWQ8wq3mnch7qX
09nl7XFG9bfZ1kZzxC9h+GEJZZweSgRmrENA5eyfAq+cGAJw1szHVsuy46wMPa21WhjWeWF6l0fF
SSbbN3tqpY9S1/Cqh+i26L6hZ7HjydLQofjQtHJwiMQI5lYhmnrJYd8KPBHyKnFpKmiGH9tSq7q1
7tSfmwbmMK+yXaM4MCSW4omgIxlHS11DsMnqaWVIYysCV3LMSXX1LEyVf8ZcmAI0eZPB+Ei15JcR
13Hg8WCm/wtpLenHInacH1JpQwZxwiJ7bBQnqE81QYHwMt1sIiq1evsrzZUgQ4tjbD8padklWBvE
YnQLyHOZK7ROezfM8zA/aqUThU9OKtm9F9Ag/GEMsUncF1loNudOOj9G8jRkvo0uSuv1co1tud4F
4neLeSvudwKBPV+Jg1SC8KyV72wnS3sPpZZJd5Mx1P7MWZ6/pG2rPeKkIYaDmoVj41pWElYPSdrI
DzhUyq3bOTl4gKGQfqsmwoG2Uhsv0+BID2mvZr+6uql+1EXTOpAIPiFCI7og1h+yQHM+T6k2JYcm
FF18WK5aKMBmnhRuNCf9Hxa9ekq0blY+oIxvmgdb7bvsI2ZROH72sDRrv1Kl6Usfj9B28qzvT1Iy
xdpBD/IWgYMydp5RDJIqiNxDbHmtObeH3FaT6Fx0WiA8cEblS5bBLnb1uDbaY+PMcvpgmYH+R4yl
U/lkwVKODkSjp37WzZDhxtQIjpUcloWngkeK/aLpQraALI315A7K2HwK4MMvRtlCq97JIYG22xaN
YfmDHGipizsf7O1xltoHs89m5wHqALKHI26pz5UU6ZwGc/g0i8B5aoQuf54iGoUPZdhmsZv3ZvaV
plY2sZp6WB+q1rbDU2NpzQv8EBhSJbTL/meozoPi506lEKmnk1GdohiEfR43derObSUiL1LscvDt
ss8fxlgpa5+rXv3UKpExv3eksfmnFqbzy0LEX3rEOl1uH6MoJByXwlg8DpEZ2YewTYYCHK2WKS6s
gva5TrUMziV8bOk0SYgzQVUMnK94lI3DZ7TS+JRqwg7nfPKUPAvik/azMhK6f5zVogm9LgOHdWFV
VLDpc/s9QPTKOOnFXH4pRV3Nb72eqZzgZLsUGekvAxW8fgkCPcr7SMerUcrsBmcdJfjYBF336Y2P
wOsoi+Mfr83iP3w9iqPVs2SmNmllp5a+hNjoe/Z4//uto7zyiRdVHfR0btzEy4hBsJxJL9hdpu8T
lEtfrNhwDv9hFKpOgJuJZGl1Xc8l71MpsJjNpaegADC87i4UcrO3Bj1IhrxqwJIPWQqycdej2DkD
Q6EDWVDF3gifE93XTj9kcY34wNyYh17sEYRu4hBeUFqgsCZwggQsshSl/3qpTWSou2KRycL8BVpM
KCf9wTYocMdVobsOqdFONHsThbArwFYBvAELS8dyNeAgR3h3t9DNwwRRg1aStUe0LWcvhFe6U0bb
mNvScgENR5RFjXI1lNUHEvxDPMPysMofqrRID3XWtqdKyKWHFMRuM2yJD1fhCHsDygJdzaWYvipz
0dM2zDYe0ovextnkV2jJSX6KrcrHXErm+o+qLFiASFMH4Y5jPYy+xY310lmL0+39Dbv1mUFVY0iJ
uyAoiOXP/1rXvquMrizQRtINgd18Nf3OrKnwi1h7s/Erm5YeL0YXNHpRnFqFlXoyzA1ydCnywNDl
+oJqA6wNycXRea/zuyzY9fdlKPoE+D3hgkA6dD2pFhSDjNopoA6BElnYwXJx4FYdM/Tkvgthml+Z
cn8u4xCamSSFeyn6rWTyMlesv6mX8Q+ggtc/oO8tQ4gywFu0tarxlBex6bhaJTvlwSqDInA1Cs/W
xxrzqz92Wyqp3zqUz7CqCyDjZqkNf72NTMsNFcl4M4ORH2csPg8kchBI1/k2si6O1hjcUXqYKJdy
NvUTFSbpJDCs29ldN9nZMhQygXQZ0C9l9a+/AxomE6UXFgInSVhsuZK9NwszdYeBnqYbBZS1RDPv
9Ri3lh81SHNBt1NVWEOvWxSqURNGFRrfX+MAoZiO8VCZJ42A+dRSzP6KpOvspQMebNGeGcmytOu9
R5GUzv4CqkOY8nrKljbg+VYCa68kQ3wFAiS5IaJtbpBraeriCSHv1DS2vjFTpcBMP3XpyF0PiG+d
HEgtYNTRMIJvfRRKHj4QgZu2Q/7Ulcm8JCblTjH49tpYHFD/f9DVCwQNlRcwibPLjBLvyUD+9nGo
Fs5ktSv8e5MjsocWMSd4ojx6oKKv5weCr+psOGyXflTJVqjsPMtBWr+VjfA6CtIYYIcBRq97AlrU
wQgMmBAVX/UTxo35semNwkMlRldcMebmKYmGH5LS7IUMW+u39OJ4EKD3ICZ6PT9LAC8CAglDLx+G
YxvjplU2deSDpKnP1mzFfq8n0876bX1UVNyIUjgn6Eis1q8oxatvBnoCYxN869RU/0jld0/Ac2uX
gC6gDcaFyzO3vgYVLZ5rdIQv2VjlHngqxUO9p/rU6aI/3X/Hbvp9rB/xCRf+IilIR+T6K1I/4B7G
beFCIt3H7tCVeKLVKcwH9JkCt8X3Dmi0yI6pFoc/7o+9uYJAaaiSUmIDvHg9tohp9DUdCGzcNS2v
KVuLDrw+HjKrJXQZ41TySH3ll/ujbnzchfqwXDJgG2C5XY+a5xFSXQMXjVTG9rtMQoGhsqTkBcH0
vZb/1lBECIjkUDqlBbT6uKiGtMW4fNx51lOvnzDkULS88Ducq3ZisY2NyY5c6E/L63SD2dLsoNHH
DC8stVCe475OH2s0m3ZqmJvz4QFcAlkNJMXqyBktfGNqRUgZNVGARW0QupgcRF/abty7V7aGAmFD
HIAU3RK0X69SkGJPk8IUuwStmjxNY2Z8DPJ5GN02HYd4J2be+HjLKaAGTCWUtvfqvCFGoDnhgOSy
aqayN2hRfNSUeo+JtzElleYgiRqnmi7qqvo5meks6Jkm2JdLL2lT5P4o5eoZMeTh0/0tvvGQA95m
HrzinO+1lBCoPUGnYwovTWl2f0IQ3jNXca3Qw1cB7rpLPyj84hBUNj7qbPPoU6ww9yDCW1+VIBJ4
Bm1WtIVWB03ptQoCdRHi921O6OZF4VGXxB7LcGMUJNcXFJFscFWuOeHtLEYyMLogCToFj84wRoZn
JaW993JvjgNrC/UgXh0kZa43JPCLsTVRuIMzHSs4v2bhcwaddOd92biOyRFJ3+h+EPGvQUKKnZrq
kEvSWe3ywqMh62DhrcwUvCr1vV0mqhf1MvBuYGI7D/nG7uSiJ9QE5QhfdB1/qUYk9zESx5c4DBCs
M6TggGqJ7XfhHO1EXhufcmntc4ewZBBnlp/yV+4Uav2gEtji7op8wYd6sJSfBqjhnVE2XheK4wif
Qjlf6gqrG2SOq7iTuiC8CBsHyYNSheofIzUdNH/GrLaPZNDleBYhOfjbr8nFaYE8gdyYa3K1VbKi
r4WtAvxoB0p9TpTWfjzNpT8WUnS+f9K3Vo0TZsBlIC2mG3D9KQeliTNAa8iplzEGp+S5BYDEMD7i
aKT+h2mBt0Iwnugc2PvqPKd9iglBYIVoGoYdpipZZD5MsFFpH8fFsGfJuTUzMlE0VdD0IDJZLd9Q
G04txU18SSsSHwuVJn+oAsO3Y2mvF7a1H5f6BcA8BILZltcf0VaV1s7UmRpNEYRP1Eank6QN/95f
qVvyG4eKhib7AVTXYoN7PYpwamMwyWiRMo3KQ6Kl9Ud0o7BZrwftMCZt5VMCw3c0kcxDEA8G+pzT
m1Ev/IZFHoHri8uF5PL6N0Sx1SVyQNVikPPqnGmVctIGNNWrsJl2dsvWRyU6X24zhQdgXQMdpNiR
kwJJ1TSL2gd7TKbTmNrxDr9086tyvsEb0u4j+lhtE3IDesPwCS5yqah+JFTrKOZ8di1I514nd5k/
ICvmCaRo3Hrq8o9VoL+ZSrR8Va4xqlKIt91IEsfT1GehXMaQarHgiCnMga4UgwvCJdv5qlunglCS
3h+6+0DYVpsowrC57Joa6/ExrH823WShBDbWL1Oz2/3bHGrJHoHLLgdjdSoqS4t0A7b5BYp7clDR
RvO1MYYRHWt7GNVbLiYiKzw6iwkauThK/9f7ctEY05xMyS84jM1+kY4R+j1y4VVaMfhWMWrU9A3Z
teiYvQ/iDnomMfDJnBFJuX9KN6oQFE2BIHKZKnS2Vle3bYSh1Gro3ESaHblNMImLWifSiUfY/pwb
4eTfH2/jIzMerWqMY0jC1mA3WeqSUJUZryvnHNM1W23faRSyPoDcCnb2zsaDiJLN0itYMOQ34vi9
Xg7QFxZqZG4CdjQIBX3UCpwCEYM05z/oaXJCBNf6fH+OGzEN6GMYQQ4aUpTDV3tWNoRWIjBLFqSK
+VCrZcztJ2fPWt/I6OAmDT23Tn4usnx4e0yz9OK5BDDiBui3fJG/Ao0xzyWYCgZSCS21YCOMIh+v
xOww5rt+wVsXEQWBRb2HO4CCxBKT/zVWY06ofWW4jNO81ivXis3xUKrKeEwK04Tlr6nQZUxhXRAY
UZFvGavOfKwcrfv+5q9N4MgVj9bO4tW1OralZMRhpkpYIARd/RRJaePRJKKNnQZ/UhV3Xxl/F38c
YaTdH3jjwmdgxiVBJIxcF49FOmtTaVJvinLVeSIu05/aMokP/2EUePGAxnlYuJuuPzNmor010u68
tGNp+o4yZ74lQ069P8rGsaRG9/+jrLZsEWYV7ySdDZU6zxdF7oajGk7BO4ADe2q2G6eDWsQyn1cy
5ZrdBdg1KpulDJkOQ/4Tem/4VYXJcyqJSM56UkCCbxWjoCVtdsXX+9PcuO2uxl7tWVWb+lqmKHjR
07w4IN1lUWcis1/kAtyYWe9ska17HvwrnA/qt9Bu1wrPokqaqZEQngIDGkbgI8LsnLSp/Z2yP/aA
Q4fkldu0Ue3LUxAycyfT3hmhmJ/gxuR7+JatVUbLBYkjilA83au0P9FnkhS8+i4EBqXqWjSMn7BS
qEtX14buy/1vvTkYaPCFsKDfvixKQLmrsuXkMuJ9K1DCSJuHFnTEU9812un+WLeWZIg5vFrK0D3Q
uAdWF5+E8FUSwE+/DPZsSYAqS6s+4NqsO8cRPEPsaXWedB5EGEAteHCav4JCR5Y0qTX5pZ2xjiWU
EhPIO0NJvzT5yP+CIIOJpYPUN6iPZiH/3hqTAdds4N228txODhq3oOPLVpMAZiGRGH29qswImdJc
+4Pb75AcZSNANj1ubWAS9ye9tZnBloGzpm9Ci3B1M9CjGjUHSAwiSuVLQbXyGCWIh8M4jf1MGd+M
ZVs+MckyD/erocFq81A8qQABT9TCYqe8RLreeImlS34UmsYOlm3rigDo+erHQkiyxpSqURUMkYZ1
slaDzAGVG0QfB0kgXB91wKUGK8RCoY7NYPTBwqVvvyTIFmQUa+jzLpyM6xsXLMs0Gmg6XuR4NoF5
VX/kCc0hQy27j4mVZDt3xMY5QauXBIUghUtRXw2nDJo9ZaC8L33dtx8co9P/rcKh+qfspW7vydoc
i8eaF4s6MBZgq6kZcxphhIQ6jWWM74rANM4KYMlzZyBifn93bg3FsadUhaPOwpi/HqoIln6fwosS
tX30fpaG+WiGef8lkSp15/RvPMSLvDUsVaYEZXV1ENJiMGURUKXNRiP5MIK/fgAs9B/WaYkuyJmR
EqKAv7piQKp1oOQhNaC1Wh1gd00HB1XK56gZPtz/dBvbn7+eEt+i1LIAXa4/nWSnQVMjKY9Qi4r8
MYjWkz2a6QkjB4G5Yp57WheOWNbhFHd/5I0rZcEaULwnYydtXqUlndXWQa4KjMf6JD8kfA+3StPh
lLRh60JA3xOu3Vg5ikYomOo8SXSXVrEbEI0JZyfA452phwchgvkHAHvn8/1ZbWxFDHIhJSEwtLQG
VzcXronRDD4zvgQzXL2kV4dP0lB3J9R590L/raGWPIpVg/Zy08iSKCOSUcnUG2pT+FUc1kf4Ipmb
wuzfWatlv636x7TMlucVXS0UWFffDh/KYZLVAAsXPZGGk9lq1Q9VQu3Kc0QQH/MxyT9COS3Dtx9s
7o4FrUBZHcLsKoaqBsWaw8Rm3AjQIyW68Z88GN93gVV9evu6AdmmG7IgA2x7deLoGgApNgw0BqQw
QcUw1D0kSXVvUsRelL218bn0X0ejZrUuQ7fDa+d4ihEJmnLPhDf7Mwsy2TOccHpnVdRX7k/ttZiw
Xj1KDCDjaf1zFa7mhuGYCW4VqSBriIwf2lSo3ytQwR9lELvfjTKPvoxZhYNPbNVRj1x7oP4rgPx8
tuHXyJ7cWdLk8R5jZWn1VXEeHTotrt1gqjfgE9oeu8Tqf/ZGY5cgRqoRytNoVLlfq8J41OdCf7NU
AbAgNK4XACB1IS7+6zsLqnqvI5WTXIrO7sEISfnvksT3l7CSuvf0WbcpD9Xq6M8s9FdtsJv5dP+T
bt0lWE2CdEMskF+zHM2/81HDHq26smD5z4b4rpn0kEUajjttx61Txz21QBCBQeFdcT0KXKG2NxYM
olRPBSDMuDmNcf7VccbqASB07TkYKT/cn9nWpQJlnA4afHhqbqv7a0aaoQl0WoO9Jf2CeaQ8lWkS
PahZ2+1UTLaOAfcW6gsw7mmjrV4ePWwqfewXgFslmy8pnt6YLDlgBMtGrT4HcpztUSxvtVxYKnYH
7nu8rOAtV483EtkqPPWaaMtIrG+AoAp6rChtB76h9MUfSWTyiD9AmnyZef9+WuDN8LGj8Rt7rZoT
VNNXyrOdO27rBaZFry8QNFsB7He9ypGDlYtpLBbjUV0+c1Inz4nxySolW3flcmi/aY00HbKMI3V/
rW/31yJ+scT0pPqIT67WutEgHgnBA9I6Q3bAMnoAp26PBxtjWG/s8OKsciN686ZmUMDRiHyAbASM
dj1d+oj4oPUEHE5lVu5gprqXzaGKQVNmPBtyE/qOHGKld3+qG+A3hkV7gfonUAHC7eth7cnQ6njA
akYXZfoD/ExmuEM8z7Ak8UM4QJmGj53UKeIIrSMN3IWG8y1oGvG+woxKdRvCPtVr+izaew5u7xJ+
GZwWCEwkPTe4S0WMQso6clc579oHrUc516xhJt7/ALenjbICwSTIAiIFZW3pbBUJoCFBtOUEuXEx
tLn8UXR5+GFINfr+ne7ke+Y+t/uaEYEuISlDykH9+fqLd0oe253ELZ1GsfSYZ5SYHTkbD+Q78imX
tenYhUJ/1JH/2YlWbu+wZeSF4sZioy61yjxg1cCB7MACgOiD7dADQK4rXjJJQaPp/mfdmiQ+ibTH
Ea9EKWH5878egkprkhxOJeFeGOXnCH5L7BWBI+m+nUkFF9oU2N+qoCkfkxl5152rY2tRyY9RnwAq
DEd9FR6FSWgmeomtYKVNjTdlcfrRCq3IncWQnHQ1jXaevVdo5HUkQZEFqQtOkLVI5qwOL4DRKa7E
4ubca8lTrLaDgBJcFi08khqZeNwU85rFhTjizcIuMZWjp/nTSp3GPlh2N4ozDJSp/oSwHYSYWbPh
0UZDPLzvtbm1v/fxILUH6mZJ/jRbquAG6sAo+lRUDOmhNtMxOOFQHKdL90Bx/EjHJu84Vk6jHfIe
dDayr0HRuGTTnebObV89DWaftFh2BSYqYaoSPOZpD5NC2LP5nX61HbpyVBULG0joT0HZRbIHorsv
URJoxafMihHQHEZJEwdHVHl8qGfoH66V1dTNQp5GnC/0rF8gnBq6ZD0VMYlJxwJOEYg5nM+6SRs9
YzL7XwZ4cdUfjNGiB1r3GQc9tifLK5oZy1nVaGvIgo1EV2bGIhzSydinplvORq/6WROY9lHt4khx
s1LOx0sP7aS8SAm+6ccO0fzqgVBO+5oXpdw95bBZSr/iff0ggwGI3S4w+8if20HRPt0/AlunzWDz
8arSZ+IgXB+BDqkHXgka8lMSaj6VB9wLiRBP1dC2Ow/W5lBcxdgygKcjD78eCtl5o4rNjIa8M+fH
XuJ1Rn4leGyE/OX+pLZOFmXjxTmQNjk9weuRDLjscx73dD5RltDcrjaTT+Qh5qkd7faXUcl7aLat
VwCDgldjZRA3NyLJ1twPoqogUOdWYbhSEFY4P0ocpZ0ba2tmiwAEPTzuK0jH1zOTzc6klYD/9iwn
tTfQsPU7pWpdFFR74vtp3LmjttYM/CMf0VpK/uvUcQx0dL1t3HY0eS5P2C5Vvkj75lNH9/Nwf9E2
h6I7QhoHN+NGTTDkoenlIkouptz1jyHq8xel1JrDNJn6f9iJtBZVWjEI+9603YoJjHaWjHzFotAP
UpPqqOlG9SHS4aG8fVYsE6DxJTwggr1esNY0Ry0qEV2e8hHZPmkYkwdUxYKAFCzf83Ba/rLVBY9O
7usGpKoAzf56sDITaHXKPNr5qMe/6J9Uh1RXKtutjREzbKrAAY0DE/AvVFPH/BpKnbMXEG28qcDq
jEUynOQO4OX1b4h1ZUIDY/E/1OzU02bH7lw4GZ0rtQDkIf5pXovq9XvKDXsQjo0eCrkB2xTg1KLR
ty7fWHLNvcz7cqHyZ1G1KSrpveQMyLCWUZW9Q5vFzj+FQKNqxOiBV3rY4ZRfc1nOeX9jNFx2Fn/j
tAJrJGIlYQH7sGZaj0qu9mYsUNweBeJ4KDa6dSJU14jq9GC2wR7zZqPTiooDAQ09ZSq3N20bpxqW
AJKQIlIT1W0nZ3youtl2kzKyfLtug8cQsMJTOs8JnY8uuMw2ror3d/zGXUg9HjXGZSsu9Z/rDaD0
hhznNhlRkmXdgxUY8Ucn14Pj/VE2pwqChn4GSQGNnNVrUtMNbKDBYfxht/2xk9DNtB14jvhxGI9N
bxdnbeh7l/pofUzb+ZtOn2cnoNq4scAtoX1I5ZrW9hrgj6adEBbiD5dxGkMfY0euESOdPSy496pA
WzuJrIsXZrm16Ntff9SxxPJMLfmoaVmBewQW4U0s9vuE8OK3GVr9l//weclpYWjCPKR5vbq38iYO
4hxg+0UPKq13ZdHYBmxatf5NoFY+wwZMvoq4Mx6sWhq/znOonbPJerO+J+gEdtBykXCkqXJfTztX
xNxKVUylRorDyM8Rys7cgAzzd1/Izae8t8ud3buRVXNRA8rAk5OEYF1kGFWTQeaSNTUaCbZwlPWP
9Fy6D2YXdyfy3fobSf249yJtDEvdWePaRJCBPrB6PdGwbanLUUc9K8WIV6GY7UjxNJRNjzXVh8KD
m4+AUFPaCDjeX+mNkcnu6GGREliUGFefuLTCxuzb1DnrRmsd1bIozs5gjSdJh3ScIPSD70yxV8vZ
uCMWhiClNzoI4G5Wj4SGPIsVFQwaY/NwBBqTHcyeMsL9qW2cTxsGEwRBqqY8h8uf/5Xeweix6V4h
LJ2AZ/WlKgn9WteODaTwnV2zMR9uIj4f1yud4rV6RzjPEfhF7vgSGIQ7arX6oQ0TdWeUjfkAfgbb
wf7E42RNAUTQNbACuQ0vASnZUSB98HVILcONrHlPz2/jegX0CR4fIgiVRG3tjUMAnQE9A21tFlid
Fk4wT7yWivKrUfO58hLFqdpDWc7B53gRmPCKpOmfnbbWft9fw+0fsgjf0bdgFddAJbvqo77jsr8g
9BBg7SRiDw9aLXap/gQwXBvl2ETl5KmxOvl5PKquGujmn/u/4vbL8zW4EiirEnnfsDumShglRrzS
uZPL2Q/5PQgz2aZXIaC1s2k3J6xwLnjI2UtEUde7thS5HvWhIZ1TlL65BMIq0dxYaHi0ZrTRH9Am
UNuTiGQpca2gN6Ij4Lv6UtU2VPf7094IqMAcErkqi6ww8dTqcmA4J20NI6RJ1UTAp0Vpfk4QV3uf
h2X/v0TS4gd6PPqnKauncycQmz5g1alrbjFHaGLd/zW30e31j1mVpEpF5u2boW6ohVx8ini6YH0q
k/WuSsrByybFRhIJmqtjhx9KdLh2Tt/mwpApA8NcRAtvpAuqptS6Hrm5S0K25xP9pqi7g1D+hZ0C
AWSWls77qRfBEQG9RVVOci58C6k43P8Mt3cNfo7gTqm8L6rba7+DRGczhmYXXlLDah9yw5wkb87i
ptsZ5zbkYJxFko83mB7GOo4TreVE0qDA6tBHCKdWAgLSEN1xNhbYClXBj/fntXXGNKQHqOI7SImu
a7wRaj6z7ozcbnkp+c1Yjqd67jsXvRJnh/+wNZRB/gyKAqgN5dvrI1bYfVjYA3dKYkixG9I980N7
RhWvQOFjJwfYHIvvuGhoUSdeAymsxCjyokjDS5tEDZww4IdGI4+guIy9vtbmUNQxKe8tmIB1lbhI
6dSPkYnIbCZHH1Gk0b/m5tC/F3nu/Li/WFubEEwuQRIPBP3y1cXQBBJW82YSXiq9Hw56GUhHK83y
nSD/dSGuE1oOG6LyKGzwT97X64XS8tAQwTAFZyfuxvhoxbrcPk3RhKNBayjd97hOM8XLrZk2b19W
7c8YBk1yQvWpSL1IOMLweCCmGLSck3zJp7FJjmFv0pqp2kn+PdY8nW4ZjKJBYaiOU5xY2kw/1Tzm
s9/PE/XBJjLDf2M9AfrGW4QvTKTFY+KJOrN6v20keNizZcSRR8vE/rdAiEH1dcMYP2AWNgYuxaZs
fK4CwXaWEaFsvcFRCzLPpLash9CWK93ro8gseFIz7QiNNa8Q3+vM2u/bcXQOlA/SHocEQHJPsjrb
XxMlHfN3mOq2qEMjQ3mY9ATTwwbXqofMKnKAGFYZJQ9zamovZoYkvxsUXRgc0rHP55OVDVJzUFqB
TGYpl5n9jnh+eghDBDLdRUDmvSYJ0MfTIHXfajvLg3Ok1fVvkmQnOkhymT6pVVsh1TTkqO9A2W67
QwtaG/Eo8OfI7yJ5IdyGXtBnenRQOqMwVmu3UTFfc4tCmVCgampKcLGki59U2ONk56HYuLmoZgJV
h7yL5PI6mJ7Gyekyx5bOuhqKp0ECu5lrzo8kqewDdl57siJ7w602aQL4z6TMS3AQObEbRYZymrSi
9Q38sg/0mfeqChvHHFQRcQigHzCM6wpLENNWVtEIOif6kD3KiE3PbhYCHZkpWUc719dtOYeCAeAi
dI/xK4Sbdn0Cg7oWWljUNPzMMD7QlBhdNMhnP5/l9oCmjl/kGWKOVrQ38G1eAgKHM0I5B3AdBrvX
A3eq6LTasqOLLqfptwR/h++DMiRou6t2e8bCmFCjLUNzZ74bQQbZEPc1iDPQ6jfoBC0KuirVqYdH
onm2+SgPKNk/Dzq+Domj/49WpHSqx55qvuiqnXdpo88Jp5dpv0IkKBstH+WvjMUxZkXP2y6+wEIt
HDTI+vKEERTVs66F6tjUei8uyHOqjQuFOX8Br9R96DSH9BQJ2NQdlVo7xVE3PNy/7je2HOghNhyF
JZ5MffW7rDzM57iWQV8JrDGJDMhIk270RxoKO4d3a901WJ5LEk6Tf42Vj5GoU+ekjtAuiE2Yq3Pn
ZU7+R9ZC4Sad4xzo8+610remxzmiyABLnCrLcsL/+uxRMuXZYMOHRDxFPXI/KucA4bZ3iaTsiYhv
DUXMtvCTyPcpGl0PlbbA2Igf2dYKPVuDBpLf10qP/3Yxne4v2sa9RBjF2SV9A/p3c3QHxwbkovNG
J1OguSJzwndDJ/qWVnnSnmIYaPLO6dkYEhNZWplos2sO+hPXswuxgsGhzg6xNSujA74FxheaWOHR
iRCOS41R2jkwG5uFc0qeykWPzMXaqUok2kBNBNnt2FGJQLrxc1Fn4gX8senNXJOuMUzTf7iZFv3V
JT8Dv4T26/UkM2DPljk6pMZx1Xl1r5rP0lQM3jA2mYeWc+uNZflmt8hFzpJYHFT5kpCtt+gcDbVo
KthtUzkESFZRvMVszI6CPSmfrSVcrDQIwV/ludTr2SlhI0xU+6SzhgO2S+sn8rRE2P6itXcScSYd
7u/SjUgSfu7CQgITBjdndfaCNMgTqx2lc53W5YtlF51np8beRtk4dktrAFAu6GkkbVfHTor7ObFS
QoKsKdTTMHWFJ+bC9hpRGzvHbmsooFecbYMWAi2m6w/YalEzWcHonCd9HlxU1MQFiVXd63qp/XD/
220NBUAD5uyCluDEXQ81leD5FdQzz82ULqGGKB/0ciTI6WB17wy1MRajOGDKaBUv1bTrsZraLMPU
inBpK9TiwUTau6N1nwznsbAS4QEJ0J6HtHbSA+bNye9a7+rBRdQdv0q4mOif6tpkzw9toaGenZE8
m5/l2JnbL1Yz6u1Bx7xF9tCDDyo/F7NsfMDGTD3ZRWp8T/RWDJ4BCuYxygrzsyVm4zuSqsTupjln
2vu2kqzgyDsofpeZlqPM2dvtU0AuFP6yCTwnFwIAflvxCFTKG1Ulin0LbobsDlJgO26pQ/1w0dZv
7V9oubfyATZp+BLjEDK5mTHI+tmuC3nwgljuf6RqMnQn2K7GN+px3OJkKEjTaxF6MLqkhKnbW81E
h3+ykn/zIVDpP91fjI2gDKY0orNL/rpQ6q7XYjbNxIxLNKcjNTUfsyEN/ElB2XxpM5F8kDRLQDH+
ZFBt37656bighADRnddy3dFqFCIMGW9cTCgMcRwwBvOzqKHeMxnjp/uT3Kq3gEgAW85wBrCn1e5u
S6k1C6FJZwk7vYeJ3BYylpROBKDsQCmbJJfbffDqyNSf9UL7iT5X9eaiBA4qwCkxJwDnaJirXZ/j
TdgZBSC7vC0dzwQv6wW1NX/R2nTeectuL0Lg2cvbye1OAu8sb93/UXZeu3krabq+lcE6Zw9z2Jie
A5J/UrblfELItsQciiwWw9Xvh5ruPdYvw9oLaDTgZVlFstIX3vBLEFLXduOlLl3vCaGNI+GfdqxK
MT79+av+bhTKEJy1FI+Arp19VGcFKdM1xLfYLBpX7TLZJ6RwzbeQVc9JyMvMHXUVUCW8EHg1wMsv
30bOAr000Ezg4vzxHerd6qFU8+pGTjNXKgLLPGCJ5qFgSjYrP6Lmvx6WHAJqvhruAzTR/Ecx9QGo
YD37sCDbf5xYzh/f+Bi/+RogSYGJcJWD3TuvLzRALIBBET+ksH0fFBW9OmypepWHxBqnBxe5yC7S
wFykYdCr4R5gBz1FcCzywSXLllcjL3m71IuTgAOi+BDPa2B+78D14BXsQ5IIEdpa532W6pJKk9aK
MhTKGj5g8Zd/9vt6ykKLBuZxMeeiios0MbZKQDt/CxwAj7HujONdR7c3iC13RY580Ax0r+p6RtrP
SJ3OgaOmWw+SlgDVyKp1+lBxpD3NU5v5oUSJ3qU+vhQiMtXsJxRH2/xeZGvwFjLlGel6PuObfvsz
LhQxn7OtQgWxMv1myi7QLR8uWupeC7YTWf2kND89ksMg6mlCaLxamlRRQ6jXD/VaTruu0LzYUZ6+
V97o3qrMXU9/nubXVxfNps26h8+0EUjOjstsXPMZYxtk8/1BHfBQ7I9Ogj9P4xpV/PeHcqj8E6WR
nFvnC8rXfLp4FVIxUhv1WK9G/CIakewqq3xLmek3b0VvJgBh8dwSOo8zNJpM5ZChb1L7uYrMeW12
JkDkd7PVvoUC2jbr2dSCkCSFIAKgGuBt2+iXo2kMKsdKAvKjtSm+GaOVHVbNkZFfW31s+oN+F0A7
iPGH18O8kW8JAbwO8vmcbE86bGCAuRBejm6UjvDHisJwb5V6XPeBjCH8iigNAqx+IWAAHhRvSeT8
7pWJczgi4RYGr07jdPLqUkNj/GLWC3/X0385SXcwtcgep+R9kyQLqJqkTg5Z15J4i7HXzDdu+d+d
obCD6Do5m8I8uenLF0eyZlqCxEyQzpYlGz2o6hNtoCR4WvCWMH4EVGLGUNH4OEnO4vyIzRGX4krn
Wtv1jW2CDy78T+baOE/21E6oanmK4v06aW9BIV5nDTwkpphU29DbAeL38lHrzBLSKAriAg28Ruxo
QfZ+TvnJqF3aHr+cpfE+/Xmr/W6GtsB3q9Rg7Xpegg6EDQbN65NTjTONiDofNBzi2jlhZ7cVlEKZ
56YHL2ed+2Pnppn+0cgH239jln5zhbDh6fvSkoGWef4YTa6TrZQ9b24FS4R6U3VnN7L723QLkhYH
BTvKYaSX51SqtCLGLAeZnKwSq8241zr3MNRqCXagfYJ7n376G3fjb44XcC0k8ngpIAd93qIfjASA
95Amp54bSBBU76RFQj1XZX18YyK3dXx2vBDLU/N55m/RbHq5eJxSwNFYpHaaZle7trOg8kKytVWP
8m6evzP7K+4DIJrA+XZNvZzKwsi/TxQ3mlhruv4BoX9LhNDagsfERZIxtDXXuHbKybnDwWSewsEQ
hRGthj4jzltr+rDvldY4F4vZUVbyBiroj8agt15kptPMvZV0aYAlwty/x6sGA1FzmZPuIEuz++jk
A1VHkqSsxu6FSu9OKaHo+iej/E67Bckic9bsD8oAtIKeXNDcaXRKTwEFHxIWqdnB+w2RcYljmGHE
trLd9prje5bvKIaCZfbHosba16hAVytbrO9sQm4t8pughF5eN1p/zMsGMXy/EUYWa2Zv45yGleEh
gPdSvSP0B7FjtgsCEL0fzE6E0YAno3w09RE/6m68Fbrsa8qLHs3TrNI/jhAk7kfklfpQyzR1nVei
S8O15kiO1hmgZFsH/r1lkVABj1bejQWi7JNvDK0PVgUdxzhvPWHvM4hsoMnXYkaqZl1nEda9otmF
o2TaR5LvosI1xQEpFE2S+bGfuWjJrHVSjTGGOcUYwznQK6RP1sCBiNZWUHzMVEPfpuyar/AR8EFC
9rl44yx5tdipHQEio4xEJEhb8CxnVzaOKFMVWCc1TeXOUNK8mhoPUEGFa9afV/urxb4NRTFuu7jx
lnnOen65S2dFzoLWiH0al9YQuxUQ+S7plqQ5ykQbDmBxfKQE5NS4cdMZ2Vvsu1cHNejIrYpE7giY
nRLzy71WlwM2eG1rnEaZ2ntPz5NLsxLmzg6UHiNovryxuV8dj4yH7yWD4Q288RxejlcZZDNUyKwT
rjNOOMBXjk2VBvGfP+proMI2DDpJEBzg9FnnE2h4jURlprBP+cD2CSdnGG6Dpmh6RDGn5hFoSXO7
DI1zKDNALGGA5xa+lI00adFbxdc/P83rKSapQKEbYhwlXthZL9/ZX5EM8vqZLa+a9ipIBozKTHO8
QK3Qezf1RkG/PhhD367LN9Lz38wuURoI6k1slKvxLId0Cr8dSgQnTxYYlZicgj6zhnpzXzlL1OBr
8sbsnu+bzY8AE2bwrRBLECY4C82KWa+NwcNlRs2ueB84jXaoFv5otN78xj37zJf89ZbYGtswRgEm
IyzPfbvFA79sHHLD2l+sfj6VCNBg3ZcYw02lebN5s5asCByjZnlptwu4Ewwzsq8EH/g6Oyqwb83B
8a/m1bPqsNDIJbnKlGtGxdT27ZfCThbvRlR6HfV4/j7MCYT6n71TBVf6JGnV0/fNXPdCVpNDbUoh
+4FAVOpkt0M2O1k49d3YRtjE1HqUVm6SHhv23td1CVboH1RM5X6udKrCZif6OdYGrLojbTHcAsuV
qoTuAvsjPY6zPn92NFz9Iq8GAh/KGp8RzAqnrrmbpmnY402jlhuMVkYINJS1g6M9Bbl1J0z8DMI8
VSXXF3623Qk/hTw9tKMc3GOFphGcDp962RsRwnlczoRQ/4aCCLsbYuZ5TPIMHGy7ZTw5GHh8wvXI
yHdwZipxNcBcEPu+7swvYA+wh3ljLbwqDTE0gZBDfxBcEga3Z6cYODgTIXZXnSx8fcrIzzoQt9nU
pt9wZPdUlAEG0y5cSTftZEjN+GSMA83qulq99Q0Fkt98hW1J6ih+0n/gRH25LFENnGQhG3Wiud9H
Re2rsC0H8zGwCxW5XY2BITYsb9SKXp13fACEfx2QaDaDU8t5OSpEDWo2XTueJphF6uRWbnBrIF8j
yDknCgSFPReo4aNTr1/Xc4rgv0iFdGOt6IZslxtp8VbF5/wooHlGnkQJn8OHM/ice5ChxoT9RLKc
7KYNbtNRK3Dgmqx4FcNb+pfndwpD8bW3GH7rRtJqevnyFQcFQeu0coWOxdGWyGR3rnzrLP3dKBvo
eIN70dQ6B8bWZbAmmqn0Ew7ydZytZX8w+sp+Ixz4zVKmdg++EpgllwbJ/MuXcYjfcWbmyM4hkW9d
VZ0yhT/sPDEasVlu9H6iuTYXl1hlujdG07zV3H29grd2Fr1uaqy/6bS309BitrToJ5y9kmM+DPlR
eBIbFi/xTqXVL1HrYkP05zvyVat7m0TnWYOJsgJmhmcZIwp3aMJN1HrIeQz0rhIPXp82K4EhVzPr
J9WVwr7S2AORYS4DZS1b5xtgxADQgZP9q3Is+aQ81DTfeLRnd+yXNw2PhkoMFGeuGmAPL6ekSgO6
pplcT5VRmZdtgTZpSGdcfPfweFhCVap6Ju9f5yIeHJtCgCDJbE666u0sAvSTIk9sQTbB8HVq8nDw
hto89pK+c4TdGQgKl/StjyzpcOck2eR+tpCHmskV0CaMR1MMd+7gjnOkl1n7FU7m0NFSFCrdPGnr
h4nNf4tOX9GHiaMvU9hLgdGsnurTEwClnGhDekUeOjJNwYwqK7uzaeB/1UdE53Z/nsbzUGebRWIc
YDbMEvYkZ1vRdrskD+SwnnrHSG50p/Gu6iIFH2WvZfCzserxCQ7o2O+9tnc//Hns3xyCW4GZUJpC
DQyM83MgoHYzsH3WEzDVvN15i+k8lamjrBDRNgIQ1BeSW1GMRRUNnI04CRNDfK7kDGzFsCXx6J8f
6LwiwceAMgDiPNjioVewQnCyFAKE1E+e40zaTqRLoUh0ALcbFi3BUGblkETGYnt1vNjIcIWTrlkP
f36I35zDNAIhiSOaCWz6/ByeAZymydJPJ9y7ilMy6MtO18rknjiwO/x5qN8cHEw5HDrCZxd2xtnR
hdRE4nT2OmO2vgS3Qpb1bqlFF01pp180HPxxXf5bBOs/f8z/J31s7/5nHw7//V/8+QfRQw+vQ579
8b9vu8fmXvaPj/L6ofuv7Z/+vx99+Q//+zr/QV+8fZLnP/XiH/H7/zV+/CAfXvxh18hcLu/Gx355
/ziMlXwegCfdfvL/9y//4/H5t3xYusd//vWjxdVq+224tjV//euvTj//+dem4/yfv/76f/3dzUPN
P4vwFK2/56yG//ll//4Xjw+D/Odfmuv+A/VA6qRcjICXni1vp8fnv/KNfyAztBlssxo2BU7WbdP2
MvvnX4bzD+BhGz+RIic8qg0qNxAX8lea/Q+AuBjbwpCE9ovatPvXvx/uxSz976z9B5oDdy1Z08DL
cGb+75lKbXCjtlAdg7y68WTPu1t0vjpPy9p6n1cB8Lh9j1KuJMr95ZP8a9RfR3mZ/zyPArMPfX8P
VAicrLPjKPfnqfLHod6zQfeNX15Ns4chz3xTKeP9n4d6dtR68UZ0BreOHQSWTff+HKtFmpnLuu/L
vd0Wmfi8DKQUe9kgyvHZL7Va3NB2ap29o62JeKo7dLnuXRhr3akcMEP91BGn4cYEdHUZLrtaowfU
YkjoRfYibfWpDqhc7WzUD8a/BRrgG+H4+gzrBkAOwuocPrhCLxMaR+C+Cz5W1a0GUbAs3zqatwD8
7OOwCiljgVbh85yLFk0NTQ/4Gfl+0XIcKpcj1aAbR5XYos77fsUNDDpDj2Givr41L6/WwEagAoFk
b847SNtuK/GXPNEZhgaOZYBPRfhNhN2VFeJbEam4jYLdesDb4dBHbymVnmnTPH9UIN6bigQazRsu
+uWgeo/Ydh1Uxb7drfsunnZQUy78uLt0Lsz4LW3SZ/GN86+LUB40AJxhwEievaLbFRn1FivfAxX+
Mcf5+/S4xu+rcIrzkxsO8RTPuyx86sMuvH/352X/TC94PTa4MjppZGDnIhJ2YSAdXpj5fora0IiN
Y07lNVzDJPbep7v8o4hTEQZtTKEvAoOx0+LACouI5ud+OPqRd9dcT5fFu+GY7v3dn5/tGX3wp2c7
2/44lTS+HPguXhonVJs+eUdw4RfdJ3GqT867YT9fZLu3ZuO5ZPZqVA8lHupcNgpAZ4UJ5NTnwkom
hNTC9Gjtg1jb+xdmNB39XXmjfdG+5JfyNulC/mffJbf23rzUTno8XbUf2rv+wj4u4Vvn4KvTlgY/
3TJKYhuHETm7l8vRCAI1TNWY7f1V6e0VOMv+vUzzQV7SyzbiP3/27au+fH/yXjRpaA2y1/F2eDkY
+jdJhjtMsc/bca7ipTIpUGzLc35jfl+/FWEVPkwcJ4zF/70caBpoGk+TYKDU/uHWKBwp9kg0rqv3
Rlb26gyhegaEC//oje/FifhyJModWuN3i7ZLhXYIandnBhcN9ACreesaeUZhvvh621AQB4GCMlGo
wbwcapWZkVbDyFAP9sV8qmJtV8TdnqTZjdLLfIf7U+wdln1z090YD+vHbLdcFgdxqe3/PIsvI3lO
MI86LUEccG/aPSQaL59Ds7ppxf1D2837Jq4PbtiH+O++8V3Pl8rmuMP/Nj3RjVJ2rtFvuGg2LdtW
aXAA73FrdLQ3FuP5zG2oE7J2wh28TTbZipevkY1wZsds4eKJMBu+q47t8c/f6dUrUHZBhwwE/rbX
UeR7OUBK80B4i1bu0pk2Fda9QWjLqXtjqZ+PQvyOuBe1B6aE7Ob5BvjlEguqaVByaesdvEpsnrt+
ioSPEtLfe5dtlE0L3cRPkq11vsw7saq5l029m3GYbeN+YEdEpkRf7o15P9+520CUndEpMwk/yJNe
fjQ5BUGamD2vo1ovNHBMiFa7nqK8RqTx778TLkSIrIOMgy57tgBUVcm21/hymemIj6AwupuqSd8y
Q3g9P6wtzlcyPiqQLLqXLySA7BjBKKvd2orkC+eFd2N72lt78vUoJFdbOLO1Yal4n90s+gqkgmJw
saMWiLxB7gHIxYPmbwbNnKSMQsNic1kgoDjb+SQHeQZ+r9hlrhoRwx+qY0W96bqTTf/edpq31vb5
Fj0fz3z57cZCkLpadkF2pWu70tRArTqSQh6tmGM3WNYbq/xlmkrT/JnIDHthq01uC/3leAvOmY6H
Gklcy6FC78m+0Se3pRPblaHpardNRpfxz4uQb3ceAW8KPURJiD4ABaJIvs3tLzvYwzJwqIK8jJMk
rW7g0HhmdusOwGP8PBZ1R/91k1+oMfezOUicMl2HeEYNU6N8U0wfkNUr17iqUaHfl46+enB8skHR
o7DSJeq8yX2SS2fdbrSGk9NUUj+kajC+W1nrZTt9SfW7wrW6Ns68tPbjhRr5HkvDVYYFCNE0tIVJ
RRzZrDaN5GjShs0zC8O/bFHOB7fPjBHJc984wvyAZSRWDdhNIEdn3rnAeWu8QMchCd0i19dLr6YU
E6PdQ5nQrHQxf2KOEzdCQCKY7xHYXA2M6I1slFFhZVYR+kCkgGYAYxt5kFK9G2jLmfFaiOIOS7Rx
PhhwQW/XMZ8++OXCg3aUweswm20ecVZ99SDGtEcRwa84GsskGd5DiXWukb+RAy6Jte1FqvMMFbtj
NRgHPmZWh6hPJbfjWOcVzAuj6eLKUgayp5paRpQjO/XTSjvLCwN98m7cblT09ie7gGeN2+47hfGp
Ha3Fqtd7rH8V2meram8aHqqLtuT7M1IZmL3nWUoTnMq7yMO8l920z+e+Hvhp3GUjQ2JxHeHBOTWx
KqbyqkWF9M4HvtJE2SJXEa4oPmDmZ5v0/+1aNN3FUnWMNq3ppq3MiWZFbuc2RugGU/dNAKhGSBQi
tN5jol15TxiWUTH01kJvw9EbpR6pYmhx2A6KdYpqw0YRtix6LeUa1pK7cpWJ3GVAafL8BKsxSItD
P3XioTCXGpQAuAXCEC1YRLSYVheExrrM1wG9fzINQfUvRMgVbYWxQGthB5YiIObv1fw1K9dGC2kS
Vn2MQnR97/lFW4apNbbkJ13pI7CvA7KKu2aSS1TkzZKEZl33H2GX511o2qO1Xin4jQPum0mXH+Fd
JP7OmRT+5FnDCgyFKLu9Y7TmYambyUdVCT4M+PJmpA4VNOQimlytzx518090g6qfpr9pg7Y6ihCt
HGvUiJzWYIa5AI+TlRv37OnVQa3OKgyUhP36oYbm1kcaUeKPMQ+8NkwHTz2xtlYRr01iGyj2oawX
1tjjAtA0B30IQV0AlZeN7Vf71LI0Jy5maEzhyHJa4sUbDL7XpAtMpHEfXMKgC7Q6yvzB/yhMh+0l
pFOnkehKvTmaosvhjY5csSHmD5AxMlMFl12V4HisXAWqYwEGs15bquluC4cnDWldVvMhhbWRnej/
uH7YkFD+QPAwT3e6qLR7nfozPj5Zrmux2XroVrhrgb9dsGa+FSHvCUxXBoj4HHKrKLsowfTADLVF
0eYrCl//SgfKRPnTm72P5pSrr51TdGmcara+0zR0+qI6tapDgzzmje8tOvkYn/7KqR3sFVpHyo+j
Zar3+IAqg+/o0hEXtT4PB2EX8nLQ8MUJoR/rj+Y8Ctg13uDdFB0ljRhjimGMUk3M8302j1rqxkZC
Q/YkMtPPo2LJi6dyAzLCV7SnJGa9EToJM1BLbCij7ncOMvYmRjNpbeAOgMBjuPStXcSBPoouTur6
Ygascu80hvbOHBTIOZVLzdypVnMeU62BctFBEuyPfiBdK0zTIZexIl5sdpU0qzl2GyAeYdLXph4S
Zhk35pB3WRQ0QYPkYDMA+y0t0eDIjlnLENLuapx4rHpWOoyEpN+nbS/Wnd92dXpYUiM1Y1mAuY8G
MH5N2MNS1HZ21hXjycuS5DCkXWnE0sT7HdmYIP/WrzlUjMDW1vomRQn+HmsL7rtsEssa+WiaT1Gh
hOQwbeu8j3zVGZxK6zCnUQHu6yEdR9vBDciurMsRLqR5tAXk8ijrMv9xohbPViuGfoxh1bpF5C/9
qCLHgqG0V7m7fg6GLjBocwciQ4i+664quhtGNNZ+xch+VYE0MlQyXU+0LMqdmI0uuxlT30ACuoYq
E4++1SWQ/4N84NVN+wuak6YTWdOYP4lCy9wdOz3xN2JkWtJ0VDTLCwwttnNy1J6JWIOFzJc+PHaL
mNdQaGurhc4yW3fokWtdCF6QHQnxPHfDgrTk57hRDiNSUNVHmT05OANlqW+G5uxztDb5iK5raTfO
ymb2Rs6nRdeysB2qjh6VHoiWNkPQfnW9QlphZhmzCjerljzURsfsQlWZ3iUHimJhdLW0+e9+aYgy
5ZYI1Nd0tOZ2RwN54SJwYFXHXYK/30ZRyr+0suTgSaa0/ZmMa9pwrdWdcZGhKbdGJoAIDyEO1ywi
c6rsd+2oxg9rAIE8XMnbfxaw8i4DX+IWTgO4Tgl7LM3kJsBWCgmlOos6c7J+rl25ifxRWEDgJVkC
FRt5n2x+Y2P+QShdFKHW0zCNfWvA1NCaUvuhpuXzuHhBMjN0Nm5exejBhAGkxjH0shnOmNj+8zQ6
7ffAW30wEcDR2hhaPk46FhBXTi+3W1ha9WAYu6pl6x7nZmWOI8tV2lfpGWsSdoNRWvss6JpvWuvB
Mzfz2uwiVlzxRdo9J6/uCmIOe+6Lb2pGpTASYt2QhAlleeV2HR9jwsMLaxkbhLRQYrV3wJ71J1eZ
A7ZUk92jEewHXhrZ+iq/9jXtq1jTNp0+2zbHT5sR4hzVvrXasVMY/X3BRWvsXL1Q98k8Bvouse0Z
/S/i9iuPGsqDnSfb5vAGZPEircqXn4U+6ykofh1EKmD8qulu+hxk/oHbtx32Y27mD/1cG2tksaVO
Y1+MTsTB6nyuSjuHCytldi1kvQSR1wfr+8VDHB46heH+bGQ2/cidyewjp5R9E8nCSd631ZywvpPJ
+5C7zhIjnuXT2wVVLfc2YDDzuCYAaYFP5FS0r0SQjd9wVB3Eu2bUvaeV5CHbDZZbo2I6yXo8DEqB
oEKWwRoOK2eFhXuOZV8FQhAPmr2OIk6XOfm606kGfQyk360HS0udL+WIoEGIkliW7ekGUqAb3Yr2
pZWu/hLagzffVUjDN1FZ2+JHugzrJqM9d1XszJb5JMCxsBb7Nmh27pRAdNDxtb0aDaeAwbVsushT
BUI1E1YgLzGg9S9Z7ApyulsI2sdrF1j7KS1lsHMqq3hK/K5399nYJLs2l92yr2yCIV0lBDGLsdSf
6HuOxl2+FFqZHpNl6sWTFLm2fKRWby1FRGBEm0svtB9rjZ6CE65AGFF/JeyfDl292IrFl+fKRYAj
K6drJMv87gZNi6R8p+ToyuOQSXM6lIBGrXDAyeZLltNt2A0+IMyQNBZKsOh9S8ZFybaLikrQMM6m
Yi7xFS29/J2v9QSMS9WAvMckcAnCok7KOjatNPvhpcp/nOeV6yid28w4aKIu7U/Sa5IOzQxb/2rz
pOmpMZpVv7bEsBoXdCZy7HqWIK20CHElk2kvUzo+l0Owdm0Q1dzUVyv4N6LxqqgVAGSFkIMbF4ZT
oqto+LBPdqWbL9+VOQfWbpXj+k32qf0JZR2rO5RkNyo08lJo10XBIXsM5IRiOae2Y6Rha3DFzzHE
IBMAaK6N+UEvKkN+lg7gdlSe7GTIOVh640vpjz5CltjnpQcTj8D0VillTUfNXjmoCe+9etePjruC
nMrVdOEGLce4sfjudGEPom8OHjbdnDt2ElQcqEnwQfpwRb40qLh/0SzKQIcEGOiKL5Wm/wiWglJ3
XejTdHQTZafRUDmQglBzzLAkxUVTz08CzQYADPVqtLtBzovxjgoleFmzKUWwU6bGAQL21tZCDxEa
DNqayrDfF7XetaEakpoMH7HE4dFMywb9m54Q56KBAlBdFMZKDaBpuJdvbThTsFjLwXrnbmIFN567
FPpntfaDHQeDBvI57MqydE4+waH7NdeZm3idKAOECXGovB70kdNXjtbQP5g5sXmcQK0zwtJthLuv
zMZO7/pqAavAZT5Ou6rQSx8obqKluwmPhiZepEvAlJfrZEeQGARbB0X6KnKrCrXl2QnG73owjiLu
C0xAdxwjfv51HJMKW1fZLuP7edam+nrm+h9vgxptsdCttdaOXavx7hu9X9+rYPTv5nGw2gOIuP6H
g9DLeEF/v6zebdTvz/pSqXWH7IYMjstQS+N61Ful74SH2VWoAYCYvprTYqeYRJvttGvqUaRhaieG
8V7izPutbs3cOJg+lAojX3E7ArZQ9DeDzkSRMveuQIg2H9rD1Pepcau8vlxPqsbDOGQzD6UX5oEG
SgQhBB8QrdKgaJAHzPix+ZnOnQiM3f5pWaUmLkSXZKgL4ePWTZct2HAtlrndEQLqivs1XSjF3bhW
L6vQ0oatq9JmabozJj9zbtsKzNblUGTrHFY5pgDwUPLc8JF2abfYRk+MWoX5WqPpaZmVb3/Cq5c7
seoS9d1OXKIP8EWfEg0wXpwLV320nF6M9063+exuGJHHLiFV3q+BGH6Ymq+RbDfLelFhKlwegJOu
9y0KaCKyiyx9lLo99bGt1ZX1sx5alXzCwKz+gs8jzNp1zbvrIF/NNHJA4xVh2U+kKDZ1g5/+Iufi
hH9p/mQOK6j2Juuc9ovZ6tYYp02Sr5fWWpQ/NYIoUKVSVm04W5hDk4TkuEI245yyn42x/AjLIvCj
cjKn/o66Y/axcqq0vTBKrypPTS0LDZ1M5X8WIBE+qy5BJZTcVADDcHSRxEg/IkSuQFwibqXbkARc
NRFxum4HGnM7n+pbqVwuV7PvJpBZvSJ9WGZzvqpqDo8wK2BF4X7QBbzbUCoQqE1rfMyQ0wbIxC+/
L/WUSz4rnUFe28bsNvczdob5nR70jYmK2CqHK6WRhfSh5QrUGToUcb5jvOdRRpGdcnd1Q64Qp3WH
i5k0vbXZt6abvatJFGTYeC2NdDtfCyeiWVEXkXJ6mD9CTL6g1qMWbpVW2OZ12QDOvMxTstQfBGYl
u0UALkW7oFPyasFD8W6sMl9FULxdUrjVHe0yHJe++YGhrou4CP4ZWDvN8Gy83jSeKLgsIhT+IPuD
7ReIvxToF+jxOiLvtbO4XyUHqtVUW5BPYs1FbC6Rphql4sxKhHak+LZmYeUSqITpMqki9tE2zKnK
BcXdYrb9ekX/Sgejo7Tazb56Wdp9WDJLK44q1ciqYNeXDgr9mE5ceKlMpnDRunQKK3NxZUSYDlHT
79Jqhu+ddCL2inSi6EcH/tsgfTrRvUZAEc7laH2asmL96lam+WVSlUhPvlcYNgUhmFUhhkLadCxS
VIyiDtZvdbfMjc0OsIYxVvBpW6oNcBbBHBVpEPHRlypONNdElIdChX5KSZ+scJbC/9EGFvs3FXV6
beajtengo4e0G4VJ+XNRpXOX9Jr3LVmz5L1bJElyaeNSOscJTa/DCi+VDuJYsvNKC99SsMzI3B16
kvYLUOGzvBhKmd3lQOgQvlDNiu5AgJQa4lJMENkFeXLHt8anuBqo483j2n/IVdkSfGGwwEFkTgp6
X2PfE7qs9wkaOzy4MftDZAZQv8n4JvXQITHw3Sprp48zipMqVHU+nAxR2RUMGzbRDkNH8RG4h/7V
Spi73WA6tLM6NQt+2NP4RfmipAsGhA905ffVMIXg28Czmf5i3FleI9CbKAR34rCI7n4Srf+ux6Lh
FsuXuQp7qZdfgsUCmj20M+bLiBMO4KizxLvrrALjhtny0vdIL3lFDJ13+dlULqXfZkrd63LUCfM9
Z6WW5+E/e5NXcEEPyq0zbT/gszGEQ732ThS4fX83OYqbfBY63pvrrD3laU0S5WdWqu1af4HqhnJS
lYVGCcI7LFCvyJCOwbl9B3UYKwMjozJAuJJSkhk6o5sjEqhgumD7gCTkl3OyDI3t5RFVJvvKGQda
16VedSAO+6XD9MDNPTPsmwA9WE3gpnUwiRkIe9wgA2eSTd+M2jKySDRterRX5HmioTft+zZxvW+j
cr02ngubySXqEU9eqnHoFc2KPFVtJlQbTCnTx0LZw4+gF323q8csf3KtFpEGy5jqj9De568i0+vb
QFRzt9cmR97OZqOy7X4aHht0cr6qcRLl/2XuPLbcxrIo+0WoBW+mAEiGV0iKCJkJliy8x4N5X98b
zOpVIiKKXKqe9CBzokyBMM/de84+YV5nS0GV2rbe1+iEny0aCJwYtdIRfqcL2fhkswimB3siTcQs
pmS5tYmR/jxQalXDVCvUmzSP2jQYi4idGpB09weQ45EyKsipW7tt3dz30sa7KYzeUpBdrvuloZKL
uWPB7vpQGsL7TImOkq3r9cVXuzcJiVW6SpsDzcYMFZi5yLWgiLv6B9AM0nrYeWlHvlq7+KlFjct3
bLvVeJcLMRLOPFbfiwlLA9rHMQtsl+k6MIq5iHZyqar3S6qWHaO7ZqPcccROwzGe2EGrwhBJMGnM
qzdePZYfdYfChchsFvxWTZynLDanJyH0cvG7OLN2gp2lhn3c4HhIyranUEEuxp9J4kaga52JrV8d
f0PYThGQLV72USsjHV9xa94QOBPvyQNPSA8dFYP4rNoD+FNE9vTJYS8XcbbNsnf4CbwvA6WH3000
9Ve6rhhiR0l5wJqgOkqwHip3erKPbfBzAXkn07uao9iTTMbiHQW26G6wFtINcIyNX3WTYhHMv7a8
kfHs/AT6XTg7NTWN+tbMGiYZSbD8EwRe9RZVhnavTGozBIpSyJ9K4jKIqM32n2M5iy+1mFDNz0q2
fPPyGV6P3jm0QVLTyu44xxfoOSgt4wQzoDQFmSf7byt8nkHrGPPv1TbM3waO6pnEDcP0EVMbIlCl
6n03h5GBx7jrUNAyRcoQRlr91VTSQgbaFK3KavYsGhPg5Hw0BKdXVrWGBA4lkRXfKJsJXx0du2An
7Zod1aa6vS7mvmIjPXblT/h9zgtBSSBGYIOWT6naV8/6QCEDhelc0rpfZgfJcJrpYzDjBEpCEtVU
+iB5Gj0MS9dbeBpTo/Yhm3hfvSSpHMpCEYUMQ2rtB8NJmu8x+yccc1221ieUrPolscE8O4vXfbam
uWJkmskvCpRMcRGNcbQ3ntndZaqsfpR03Cvfqsnd881KM0Ahj1m789oqfYZHKQiIq3XngxlnHIBT
GQ01H5/BaIxVt9D2lkPskN/Zk+P4EDONZte0SKephbFHCERjmj+XWB9k4DRe+VNS52CsTg5RKnmT
xazmblJlQdclBkMpyvsf9FJnnd831vdOgTnO16nfK6HMZSx8qWtpvW+jFB2VAimr22WmV7HDyVnL
FTvTGXO2Pj5OrcauKB80jdHfld57HEjls1Sb1vQZRNH3WdDV9l02woJ+luNxRgOn8g6vpvUFJuBa
eek1gVIq0yaCpJA/9vrsg6SYX+oZq0zgckRr1+ZYEvstMahAGkyKeDtNE5HcTeRe4qXGGapCixBI
vIGlg2AseIgDrjKREQKGB8TwjTIa7XC2l37he2lIn6LjHYmrQYJwC1yT48g9sz+MnPP9x1eNYxSQ
SEkocUMZQwK3aRwLAJBq5jXFTpGEjzoUb65mO335y4vQZUfbhxNHQyWPH+W0w6nkdleIpdTYWk36
1WR1xbscI/Jf6i3wFiFJQTmKqA8HhLvpFuOcnZDP5MVOb5XmPnO06AOsw7/j2hx7xOhjEeHAUoLa
tJWSZ6lerKGtVljXaXRVKyXFy6G3QkOtqgvt6K0WAukLDenVtnLMoN0KSJReLoSCCCtUdDB6ZtvQ
041pi80joWZ/94ZIzwIjvb4c7Mj409dO/B89aL5bez2mm6ESJRRdks61w67V2B///XXQu0MqWHv7
CMFOr+NKalRKn5khK1l5BZZ4gBVOFN35q7zu4xtoIEwQVMDC0ENsPupm6Wl6ov4JqSobHxjRDuu2
opf7PEnyr6KoKIUb2Oj++iHC7aV8D3YNI7y9BZBnhathvqcwUdl1s+d4rl23VpPsz9/cdsSu8q81
IMahB49b0d2IFNKMWcbByBgmbjfeWKmJoWPqptu/v8rqUkDXvY5ddfNBWFBj9AJ3SzgiC+cop45B
kXXz4a+v4vHlgY9mBue72Lwoa2pBZlk5L4r2y16ps+7Jqef51/mrrL/1T+EcTwzdIe8D2buLGnWj
KUoH9uY4WozQ7uRMzT3S9qm3Jm0asRWWato+nr/e688PryPk76MJ1bG3oVKy7lfkJXfFqUF/l1qO
cRBW2z9FlaM8ypz2QuK67AvOX/X1bMFjhKZD01ZHFLP96D0hvZjYQgPxiiZ9L6YiF5mghKqxWf65
1F85K/6rX+LEY3HWf/H/obNihVf8d2fF7of49rPu/jRWrP/Dv40VjvWvddJhFUUfh79iRYD921jh
6f9S2RuwyDIhrQ4o/uj/Giv+hdoIawBrF+kl+HH+46uw/rUmkjGNreA2x/obU4W2EW1i8IbG47JC
YjwCzboViCkzpL9cl8pO5vVeOPkT/bSgK39XFixoEIR1dRDFN6QPhXPnOuOOM5A/EONHHtNhJl09
0budOi/Xfzy+x3/G4BkXBr+KgQn5C84BAkncjafLQVEj0mg9xduhWGiCEbRpMPW0XXoERjtSCJV/
Plw+ube9Jcecxj+mAvyQbOmBoqxPAs/BVlYaSby2jCIbeFjRcy60K6t8AGJJksoIiZQGvWF2HSmH
itMHNvJ1APZ5pXwkflCqaAf6sfJnItsehFzSzqdDwzlAFVYPSUDtlfdamwyfWuILu10FUYfWJ2V+
duQcKT43M00wPx4T+SnJBusrIOw5PkTesjTrLDtlHytaJ9qu1C3Z+RnCumi/3gn960Kg7UQvYSUH
e1K7wm+8LnVvjHZ9m0VWwf22pD58iHoklYB0CqwFM/lKh1S68UGh5m+FhSJIIiz0ROyTMlZtv24M
+6ati2o6pK3VWv4squxTbJWGgaAm0cBKZFVGcWqcxJfWtJXYz3pMl02UoQqrNb3ow6RxyCRPCbtB
/mPNHuUGL2JR92JMxAi5gD+jHqgrOogJAuoAB7384UbtnPjQDlrvJo8bq0HdySbVz2gL5GEVT8u7
no5as4PQwuM1V4SIL5Witv3RdcphF3feFPmEjlhJIBTFsn1VLaxnIVssqHPt2i+z0lZmMBWTNlzF
apM9aBh0L0UtravT5mNadxgm2YFHL9E65v7YNCl0QYu5XDDfpEZ/bauF92DTeGv8WkE5RaDw3Fxn
MhE3idJRR1Y5eP17Jv7vH/Srn0AoHUYC9rwOJndrs0z3etxw+rK1Xd057RIU69EuiEQv1Ztp1tTf
DZ0Ti04OSjufHBKv358fwEc97h/PADoIse3surE1rev49gfIflE6IXN1R7in8SRyHKmcFqdwEWV3
h7iAjKAirvaRlnoBLh/3jly7iRNeia4XlF+YjMMlCfF2g0QQFYlM/CJMbMdcmtPX4ih2ky5qpoWJ
FhX3HHDpGll293z+zt+8Co5fRF461Elns3WJ51jPMpHivDbm6nZJq2JXRNK4sJPdfGIkkwBFBDSD
UZ0msvtqvlqy2sSnq4VjIqYb2djKTdaaX9sEUaM/NG2z5/S8/Fyqlb5bqvVyYSuzMZ2j8938gM0H
hl5kiOqIh9nUufvoja5FouNg/tJMZGnSNR+8xfvMwmCGDUnfwdDmyYU1YrNyvfoF627rj1GGNU6F
EkRXkg/6t2Oixaz7YUQDKP0atCIe0mjxs3ap3p1/weudnXzZ3DmeGDKUMLqgEd9cV6loRcSmooZ8
1PE+MssogNgvHh3gzTfOYtjfz19vY1L+51HjlPJofIAHgyZ3eqMpZ8lIl7Ya6h6hf4pLEF+vNvpz
Utjwbh26YRahiIhLlfFBatb8a7FL5yOtrPlSFOXrbxu2KI6IldqxRg6vf/7HIweb04iKDUvYTYXz
3ayV7l2iISg4f8Pr/WweMCMUlhfnDA66W1//5NaaQadQC6k6Z0+Dt8jrKp+dJyvBKQHyiBZonBTR
BT7a63sz2U5hlFgtSCqe/dN7E6hT82KVwFF0ZpVNRL6TI1jE8/e23Yxz1MDDsDKi8BUyeDdLQ13H
1sLrVEOQHsl+Luf2QGm3uyu1rPhy/lKvv1N4s6DowUiDcNe2lyL/jR0WmueQ6ut0X3lT/aLMlfCp
lpm7uokv8Q7fujWHugeeSU6g0FxOH6Ayz1aFhk4N67RuD9aoYG3IpywUgAYuwUs298a0DLJyNZyA
4gaSuZ1kE8fuGjWP7d3Q9vTvY62ykV/TB/5uLFE7gpvQ81VJ0tItnAi5uNLVvkZxELfNclc6DckT
Q9zOjxNtP7HLG7rR93OK/d+PJwVN2Pk3sXky/Frs+qCyMFoSgMsh4PTJiHgwna7O9B2Nojk0cOVQ
eszmvWpUl2wD+sY08M+1Vpv0WjJmQ8uB4s8hqkkhRZUv+k7YQv06QZhYZYpW/9xVwuuCfqmQI8o8
KUh5mGcjDvLYNW80CnBL4LKQE7OCyA/5aSq9byVia3dv5hEFzXI2zKe+L9TKt+teN0Mya6LKjwhr
1S7M7G88rxVSaGNExxuDH+X0HvLcm2kop8ZOWwz3Ti8M90bq3XLrjLn4cP7VbOaa9XExm7Gzx5LF
eevorftjRqvapM87m+XZxEV3kJop31sy6tlWZh0ZN5UaPVnwH96fv+pmrjleFRMTnhymG7xmm6GC
xXTqJ5Utvd7Fw70nGi9Eb5KE56+y/i1/zKPHq1CQPIYUrziSzVVo00xlM7sIIoequLNHYf+swX5j
sR0IRaGx2mILmYjmE6b3JNolvzCjvnF9uE7ky9gmjkv81KevEUWS3gPxZbKJq7uuM24b3bxJnPah
tdNfpTAFDQHnhTXlx/n7fj058N1j3gY4AFeTMXd63bZS9LSifLQrG2Pc5UiarkkpmgJ7bNPdgAr/
wnM+LkinD9plQ4D4neRND7vd+rr/+Ihq4apMLCUR9Gi2P2RtG6FA7Dplr3VRLXdDp41ImB1zvh7y
WZtok+naqo9FuY2Gm04Q1fxOc3wjkvZNameyPgi0OQerK0sRjL2XVjfapBfW7RyTz3QA5tyidhhG
oupyLXOnCzf0+sWtpxeWd5hcWJD0TTEW7aTtAZrWyXsS3Z1XG8VHs0yq65ULV/omLp+dh+jlYHqw
00nUAgh7/g1utzx8uhz8KWOanB7Y3dqbWiY2EhPyassrTKboo+OUbhcsE5VoDrgDRolac0ZqECCc
ClhZGC1oQqXC8238C89ExFvThSl8fYWbV8zpAW8+NQBcvdtHQvsJvXNnmDv+FK1MW/02pHvJ23r8
W/5zFezwTEPUPlhBsR5SFjJOPyTHUoa+alABq3kWSZ8+k/UD2pY2hy41QnNfMrk/ppVmoZwcSLok
sgvd0mEi9Py3jcz1C4CxuvAdMdMqB2SbJB8NPDE6VZtaKwMTWtynPs9leVWreZf6HoCqai/7Yfl1
4QWePq/jndgUp9y1yslRaDuF49WEEZ+aCNqIdOtjnc1rZk++Jkr7h4RUqvoSOunXlN4mMv6xFYeh
zubVGITnu5eNHphpZb03XSV/Pv/TThcXfhmpMia4GVKtIPKb9ubj9hRe8JJ3hFk7aRvCysQppVO0
ee/GmvVy/lqvngLhm3DE6JusZbZXgfSKHkdFwvwczktphOMau2LpiHvOX+XVHa1nA5vE9HUxYQra
zHdeYg6LXIQbUjwy7vJ5cnaUacYDYDDn0rFv/QJPvtD1WpQrMXuCj3gNtjJiV5UN11KRnUt+FRMq
tg1Ras4Pz6C65RoUjOpRir0qPP0msTMEF22u+obImj1WBfPCcez13aN/Zcgc0ySQLmw2PA5oW70q
HDdMk7rbLVQWAqcvmKwGGV+YBC5dajM8dRTxBrBKHrRiLvseHx6Fwskm2WMZL8yAp/sSvlI6OPBd
Of44qHlIsDidCXQ3K71I0GyTlTo+jih5XmqkNx/kvLjvxz7WwryojAsL9vFvPX27XJUuFR8tFWZe
9OlVu6WCCTlmDhtlxAw5wnRsaGZ2jV5Cv4Ig7eIarXvfSJZ6Z6d9cscUXj8mdkqmt9Yhtx49a/wA
v1H/+5fMKYbs3LUmjKV9M2hlNWZ5lQ9OOLmztyemUYYzBqQ9zit197ejiR7xeu4EiuKso/b0GUCA
rM2JBG/y6Wr1yoh7+54Waf4A2rl4Pn+p19PDeqm1uL8uK6DPTy8ltaatGdlcqsfWaRG5CYJtuYQ9
Pa2THD+l1dLNcd2lifuqfGArVteYRuTQ9HSQRejI7L8YfVzdQvAh92/UPfHOrit5647RpWjwzUL+
z8UhUfMwTUQ04KBOb7HHgYwCQjihtA1xQ9lc7GOofO/sMsI7WybeIXYt64UqRrEvnba4ZqOffoud
qW0vjKjTTc2/f8mKdmBDyLmCtsnJJk2FaYYQrXIoSi/FfS+j/Edvt/NDiTjxyqjUBcCc3jw7kyqe
ml5UF/qmbwzoleum8g4cnSV+cwbMU0nMZa7YoWcp8y0AceNlNkW0zwT5RY4p9lYuks/nv683b3nF
COsaggQYAKe3bFcE+7pzyfJTI1bKPdKda8661xjwlO+srMutJEPuZeqX+ZCV9vz0/3T5rWu+QEcD
S6F3Qq2xp3fSLuOdMyFONMyk3Dd2m+1crDhB0TpREbAbSH+dv/76RjezmUulyl5RG8QfbHG/qPTy
zJtbJ4xcWLKJa4hHQh+j+0HXxc//5VLrYKZXzbZ1M10v5hJjNOfjUpcWhFIJ5FNEq7m9SC7V4N6+
q/9cavMdSyUmC1jhUlVBWkBEJW2XIpOkJObW4f9wV+tOnJqfRs18sxwA+sGgkXMpY1y6UFpsX/Rp
MPazlroXLrXpF/wzPIGkruRp2tVUrE6/VbWpJ6JiJVmGFmpISiYWATC9gf9YtLcWVsJHzU76vTZg
Ollw1V1bzgQuMp7zL5VR2/ciX5Ld39++QZ40Gzj6kWwaT38SwXiLBleH28effyi6wdrr7WyEBaWc
q/OXOj2y/vvuqQyuJBCK+lsukVc0rmLPbEqnikYiYvDqq6d24hYlQrvXlqm5kES+fo/bocHCw2wI
bsmmlXx6a/EiOBeQth5qLbwWQQMqwIl9KfTlrTmPsBxGIHU6KMObq8xG7zjduE65FkXyok/cPWiG
8oDZSQUfQH4OVZnscP5RvrXc/eeiYJVPbw1uQ6m30MMxkWj9TTtJ5cHV4C+N5oymbkiN+9I0qgdj
mi7lHr75UFFH0sxHaKZvQ4NBYqiQrJhvpgpfEwCB4hp98CWo8Fvjf/W5AY6hQA766fT+0J2Wjenw
UDOQ4KTbzdZBRfnoOLghzz/JNz9KwKecK9Zq4hYF35gd6VM994O4W9+hJWrvTVKQ7/vMaEEPDOL6
/PXefH5/XG+zRKrJUs300J0wx6MbtKQLgHIwLmUtv/lRripAj3MZBaLNRzmiEa/Rlzlh50gpcA24
zc6Y9PZQIL28gkA63UNWpaf99zeH9gzuvLsGomyzraISE4uhshj2hVJ+0DpoF8qUqP/DI/zzKpuP
Y6imcnWhMa5tmRyIX3H2fSPTCxPj+oi2swc7cUJ6KO+x4q0v8o96V491UKuwUIeEfHQ3+IdTxQep
P30ZF9phfm2kLeVFOgW+07Wadij0UVz4CW9tLOlsUFwE1OXqnK1Pf0MODsXOOXaHuVcwcSkttUU7
HWYS70ToTjH2bJy7t/U8VD9ay5HfkHIAsm3oJwTn3+wbA5LJzXQQLq4sW32zi0cMR6JSWbnhPMXi
VpAVto/wzwRI1s2X85d649td+UNU5njs1Cm2I0TDTKbUjRt2kT3/GIsOQzrlqL6vm68dq/h+HPEB
nL/mG6OSa1oO7C1tla+tv+nkZS8o7heIIXHaSsIEMu0GbuqlvtibV0HRyscEuom3enoVZ7SlXLrC
DUWPXNbV699GaxQXxuBbmwyaqPgsWPo8JtHN2pDCpsAOGPP8qjl/QY0qymAy6KP6srdx08TsLp5q
rKvfMBkkIwEKsqx3JLPHKpCXynyoyk6/n+uovMS+f/PN/vHLNgfcojfEYmt8RKlRwnlWVDff8ek7
X6Qj9He0CfL3U6ZdSkF486kj/Fqlo2R9bJmjHEgMOxm5akuJ5p6yuXmbJxf71+u720wXpG4w6VGi
Qq6wTbTrYR6IUtEYqtOcH0hbTR/ayOwf3KSUd6nqVQeO9vWOpDvlFhcZoBx10g95oy/XPfE5lq+0
7aXK3BtT2JoEAvebtQ3UiH76vSVp4ihs5ogNXKZ+pzdj9EsqjUMgvNeGzNRjifOgzvaTS+zJMLuX
ovc2fbrjjo+FVUXuDOCLAsBmGRrsITFmyFshG2oUImJ1oOhDoeDfFS6OMkX7PAvzkPVDEWBbkLvW
Eti9ZrW5nud23ltR2v3qu+iL4xRRoGSpeY3/M9urqZu9S+10ShGTRuOFCtFbHwzSvDWuTGdLty0Q
LVahuCVi2hBtCwgp0jmv1dVpcn7KeWswEP1N85J3RAjyZpprk6qlv5kxTLEV+w1pVLPvOdG014x4
PnjVgi84rhVpXbju65mcCQ5BMBJ+JOKIZU8/iqoi1dzxONu4WhMHRC7Hu85Jin02QCU6f4uvd6lc
yqAvBs2QcbxdQqesUYSHuC1Up6p87CdBAmAGlGpGnOQa5S431OwO7pZTfoUDN1+Shx1ZnKdjkgUE
+QFqcUY+iOXTW50abBelG8MYhq1vwoJo81+5ItjYoSw0H7JC94DKCNW+s3BDyp09TB8VtaQx2ht9
k+IEgkW2A3YEGM7sZEZMtbIC83sbIHsQAeOLD2o7mt9SOWNPmGUUDXtijPUHd4nzzNcdUvZ2McCx
D5wN9PdrXfJbH48KpipZ1PW+rPrO9Ouynd9VA+yxv17VjmBMulsUphBBrJ/CH6uaR09ZrzIOXDkh
qbu+drIPHUXOvy5bcpVVhQE6nXPWNgCkEVZqxV5O6a0T9HAq6e0tOf7K9XK+oIh463vS114d+n+q
7uZmlXaRFEK04kroU5trJzP0Z1VIY280HTU+Bf7Vb30ZdpNiGZdaAq/nBG6S7qeFCm0tZm4eJYGs
REpYFI0VGNa1P0Gj2rGepAdDXZzPAIfag2M3jR8DsYHsxBLQ0cu8ZWaDjoZ3EThK9N7CUPj+/BDb
ELXXKXY94CIgWnVaTPSbNRXzzYT6bqT+s/SWQcOp1z/aSD+f2FmZD7PVwPiQuVb8WGJDgSU+uCgl
pcsgDCBLxC2GWrH8dRmQ38Qmka4QEwwbpdPvDphP4tne4oR8lfVDkQ2RL8Qof2pmjc22lbIAYRZf
0su8NbHZNioUBJAsedt1vtMTBiEGAeIrQKbGuoUlrnN+ajMUiAsP/dWh0WKLSNajRZN01VFvvoaO
TC3Po9AZttj/bly0yX6Db/wD0424S11cKuQDTvrXYoCxD+9PHGpSDCkFt9kHXZbNDxcr4s9m1tVH
WyEC2i8w4F6YfF8t/utv5MNg3CMGZfN++hKiOFYSSBT8RquYHwXIgx9RF0Xf+twGbtlXaaIeGjuZ
fwt+2udFl/3h/FN6NWQ2P2Cz+HdTBZHDrECUiQJpeeI9yzG5VL56NSWsF4EdylZ3RehvlUDZ4IAA
Y52Baabc4Ui+yQujCmbFuOus8XYwrQ9W313YH7z59umqmqwqZChsT2VTC43EXrkkLmb4yp/iMmba
szvOuu2B2EDl8/kHuZGhMsbXm0R7we5yPRgZm8MXKbGr8Zj0SEcVURgD8Ayz3sPhv2Rm93sey/Y7
YVIWUj7gJkuLatAuL1UU3nybbBhWuQkd2C39lmYgiDebt1lVs3mTOckHaE7F1fk7fTWE1xv94yKb
iWPmY05iq1bCFOErED6wlHBqrAfRiObj+Uu99RLZddn8g5yPo8Hp8Fgcc5xjAkdDHUtjtKtkI0H1
ta56iMpe/TSjav99/oqvb47UEZikLjBpuo9bPVQeDTiUls7D1uvV+7xJJCGhmAMelaWPLqxXrzaX
HGb/uNb2DKiQe4e+q/XIj4j6W80tlnu4kMX7pJ0MFEmWLMkdxYp7/g5ffyMsKkTUrh4gvpLtWtTm
UtpzQsS1maXOramCwNKgtl+fv8rrA661VgXgStE0Jih1K7vIsXbPJLhH4eLp2UNfuD0Q22pon2yj
v4N9rxHw3jbXS584H5uyKH/mq9PaprN902lecmv17aUz5utp6PQnbXYmK3vIlfoYhYWnQSlNRgT/
iUnvOJ0kCcveAp6yzBcobnVWpBdGzVsXZ4dHL5ttGLLbzahpUivtqtVjkUFWQM5X51czKOuXqNOG
KDD1Gt5vZQPnrHSZ+edfBjJUBsrJJpsxS04hNUYkTFgmN2vhpJULNowx3iUGKLl41eIFcNSk2GVO
o6qcc9n01E5jvctibe79zgLlGajpVKiMN514xxg8GxR9q7WtAzzalBwMQy0+scgnn2i7PtaRAfS0
qbTU3CV9AusmyY2qCjz4KTSTa2BNO6iA5udECC85EOzuIMeo++4R3hOgg0rRpvfQKtV3Au5wive9
7AT0PIU5BkREkYdt7462T5sFUTSsW5RHDQk96prKa/zEUjH/rnAX3Hky74G2OV32aaZSAuuS3i71
/VmaH41mqV+62YGAEgPSfLFyR70nAniu/LaAZ+q3hsW/q0jS0CLluyiCClX7DznMeuJb5B0PPlYf
O8XMUpvzjaOO4+APUQfxUaunZqYUjmncK4sWR6oEwekn8EDiOwWxjRYCAmm/k1EUx6HdSoJNOUl/
mlFCZzu8n8Cs7Matk/fKhJ++dLPcfcoBJ+bjrp2ANAXMj+4ImNRVrtQ29lBeVKLTZAgurnP0Z40m
Eechh/sr29BFJABp1iqb6DmNDXoNqavWTxoQUFc7CGcoynBop672KyOBa0oU50S2V5J7RqBGTm6H
li1g4MVF0hnUPVTn2zBjTe5GOnFBBiG0AB0CIRKnjGux2YblA9DZmjnuA3fL+0Bz0vnXiFbxfUMb
+lcy5c4A17JUi6BQoMyGLjYF+QJIN572oNqi/Kq3TbA6UqpD488zHaGw0RQ7DTrgeBB1iSX6qPUV
tRKtEE4XNj35pb6et1BlCmBjkgBxjEU3bJkB2NDLBmbTHME23hFyk8YaGqBhZd8sKwVnPgJxcIV0
j9TXwOQAQYvAMx/xOdkRpVMZIA/dI2CnOMJ2kprMvq6hd1QfOTzNiuShNQGdZ1lBPe2R2aOt+J4R
zWIPWWaG6hMdCT+KVeaflyP3Z+z04h27Svf9sGKBkCJACJLtWlIVeqU9LkeGECiHblq/SthCbVT3
9n46Moc0JATgmeFPEiF95BJ5FGS+6CusiHIt3CJLp5oTyNjurtNOhWwEdcTsQrZF83calOM340hB
og2IjRDCMXQknA7yoxXF6ke6sPpX68hRyo5MpWXFK1VH0hK1cKCvOUh0O9RFCuFFNAv4K6ok6a/B
iJYbWLxAm/oiTR4jc0U5GRoQ4vwIeOpZ7InZtpK5C9UjBIr9WEZvNUbp3RLKG9+5vTl/UFZ2lFwp
UlbvDMmVnSV4FIsoxw4dufpKxgQ8ZSrZypCrHOfHJLzY4PtbKVWkqUKswvkA2cIF/eoGJY1MSYU6
gXAlVAPa1VIZ5i9i3mBggZmBhxXD0QWGeORkFRzlDN/R5zq9Trq8+tLqJHaDjTFe+iNpS207qFvO
CuByjyyu5cjl8o6MrrKcCIQayDUfAkp5cLzqwWKX1BnJYcqM6cmec/2qtxIFpyYULb+RNyIv0u/z
gq4L/FKRfU5g0Cw+XPGOCdiyuu/lCDMsRg+vBYNrD5+1obC1K9tyFmedGIDcAANKnqG02c96JvJ+
D8ts7sNlSsv5C8UyYw7H2bTy3ZIm+vs5jcYZFJ4SUWdJDVX8SLu2AKO7oAMHDJn2Doy1RRmuI4CI
xh5IW0bYRT/Teff6Fa2iL+RsBI2CLGm3xEWe7jGAwUxUh1m9WYuNhW9TLVYO/C71a2PmUlwtZg2k
eiwU0EKuxuEG1NqoLqHTm2gRZwG+yLdTHatEhefeRjg6OPBv+/jFtAA5UxuHDx00o8DHtcyqAjgl
swv1ugZGGMP9RUh1RVridHAzO1t5elkurrTCNl50ZRTRoantrrzunRHgsYrIyfMRAET8e4pjZy/U
qExvdXtWDknSq7/1bnUNmrOai7vCKicAVhl73ED0gLifcygR1SORZ3lOLrHTeX46mFrvN1MPlTy2
1O56EECtd30Hyg/WuZxyHCjMA1eZltfps4HPtfw55Nk0hSSqpZVf2n1zqwmIq7Gd2s9q68nP5hxj
P2AGNaWfGlH6Caoipt1swv/wADYGPiV8uCr7HgEwbIkjwTGNPMITPEJRwGMyYBP7sJAFkF0nUb6N
Su+VlF+oSIQFgMg5lHqSfkXlNz/IEoj/Bz7tiaiFuNH4panyozNNIa4NEdXfVFoDeYCZGBDPQDw0
cwe8SmncpKJgEagrZdCYeL3JpF6t5BbcXHLDgSZ2Q76zFnv5lJaD9qIYEdjWOM2ZJxT2Id/cFGIg
bJxO9ytobADDzMF8iu1I+dz25shJ3Zg5Bij9aABypzgKdKjLk0/gNbU4IKO4ei4RD+lhW4/ab6Ud
h1+TIZcvWKInBh4U9lsnAsTEBmWBtOFJwuH9RFGbW9lRQN5XAOHjQ+GkxbVl9fYC1rwyH6mfFF91
J9EfOqvS53BZ6np4NrosvQfUZXShV8v2oee/inwaxY29U4m8/p7AMEuCNKtKKwAXynbOdrPxlw4f
TcIiiuy7rFGbr6LuhOLPqpYPu3EZ8BjD47Juh8rrh2sYYe1wMJtccREkVTqiF4FAOTBHwAz8fml1
e9w15nszqeaPUQWz/OA0KUzeUZoTsO+J6ifbOOE59JL4rn2cAXXLSop23accVBGpjgQ8CmwCI77l
Q1U1bG1KpQ9Gnsu9AuTC850aWzhu8qIGQJ3NN8TeAK83yl/GmMwgBFtTuS+MJMtDxEC+NdkYmFM+
IVYbSkfjIRnq/LZwm9bdq96UfakZj0MwgjSH/to1QoKANpXP5BwwCK0h6b91yzJbwcjB3dqRLOve
VLVB2kOnqLhHNURz3yr40qpRkAAx8nv9stT1Q1Z3av+9nJ1YBUpU6GlgumVEz2L2VtsnpWcrKEE6
pyz+IHANwtLVMJPKdNspInlAsFjloTo45ocCpBzVRVkHaFW4a0I/2R6TL8JSMulNge1vrDnU15Gs
B5SvygQMaW6qdmfU8XzrkiUAXFJBN4rCLAYbzsw/5yGeGGfXlnU7BHaStj9NwkJ+u/C2IF/Gdnnv
4cCw/Lgb0doXS2YTBjKALQ04onRG0Omyi9gQYbL2o4j6nK+1ViwC/JhkGbDzZTrz6OgPgNMK2wx1
xMEgVz3Qk7vzJ4ljC/n0IIHnkgoHxBrALqQEnp7Iyw4NJyhdJcRJk+Ac4RxDGFxXN7cArT0/shfj
ho9ZXilELlwBhKuuSsslvla6bTgXafQxtWvlWukdeeWJ2PlQSs+iKJ1Gt1U3WlAER4Ow92I4ZJlJ
7lwFRhO2gAg7OQGJzHvgoU37fP6u3jqsckZVacNRpvo/7J1Jc9xGl0X/SkevGw7MwxaoAcVRlCiJ
8gZBTUAikZjnX9+n9Lltqcxihb3ulSMcQaEAJHJ4795zPYLmfr2rZh3XKen1ZNMFtMAI+1IwTlcj
qmvbuSXMIY8KI8nvJicgeo9t/dWUO9PBWyClhDOerbtucLMLwqgXKhF0tShbor4+Os9OnnRXm7TW
xyLYZIOgN6znw1vmn4KCtrIuHNZfvJRPqJBDwQN/70m3SbpeCe5MBpv+ODmqPvlcSNkQfOG3F8bP
i1di5FiUytyjNerXB02EEGZ3EgIoPsxkdFW0FNmrvQ0WThqvv9O/n3hhDvx0peMv+amtUqk2Q6VN
cUVlXr13pEM493Jk5jkeCte0niJoI9nj6xf9e72Kis6xvRxQfKPMfXJRZ5iSrC6GYLPgotospic3
Qr/L6hsjIXrg9Wu9UFDgWrjqKGr8kPP+eoOa1jdNlXODHUThOJNG905Lwdx1/VBuO1n50Vo3jzbn
nI+vX/jv3Yxj3QoL0jHJC9vuD5DLT4+2LdOq7zwVbGh2VPfCH3TqO5QIetestdByeoidc69vSOko
H6ky2fc5UqS9yGrzFi0PjbXXf9ALg+rYv+B9M3aPj+LXJ7HqpfSLPGf4Tp36qJi3Onh50GQpsP5D
+9WxzMsEiGobqISBSfv05ic3YX9uUle2zMn70BTY4kiHHP/Trvt/fNF/H60F5/FFu/Zb+SX7r/0g
nsvnnyFGxz/7A2LkGL8djUzkLhNNS/fkKHH+A2Lk2L8h7aC8SeERRQX5nX9CjJzfaEFAvHKZvWkc
/+hL/pEObf5GqhkFX6wP9GGYl4x/wjFC1814+2uNPGYCeqhF6XVwEXKsrdPVpDcoSZQTlpw0GeVh
0ODeRIvt1zlHJ8nheSFZAgxx4cxFNIlm+mS1mT3sp15W2OvYA0TVzLltQ4BWpUd1pStAy1aa7h2Q
wvYOpbDcibzv1bZ31imuerMhaKFdfM4g0tWmiJKT+wwmm+1132bpfdtpFRnCvs0pNK3xSUWJCVUx
tAykqZthWbUDoufue+B36sNYK1ERslH3Trx6iT1HY8vOZUvbLNH39kKaEZxmiCpRl2TJ/G5APHI1
dWMHuMwN2k9kkGcw83LffWiq2XpwUzmqWC1V/lVqS/NW6oH8FBjpCNt1zJonmJveEHbzmGt3XjnN
8aQThAL3oFm+KWDqhLFRzPoyVGb21AP0eAs6VS0bVVEwvgF/r1kRXNA1iarOsd9TxxslZFwtZ5s8
aeqrYSau+qCnvet/oN5kUIsh4iHb+sZoPY6lYruZeh6FPX11Blzkaiw4YruzGICGazCmsDW7cM5V
mspQBqgyQyx0A28xGwmHoTClNbeyy0gX6yHqt/uhbEVAeTltrmzTb76a5EuISF+svNm1HiD+sM/p
f4Uyac2jDHCt7tRwLMQZedcNV3jMoGUMJEapKwGtLyXKamgmFGD4Z2AxOfK+rMeO12m6qiZ9r8yz
aCVA7GsWzCZEG8mh/oBctX1adM1/Ls3J/upmZYeOyHOXD3aupR8LnaNxqKl1ZJm384kipnHkWvvt
OrhXa+8UzXsOsiSvUR02b22vsb+lZVOqe/A5trHLhIaeAVr2nL/v0WHYm34uHRZzZVGQMYejERfg
i7w1sN2VBAsA8NuRLTS4bz2vbjl9a65+wLN9LGLOlFg3LoVSqKNek2aPEAo4MIUCufkcNjUfWzQ6
Q/3Ulrqy2SWn82ezQlPEXnwmUSkRS/uEPAPicNNiZG6V6z9UGbvjnTWuhXowUM1QMw6qSTvYhT19
b/skEOSDAHt/7tul9/kSEsu7pqnUpqFaKMlvCDQEmbUWpZvsSqU0jpHdWEtCQ2bAeE5fUJE0MFUE
YMDLpI+arilqtOQpiXNrWoknOivZt4baFAJM16uNENEhZ2SY2ZPihVlVPDtp+YDh2p53Fs0QhpRk
0G+EZx/TYip6m9t6Ln1CDhDkZBsNFO538ltQMBh5fzTw5L7ZYafPymfPgHsVTrbVvpMTfNcws1ro
EbZWAJKEt2A3t0NW9fPWpCBsbLRUJ0JwrMzhamrnquYY5aY7w6x1Ec9aqfZz7tQw0Qt9fFiPqaB1
lrZa1Ba9f0fWRNNu5noY3nfKzgMUr231qW+Shrw1QyC90UppfQahVe2F24rfiwlW49ader4ijncL
ZOvW9yNBBgp59p3WX8OgTd7bcuzFFRo9enxLNSQp0uEKgDaFhDHjz6HMh2mZT29IEER/qMDX2tSr
pIQu2WIip9bmBEDS1OQb6DblMB/P4F4M3Vdy2F+0br4qkmEmzoIAPsDUo0/mKYFFlAJ+rFn/v3r/
91Gj/srq/VxICHxf/+vQHf/T/bKA85f/t4B7v2EXgFEANRbxNpy7Pxdw1/gNTcpRo0SrDNXd0Sn1
B4VQY93XQYkhcOZcpHus1j9xCM3f4FzhVD9KbXxetvlPlvAfdqK/VnCNrSRWkSPZ5dedZEsVCwG1
LGI5O/dzRhxRaaODmVdxSwap94ZD9nBLa7x854FNfxKS+aAS67Qjv8yNlgRfBwrlYI8xWWxHckw+
yHZsNj890zf/+Rk/Ewl/uMVe+nUn+4pMy/Wx823KjVamrk17qbFYtxzCYSfcEsqTRHqLwKBByxYa
41K86631/ahlxs6ECoEQIXEIpCNhaAOLztwlJq5zqyJQ1Kvg2xa0ct9e+KXHnfdLv/RE76RXHIf7
gMLokKDrsdqhDQuNGAB6ftkXnYiJa9cmH25cM0l6aYKspm+66oIQ7USR8ddbPDkPWH6XBCNle7pk
prNj6p02mkidrd+wkLRZr2JU6gXZU1NNf2kagfEn4sKZ5NfT2Z/XPoVVV6UlCHs1Zbwi4SzD2h3F
Q0rp+qA5HdlnU6C/JfyFbKve8y4ZO349B/11zeNv+ek8NhIFZZI4m8e1HNRuUgPgRL8sbqtE/3rh
hZ67rZPWuQ9aUekUsOPRSLNrDpbZFhJm9QiSnTyRNcmgmxNSF6SLDj5dUfRZx37np+udLKYfRtNN
YJcErcruM6FM9q4S5gBX2UguvPQf8oUXhtwp5Q9nQFV27pTHpsznqOxEDiCDELqCkkdscUa8mmCT
XaVBoCIP7dsj/pgcXBNJVtWgp3y8aUdwZuHtLTlnV/pkmHc1NddrC1DTQe8IxqHP2IWKJs3d60/1
3Hs7qRaobhJ94TsloXWzIgrAoUI25+OesK93r1/hh2zlpadyPKr8NDQocaQF27sqLka9gHhjNSQh
0T92inq+RpLEXq0V1Z6WQIW/f2nJ6CMEYVSkSOjzYDyQQblss/YY2kQ6Anq5UX7sy9SO0zobYi9f
qObiwImSFW0lUTnadp4reA/kI0dGNxhbSYZnQxNwq5LE3I39Wl5Tzm8Oc82er3a45bYz5ms7BVFP
0aLeDClnPZBbt2Y6+ETctdY/UsL+9ZWczO354qzk+rhVTHdfj6pawBZwoZjq9eLtXn/c52aev9UR
W5DbwTLzuL282+FJ0jekUamoL4c7NJ4fyYb7BN6p3EyW14S+spYLL/qkNvPX3Z3MuLWWDPAn7CqW
wh1Iv3Vy240mShicfLLxmxp9jxCBvPBcaCOLxBRcG8G+C2CPhY07O3q89uT+/WcjdJb9efbnnEzB
6Evqaq0cHjYwoptpJfgCFYdQMRlHHm0i+6r0U2qZzhHkOpBmphlS4sts5ni01SWj8olF68+ncmou
HUs0l0o3qhi1hIhLE7itxEAMoz5531gTG+tSNdtF79kvT42/XdHm7H1/HS6sBr/WBf+6/snMTP3O
1jjWFrE/EallcBzbpFXRXJO3VrBFBYD1+sA7M5Ocaq6TxefLgsEUj/ms9h1MfhZ77CO60Ty+foVf
y6p/3cnxDn+aSNriCOipAxkTlZ5vEtRl5DhCRW6ILzugeTjGSy/GhUojQt2XNxD26dQ450NJHa+M
sTAuXynag6dDY7Fc0ZrRgl3nECUWys4lEnVoi+K6IOIj3/QDyaVhbQfFMfXCnYlurFuXZoO8BfnD
0xE9DpFi9OXtXLSu5Bi16F9QSiTPjUqMAUWClX+SSzd8yvQxpXTcVzsHQwwRupSTUQA5TKbhROok
QZVlFsi9mwjvje4TbRqRUwNLi57JSKDXbN52w7jcWUlhDtuVmvChWDqf/YcwtHVbqIQsFwqXSIZc
tmh7F9mXgeUKMgDUP8ofE8ba+9TxkaVbRHpdi2CgLjG7itCasjO1j4vdSgo2mpq3PSlB6oZg4PST
w77imvDT2b8bg9LYOu5sW1FO/ja5ohwJg3DIp9yNAuhnLrnlZbojqTft92ZWuY+QcSrBnVXrdy0h
C3TKBSk6ieY7MfRS66HxOdkCvtLsmzZ3g8elw7C3NexE1Fx0KdG9jsoksrwaiHMJkglqS8bthXCU
13ZL2mzr3CzQcCyt539yiI8Hq7gqdNDJYTmLYwYKwNQxMswhf86phDxaQsl7ycn70JR0hZzUpFTT
tw5vHktO7aMmqLOFs7U9ibhbOiqzJXRSyOECuPQqS+PJRaVlhRMZ7TIiW1beu3hrtCs6bt23ynWK
73hggmsStmpiW0gh27JJqLaG74woYwi9bwik6pMRL8mgZGS0s/+o/JW3bMipeFuqslQQH02fRDah
3CdtFSRgkF5JcGVjBbSIPHK6nyYlCC9aVmEbW/q6tFszM9VUHMyZ9ZQv7hhbvmzfw7POnw3pul8U
6hbi6NNqASTW6+4XiDartuPkMhOiOppz+uAKq2wio9aqjMqDz4bTJMj8LS4I9SE1qzKFYGxKPZbN
0BAvDLJgl7mZ4RzKfAwOUgNpsBNTy3hsZfMkkAK+65wlIOtFG6FWilqglnR9PDrhnOnDg92XbBnI
0kVZ5gtMDIMNWWojetMGmLWUxWaqHXejCPgK3TYIrp22IlXbWhPSZhKqTH4LKNjPOTyFhEmvn4LF
aZooC1a3jMxk7t81NejO0LEXDQPZQMjS5NvZ3p6ngbRGsjEfUoNhDdLCZ6wXffrdycq6D22yg6jj
GXhO20qmDuCxtYm1wFC7uWvq/H7qDfddT8D6U6trdb/V3IphyMhJNwTysljT6sgfSPMlc7tTbvC5
4lNrQq9ovXfJUJffNatzv/jpaPTHJAjnWwNeV0RGM5BjNDbD+D7XOpNOP+KHz/3Y9VnkdFb5rUrt
/L0gVhvFISXAATM+fdwQfMdihA35dM8Nnvm7gZyLj8s8DDsTWPUjVZOa6Db0Rofer5J6mzhaYkQJ
SgS/87fpjCcgpAAjvs+pUx9zth1y3Jz6Ki2W+bE3FOWuOVfNs8doQiulEB7GZqXynZwyq4Ab4Vuf
xm6Ysy3NnKtJ6eTNI2Ok8JkbTR37SHePAKB8jnu78Ex43cb6WQZt3ZNNmi/r1iRJ8CbpVtAFzAnq
LcWfmUmzrz/ROVrUlV4n+i2xgOuhGbIeoCC4pg92l/Pih2Dxbwy48P1Wtg0yJQ1lzZAm4s4gkRiG
stPETjPNbjg5oPRIH0JBYRTkSC5KFMwTYPficbF7FbZzEHxzKl0kW1VM+heVUkYjU0I4pGYG8/C5
Ycda7gjBKoywRiqiIpeS2O0SVD2Ndrd1p1D2dU4mnZftk/ooG5y02v6kB716HouJybYg++gYZNuI
OnSlZDx345gkTOFMmZFoghbtW5Y5N/Cp+AxfX27PLOinwvd+ARsxt9bxaJCbuwbAP0NAjvhWEby+
fonjEeCFo8Epm7JeAuR1HE05C8xmaBEMC8OvNy50sc/sfE7dEH4yZavy3DJuGqeN6Mg8VoRbXXcF
eokJpteF50RZ6MWbONknlOPkl/j6yxhbESHdvT7dFal2i7h3vVFQ96OJznLkDuR4u2NyKZnqRFb9
527oFLNZQkumcFlWMfzk5gNBUdyQq+VM11phr08CYycxinqeshOYUoGjq0gqBIUSlWlEYqi86Yv2
GKOVCPmd7kZFwi27AzyLY6uhZhkllacfuwxtYY1cy2Iery2HguoCSvVNrebxyUPCJ8OJmvjBNKkw
bBLPzhLInXyEe112LFie1pDKRA5l+2DIuqaybbegTua+Gx9EMsgP5aKoFdllU/2znuxfT8b6dZ/Y
TNZApb5l498v3c4prfRAdN8SVquVbP7dwD3uGX/ais6D6hRSmiqmrNvSNFusOCWWOX79X//B233p
uzg5SRH1WwWrZ5bxrFBbGKWk5xVQmx+cdKGvVHXvyOaddquJlJR6jk0SHiEVQ8ueO6hEtpMGpgff
GUhdtMlRz9i97ew1Fx/q0SO23OxJWys6EecOacLMPewOJ7leNbbf3eltbl/4vM98gMcm6c9PqYUh
3ZJpm7NxMyO0c2qvSj6FTBNfZ2vxLlzlzDx1mo6SeqvAnljLWIyWfZPSxNu0it33BN33wid+9hB3
8r7LcnW1wpqL2HLWbNdOmU2IhEVtFgC7t/FYfqLZyZc3ZRm0LIrEW07+moOiMZNvr4+JE53Qn6P6
1Ffl1VofjFRQYo3MxEOdLMuevLPsDdI98dCQOklgYta+J3x+4OhtObd5o5yHtZFNtODyiWuSwvev
/5ZzB7GTk3XZpiJx5l7GGrvm0C90OlK6g8S4qLTIUFW+9YLlDznC2XP8mdd76oaiWuMBR2KNGHyL
Gc5N/Qg5nra1oAm/ff1+zr1e6+SGZlpbiejXIs6HKb+hCUvAYU5ieW7aIymOi7Ht0uq4nQm6Q8M5
dF+QzXJj1KO5ff0XnFlDTsGAXgbcWPqNiB1y5+8hDCW381TnT1qjrUzf5F7in0h59WW2z9d02b1+
WfPMmzw1vi8ege/ZYIs4yfPmK7pwqF4Cv4qReVN9M1jKRQ6XDkkTjo2a3veO3T331CsaBjlZZHu3
lkR+rkFHLo23zmoL0FnQaCZjlv+RjM0HSn+0WrHGjssWr0X6qBUqpbKXFVWwBbfhftJ6FpZiQudJ
lc5K2KGRNX1hbjj3XI/3/dM8Xdp1XrF7RZs0zCanyuxYKa6LfjvME0mhc8M4RiJOgkUI3Lz8mnV5
dQlucGbg/pAx/nTttcWy51prGgelqz656bxsSYHBnlPn9QWj6bli348F5KdrDCXgAdVwDWoR1m6R
rnwgYlWjOk5pVBput8FfmB00u/4+DFgv3Dkv310YO2fq8ebJ7E4lxF+Wptf2QmTlVVejgdArf/20
EJZyW7Mh2joWyoJIY3CzrzXTmVoQaKAQ0YDzGYl+iz6U6hAIxEkEd+WSJNamdZYhFs6kdhr1lthS
wjgmzQb1ZwKh1RO07XofDDriDoIK6Sc1HAbbjbCXmWYqeuP7pneD/t/Nc6eaxKCfaGahT48TQorD
AgH7ru769cbCSUiyisyfiO5NL+xWzz3OkyUGeLdVV1CqY/LHvllW/3AktnE6zO8KbTT2nT8Vv9sp
hrXXX9+5Oe/Ug6m7Oak5Ph0qIrZvDH8YHvRKofQ5aho8U9S7ocuCXRHI52T1tCc0H3o48K2+ef36
576OkylXEjpUE8cgY5s0ryiHzbUVtBN3pirEhX7MmUucEi9bOi4+cdNZTCduOCTCBFuErOi6cNV6
YR94Zv48VeKtPk6BetDSuLcU1vWpwSfXOPKmbg3INA2mgYaMqy//6pGdAijLY8rZEvhpzNGcsNtJ
dw+EKwbRNOvehXXozI7t1DGbedBNkCrIWFHOe2OsaCn90kLBhUlpn/T4jV6/lR9wgRd2uMbxnf00
cQV948xay8RlJG55ndcLBcI80UIbrcltqVna7eB38qrTh3uDE8Qbz1Vq6xlV/WEoTeO5mhQ50pnx
rWQjHJYVBk2CsR/TKS/jMXS1pI6LrOnCLJUfVyHc3doX6bEGQXKeBj9nGVK509p+n1VHzVStnO1I
jAtlpVHe40n4kjO5UUDASJnjqo/HCmOX7mVNOFTsL2c3Uw8lr3ebyJbdDnaDazl0nPKWXmA9pVzc
i2bnccS/MNDOfa6nCOy+QIIH7ps9gF9TTUH0nodYtdzIJfBtg+LM32etqcetNiW7sSm0T2nXDJGl
Cv3CqeTcWD85VlUjUtbVMtK4U16KJWUt360mDkxz0A3cEpKqB4bU8dvrI+THJPvSCDmZD70GRGC/
yDSG7a/fei7QGysp17ju2vYw4YXd925ncrbpTOKDIFQJbIqRMtE2JsLFzjxX74NMC6JOyRa7UKvv
7GlGo6js9XeXTsuxQ5hvHLMwNxwWUSLhrLnwGZ17VCfnt2DELeyJIY29ee62llnqpBGXC94m5yOe
PPFAirS48FrOjoyTmXQ5EoRU3aQ4HTgx2tbS7fWiXz574zJeC0KbrkZXdtdZkWXvJqkqdF95t2mE
uHS3xwX/hTd1Cu/KZSCEpvfc7VEQRuCjFikBI+71gXBuj6MfF8yfpoqma4MRVlIapwZkz2OmeVyt
U7vF24zza56961qbTURla35onQaHIAyiCxus43T00q0dX/BP19YJYACNQj1Ed8DiVcNcbgijEDBN
zfbC/Z2Zck8jhKnp5fa6IJ/3lsV8shJzvtW75Evng3mPOOFfKuedExadQp78hdgwzCdZLEm6D5tg
Xh6saVXXU9v3G7NKzL0PdH03FeghiZITD6U5aMSLCmpHbp3TJKJzgkZWW7Zj6llXi2OWm85zL0WP
nXvWJ/tJtMVWv/gs10Vb5g+JSbXdWM2ChpRjfHh9LJ27xMkUJha/GnBuirjHY77/kdWQwTG5twf7
Ei72zDZOP5m2OmgFMBUEl+jy7sqbDGQ4mgx2pqMCvHTCJGLKGLZ05OoLa+m5mzqZbJC7Nmvt9yLm
9WHtmk15xZDtIhsx64Wd1Ek+7p/Fh1OMMGrgdLSLgPOpp2WPVLjVfgxa803RtnW0pJq1WXA9vuO6
zYEeexabM84sJ/VX5MblsJltA++lN9vRCo5mYxNQFlGj6TdtO1+qw778If0tu3cIGrwXQhPUYTFv
BpMjoyX3ll3l0kPz8DLuXx9E565zMh8lbqOZXsr83RqLQy9dAY6vAvTIHKajTP3DQJP/e+bAsH+d
ewKYb1XdOIIa47AeinHOQy0JtC1pg5cyBl+euZ3TTKqKXisp2GgTRtJYtmsf2Ld9Uy7b1x/UywPT
OQV+gABAj62CMm5xEodAkpxtYrJC+AtN+393iZM5QzZVb+H6LeO8TGnZwXi4g/B7j79iurC8nruJ
kykjDYiSaZeCm8gC/76W+DGDql3fjKO69BbODaiTKUPLCJeDLqnitEn6D0mi10iupXFw9a4OUYP2
h9cf1su7EgeLyS+LGT+9nQdp5TEyy3fYvO/SvHNDA0r3ZqwTsBj2Jf7ZuYd2siUh3WJaJ1TRMTmk
YKtLQkhzrzFoR2TBhWXzjDzjb3lufWqWvV+PeZznyPiAYiZX+iw0cpRLMqCmDjX8sSNm0qfYCmng
3yUW4qpVmGDJx7m4Lz/z8k4hxH7mUBYoOUZnVUNk/RT4PdgRxzB+R3uOSt5c8vYwmgnWd7CHz6qr
jN+doasrLMi29aVftOkqkA6Ye8mZA2VcwTHCTw06Ma+/9R/9ur/vYTD5/vraK004HO+R7FpDE0rc
6O8We0AZQeSi2cp2C1LFjlAeHhECOPY6awkiuvTDLkiHKbQLx9mg3FqgsPIaJ0DuNNO95uOQGv6+
d2DSjCqZt0gvV7AYU7rN0xzAhcyu26m7aUbVhVWHIWMgqFSnGXszLqn70c38ca9SS+6GtL3mDTb7
sdfwZIrUvJv1bmO0l+aIl1dkuIy/3n8BxMSsDQYK6grzkBsz55QgR3artxwWV/O7ttac3Vscoa8/
ceBg/NMvPfLjd/HTthGhZib9OcvjaQ109M5D5V+LhuBhOCESA+isD0cjVeEGUQ0z4dYQ1TjQF6FR
uLUcITYcHxH8+HTkWzwKQQvQYK5ZUacc6EELQZcISGYi09F2YwvHBhM0zzbCfDn9rgogMPgqtGTf
S787mIJzQYhVaf6ajQkol4xV+43TaOM9BUPrXWEZYP9gKn1N1rbWNwmy0xvPT+zPfSfcW+DhEH2C
vhuyCJBmcq8Czak2oxZMbyG7uOMmrd1q2GnpFxrRZYUdIjHvyh60BioGSZsHkOEVMLA63wRr3+DR
h1u78RYdkbqg0TVvQfWkWbj4XhEP60z/SvO0tdjgyJXeNulwI4U+pN1vLsWczUwuHOjG2eo+taMu
nv3eR0uJ/yOg5YPNaeGnrcmzbgzzB1xrb3s3m66chU5gZwT3dTriplph5oZ2mwHSGBcS26O588yb
Cqe3HoLksMcwATBSb7k/8XUoCuMmydPEiaARJ8MGGVK7c5sqeza9tqMDl+So9RxM/9nWKm3jyekb
86qA27vNMr9r9roqKVeQZmzloZym1oj8OmliS+N2xETwROSzfGVvSIG0YJIlQ47f3irnb5Ve9+Nb
xJPN29zLR9QIfgDnYSJr1Dn0STPdlIabYEmpFwX8wErb6a4PtOJrCej0qVg4foaaC1AIEJSdf/Bz
gZV9gg/xcRKZ40Xz5M/JZsDW/r7HmJNH45rWn/Nh4RtZZQGBoE2X8WDMOTA4HZVChNajMXconwbG
8moCtMGCVhYhI3F6WgyjSq+CYjDfD0E9fQ9MXuYe15eSG091SQx+Podw1JbIHewFeUtoT1Z+BCQ5
CaiWtB9IFpELdBqrLZGGDaLJdxxFHDzTpbLnvZxsEVrWaJlbEr1tO3IyT9xOxLMaHNEm/WFKs9Uj
8BY7lTCD7H1qgYC69Y0SW4Rez7p1GNdVN0IJLqbcVipAFNd0WvkZcIrbRPPQB79PXrBLfDrnEc6n
5Y0fLAuuuyLw9iOoFgtmiD1FuUvULvaworuZyEqQO8pZzadlFOlzp69ip41FfixfZXlkup0eXI20
KauoIQxpW090P64mYQCOtyhxPAweZLSYfR0dRR/qULEdWqg2IdO2/TkgJuq9lnQYMPkUvKvcNGCy
yrLUyR4DI0ZclTM8JUMzXtNpANJg+q2TR3Tpgnep6DRYKTVtEDpaQZu/pcRc7ctcc76M7lJvGAua
CodErRT5ZCPeD2Xifa0GR7Ja5wQyR3PQdceQ1LJCHd2gNdj1Qb2mTNdJfZtOs5A7Syu6h9QhNSry
KXg40SoDwnBbvx2AT2BxSMMqWx00KsMkHzVcciqkbKPeI4WGiDrLzP8Mx5EjpgS+RSog9Csu5tjO
/eofxfuVHN1ik3t9skeD2GZbLUicdddQRbwr1AzrY2akCayRq8H8Uo8arpICVxfbp0XbLpZWG5vC
wi2wrVa/39l6Uj9ilUHmPerejbQmgn2zQPVfx5HwJOBh3rpbRKAjFDEmZBS23RXhapuFH5o5oyHo
RwrkVj/djnYHDp1/z4/MOUnjNuly82oY1trecuuoMeusLb4GwTgNGzUZAxEUyvkEgkBnvpL9whNq
xtE/WDa6s1CBE8Nt2fvj9bwSRhwienLudeIb0zBo++mggNAAUgmE88BX36DMzIImjxQjeSGozp+i
agXJtk8p3392nPHWV82HVCeUbkOoSXA9m1r6TfH3jAREUiGYfXFvK8/6kmSpBp8pr2uMr67pHFJk
9d7OypictsEKBYQemeM91HMHaKnS2ad0c+HZoduwksKJGkay34HsPCcdmcugs/OUlpsy4IBQltGf
kgXScdyr5L4RlnevrNF4FBVdXBBHWRXCt3IZijnm2VCn6pOgaSvtmwK9DgO9npI3s144dmj3tfHJ
q4Kh2gJoZNx2SXPfJWZPZvXyHh3osVsa5OWjJlctR66adV+L2a2WqEMwBzRqkOr3Iij4cRXpZwbR
s3Z7RWlRQdtmyG6WutKmcBa+DvSzl8NblH7T24z0rN9Jw+uWvd9bmrl1pdP25HUJsqJzIBlLyFqu
I3CpUj0ueQTk/xXl51m04+NalequhhiDdVRPiSMty6kRm1lLtBHg5JzEYNQW8GeymtJI9+YMsooY
hLWvMaN9yfh2P7EjaE34TGRYI1/skqP1NG3XYwtMAuYLkqCnz+olB3soqfLRKR9u0As4IQI5C0ew
qYUIAW/E2NYwvxyze/s/wcjAYLvg78cyVx+Rk/DTQILVH1/fCZ3bHJ+cOPwU4OEKDDFO/Np7CFxY
Q4DGRWQGKwLu1rMvHNLOnGz8k/OGTHVF/Lnp7bNgeRMAstxL+N8hZJMkTB1SFlJkkf/qlk4Dc5Q/
QiSszGSvt/N4syChipgUp53p6wjrUYteQGSf2bWepqTnCQsMwPlgD82nCw1hfLGnorsPmPYPKoUr
1Pks0kSABxdqPGfObKfJJqw6c5kdL8hSXj9IpOnfqQ24B68QX15/dGcquc6Rp/DztnjSAZ3ajhPs
vZFKYmlZ+qZSmdy5wug+966H+q8fi02tujYWKGA3xJPMny9c/Eyt42+Jh+iWXY3K5340psfUMfRo
GTP8P1iVIzPVx405OmILFFKEJgvaAXKlfj01E/5nW5Ybi6SindTH59d/zrnXe1K4mFezVvU4uXt9
qlix09HdtWvZ3QXktpI+SJhyogvSIdnfXbjimW/ROylksOPopWtKvCVaLj+YWKs2lprTK8Fcf0BD
cInBf2YcnWY5kDOoBXNip7GDJDyqCohMjrX0O/bjl7quJ1Hjf5bG/JN7GbAbZlbGvIKRPdjAwlp2
Nd95BIsnBV6OqK3K1wmnX7NuqzJJPw0uMr18hrdpmutyVZhsNxO/TffrhB9ddUFym5BZuOPshEMs
Dd5UdlE8kMPypXUCsXv9nf/oor50LDwp9FDbl4OnKD/PNpCwCZFWpODc7f5jCv1f9s6kOW4kTaL/
Ze4oAxABBGA2Ngfkxn0nRfECE0US+xrYf/08ZFX3SOyqkvWc+9ZtJSlJJICI+Nz9+dKpm1a43yev
ERf5LJ0TP2FSbCcm+DBW7BthgcfDr9NuulD697mxZF///if7i+9MffrBwMaaNAaM6gA3p9zFuZ1f
cn4atrWdZLf/v4/4tBQseQhHslbegWYjpoy+e51PM055St43/79P+LQI6LSwhIFIenA947FLhbhJ
c6vECzf/qlfsLx4hd3UZ/XCsB3ORow1za9OVbe9GQCU0alXWnvBzdbB6EGN//5v8xXLmri+NHz4n
bIXUdQwCMsriZ4Y1p3CJiSwU8VuTVPNp5nbqF4HEYzrrT25J99NwyG3z1iTaE5+EPcHkpsqjG+W3
wzWKKjVQnXZPhNtjctdpeUnUUmyqNrJ2dhxPW8Fe6cnP/Q+olGzRky67GMLJekqLURBlE+PW5vS/
8yLsvhL2MqsjtBiiFe7OzhP3RoB33icKT4GL/oIvq1Sno5Fyd8+y2Bmo7fvGolqZmo/8OoLnexCq
zi5DStY3up/Hi8Gop12szOK0yDNsEDnIGHaMy64cUzpjCLxsVY+3mIkLKLdFz7+40f5CcSWj//P3
00R5ilEsNw6NW+pTi2PVjndQDAS511sZUncIC5E8eZYZZzrpzLvYsjh/ePGv+FufKqr/+QJ0Pw2Y
MjtqQLMV4WEYtS/gmC75NWq4ALdIJuugLLext6AlfAtPndbfBnsoMH+5/cGDsMuBec6sLQA558pP
0WF+cd/+xRL7mawm4kiDUhzjkzZvrEOZsI/AsWj/Plb7D9nivyyTt+Jfoy0O/fyJSHX8C/8gWri/
wWGzIINJj5XDWtPnfyCpVqKFZ8O7YF4I2/hHJJX3G6douqVAYJsUd9O28k+ghfUbf8Gm6Y6+DMfh
D3n/Ds/COU7C/+8VA5KKNcSCiuVSzKMkhZM/PzUOICI3K4d4E1NEYcHjEaqEdl3JetNOLvBNaAXL
y7BY8hH7ooWtx/PTZOMsTUwiZuqG+zGh7CtgKiheaE+F5MIzoAMKsoyHGXj027jUvr2lzPsMnnt9
h5JN8KgzpnEIKqYO56K2cGJEYojuKqjQamOUS3bb951zQX5QQSGeWudpyhKGKPVSViPe5nqEoi5n
meP/g/u90Qts6jEyfUb7DAWfGfF0V8weIKfrMbS6PUYIfiMVZvrZMqnpQuwUBHxtTFrfWtlHt00d
DkMQ9yJ7j3QMtbrFXMRkfcpaUPgjDE6j5ZFtzRg019yublnHhblxMMpSnTd26JAKJYEYbeu8cNE1
JB+2s+wK5Iw7WtHXTkf95dDBQ2aPA3w0GKJivo056MsDw1B9VpiewTCCEs7rlixgvgfbSSzZZnw7
BJli5BAUPUm/bUlILly/l8I5rReT1vsIlMUVQzZIwJEzqa+W04XRRjK/MrYh+Ea8pgSWOMarIXW4
9iOhWcInCVO/ptV4dqigOQGGmjmnYnTu0aTCOyOVEeQxTdVbgDfXujOKOMohcXvqUvLzRVvSrk6/
iYRaHqOWjElAtsU7NalNN1ZhyUs5tGKIDwwZ24Dhx44Tbl4Y/qvbTiLe1K7TvVoTlvVAZLi2T2yz
cO6dLpmZpBj58DBmuRqY8uh1H9k3cE5j0M1275wlZbbsxjEJiY8w07yE7IMeknewkCiPUdaHh1et
CEJGrWXQN5bWXG0Q4eCcfWNFN9myIdDWugCmB7Kim2o2MHj3cn4Tuqreh8U1PyhBMK/ddkaiDktb
1NhiQcBs6hEP2y5j8ggiQRodX1kzJ6+xO3ZjAI91Jj7m6QE4dVi/qLKKIUiQECG2M8sFMccFVLU4
4+ViTkayM3WJMWf0UvJlsFzbl3T0PDdwRyhwlT0ke0tmndwxoHTPnI6lgxF9qACWRzGl2qRdmPG4
dlW3r7MR5lfgnXNiI7HSp30SKS7kkBdyhynEcQ7KHvIFQbG3l62tnXMrFUW4AxpVP0izEN6GUiHC
t6ntNuVmSoaSw1hEMOlQtelw29KCkZ4qmnzmDRWfjMQ9Y/Fe63IBcNNKxqaBP1iVezUZNgPGhK3+
NUMmEL3EGPO3zvJ0e976Kr6oXUIbgTSnyTxYdLElO3A0ptzUC9/FStGtP5jNx1SQ5eEz6bPlm1Hx
1W9Qqd2vJbB9vjtT1l/z2MAJWUXpYGzNEaQZpHmnSINm8eGizmE8PXgcH1MGevZwNdREOAN2LP2L
w+T825gRJaUrNE6hmo8l7LRlMb6p3nHEls4p/62rJ4gEkTvpB1KrXncqeP3FO5TD4T5N8vGWe0xA
BtF2Zm5aqjjLXW5MjKsByxvM5EmBPnmcF0v8rdy4sKYxCu57FdMxX1Z23dNvVPvWWW/W43Q1yGRS
jGWVl2zCaei7M7fyuRyygb6+KZwVHN3b2PThCC2t+0B3RiZiTJIN7DCgqSkvubAvqmkrpdWfj6ZZ
ZVdOrRO1a0GWJ9uhw2F0mY5xJK+JgZqvRgrPNwipz/EOeb64YLISc/Xeud00XTd0fxERErWZXVSE
dUuYGLVz0+fG3N1WC9P0jaSFKqS/wJXqTlpGjI4bz5V5ZjQJsm/bF44bBkviWr0dyKGZ3SlQBfsP
RqZWond67s1HtYw0L81YrYxNKdVoUmlocH/HsYCMYXvR3D4px+zy9yyHvhJAfvTohOB7BYrdeN58
yBjv8JaYc/mFsk7vhkq+RAe+zd/fFpNtva6NRK/IYylhzrBmmpuJZDSZuxbdw8i1WUjeNqW/Txut
JgzuiTtt9RzHV46ZjWcaKMhzkhZhv3EXP71cQE1Zh9AbBkiIs2eg/o1V/T3qouU7nLz2umqy9KWm
tvM8jl3rS8gD/d1CW1g2Y+eDBeSlQ0EFwS71psaxfxTw6zEiJkPRbcSqMpEYCuM0qKlNaGGghDBL
7Ux6X8Qw+dW5y0hIb7ql4ITcdC29oF6zFKwSvHL6EXgcpOWKtw1lM2LZEsitsIH65rSwXrrMGTFA
3gO1lvPJqGvnqRrHHNlk6udHGNbce0OWRxGSQoTcJsaxjIHXcwrdZ0WLP5uDHBewwSLcnFkJ/GoQ
hGEW760BPTPI4klBzw2b/sk80gUMJWUYOFafpOhSNFYGPcrSY6JG7W1m5ZNY6egd7VguoOMFqR9m
F4tPoW3A+9jdGU60cJsllf0COBC9s+KFMrD8Z/mwB0vvvLiRU3yoCF2DmYZbt3vqIdOvZVVNT46d
OiAfQtN9xZHQPQhbUP2AXJUXQW5rn1WcuON3VRn+6dD5+s1L5uzGb/qKF4YccNG1zsrDr2Mnv53L
JK2mA6utX5rnJaS8pz4NqeLTUddgf0Qk/8jwHH0MZuR/WLI2eTsV8oo0mlsFWF31tVMS6ScgVl2i
GXXPpddwNiF4Xz0k2mmyYCFjhJFZWjaId6tWJ8DtGEWUDEQu8o4eiqBNStHtlIkDcMvRojsJQyX6
HXa8Qmxi/DuQ92NhvrnjtMxg+GKgL0BVwnYrUmqczGnwM0jutv3giV4+4FWOcMCRN0gDINIhcm1U
s+eaUu+h02HpbhI/a8mm1vRob0ATmiu4cHj2zbITqwhLFw/5FpGQWXeWKxQaOBm67/Up7kRPBkmd
p1e9jPLhqqA9wNo6oN8fWVHM7DT1M+tJqcYeN2LS4T7WLlLOhF9VbufYs6OdUP0s9vZUQg4qy9Z9
7ATS2oH6HfncUnjKSVfE2cOSmvUNCI8k2gymwUx2irL8gpc6+EZfDm8F0Ms3drPzaw7B4sVbMkwP
KFZ8dfC4AFJw1LXLDc+8Il9V15rH3A27m0SF8SNCihduop7tGOruDO49NLLsYUz7MENIsdyvc58u
52WUOM3eEaPvn9UKnEDQwgy3TnUS0tyCYmk9NcVQ3eBaqooTAGMT6FFSwltBxuncCvsx3raytAZ0
XVCMQRw2ioYIQA5BZ1FlPS5LmjPqTN0z2GHoISgQ5Lt0rBUaeaczFk0bEZSofB0ePDHwblxstgcL
XPNoT6dTVwZRNVnP7BGKGLM8m8St1/j6S9wB+YfWisE+gISZKejyPpImVkkjPfFDYFkbQ4a2Asq/
+HdzucxI9J4aoTc38ZdK0G0A2rMMW9A9dvylNObx3VMpJLkyY+sUlJaDxybD7nJOBWd82yPrQpod
R/VQ1CkBAdb46CpBlFxj0fUMCLecSJ0bzKEIMdaxf7Uoi56LlMesFL3xLEpDiZPUEFDYq34sz4wx
o6VocGbnNAMg9pgilvGCpS9goU5Gh9fo0vwMYxmilQ2zFdkBYxDBXLKPEYaOZ7//HIP/y/L+9hh8
3/P6+Va8/0h2PP6VfxyExW++Z5pCuR51hx4Fvf88CDveb6ayeD9wv1Ohezzt/oF2dAE7mvAePQQI
OMzOOiH7g81s/UYpMH9+JULSVuf8W2hmjrucc386B9PN6ArOv5ZwJVz9T8PryLZbNwWoDuclsTjx
2AulCZ5Nf0SQ564X7z0rrxH1zRAvDTnFL4VbTudOFI42eDJSMicytaInHEYsmTrR5RJkMs9sqilA
jYBdWf/nurPepRxx9ukQF0TAR+QLut+shB3emL6kxkJeo8DHIQ6e0li8pSrMCfOPU5zPyrO/yann
NOiwF+8Dsai4DzK7rdQW4dG2V9vC6oRMwYEEZdLX1wA1zGoz1yikOxawloK2lalRJTpK2ehj/Nmi
8FAdttCMrDa518pXtjZgZMZqAQ/Zu25Wn0ZaoRFSx5Oz8yZ1nd2i5y6QCiNnLnaepym/EFXqczIX
LtIv8gK1S54XP5XGOC57s+2KaWPFk38royn8kH0fPYbOqB9bUfHrkJ4SX9o+iu/syZ6gn3R9seuF
zY5oOCJe8TeDe3XTxoi2GVtSeqKo50jOaCYLHx1hRP05F3Q+GEbh45VT4zxvG0wpN3XCTG3XGE7C
bGKu1rxedTGGnngSpu6epmVoc7pMHCi1R2Ctn6j+MT9ibNkveFfNEW4rOs9/TlbibQ5Qm3KXaCgO
dW2SeShXOm6E+MvWZmXmtkPORogIuEGpG3CdiZcwY79LWCbgdpMjelf7ERhe6EvtvXeE82L6Kr+F
R2Svna5pjShfUb4RDIGP9Aj4bQhgCSpsJODf9AgBXt+jaz0STJKACi5AwfPKDIZWvPqGB7CBoCaA
CqfDiMUTigmwYU/UyTtlL8lzfoQRz3NSsFS4kdHBHF+Bxe4RXhzmZeUGWq9Q40VIXtjmEXZMbSTg
47CFr7stj0DkpaM14TyG5eOx8lqsuqXVG8lZlFTTR+HJyTitDRVhXSA4UdxGeV3jjXNz/3Y+ApnZ
k0EZl0b7POVkwc4smZvpqUvT7X039FXI4HYyJ/sRPrnTvMIidNNzum4pe6vHwftSSofyKpWgquPu
ZPB80rRGeA+MKeo2vcGghLqgXFVBkoNgvjNcyCNsdgw2Xxs09mU8iR07uhpCTOqBklYEL0jnAF9K
zsbpxWiP46VV2arfcp4Cmc5uDxuD3Vf45mn0WrqbEGaQC67QJumfmhqTGw7/CW6wS/NUtkl0mpb7
rkkZIpRzavVnQ+TAdzYNzFBBVpRywq3kUFEFcWW40BUwVCYMjtNsDHI1JeHs9XS5uJC0Wbuc4ZY8
bn+f+mYW71aOSnc6trl+0Mezald0/ls5ulJs2WAZ36DUZNd+YnLCrdj4GlxMDr4Sz9rL+PtpeIrG
K8YCnJGn9bhcH0/OZgMPCPOMWgw2BevpOp4qTtq13dRfaY1aGsgh2v1K/pZTeeM48ze0qfDZtEX0
TrKy+sDY0YugTp1F4rNaT/hVh5rFZH49+et1CABnsm3PPRFmb44pSq7ecWBAQRlEqcgt3KvmOFOo
jvMFnIfeq3OcOohIeTMYzzxPTyM2sreN7xKD9FOLnCw2TWYXxXGOUXWt7W0M7L4P9YTStSukOM+6
tWppGFS2rG4LpiJ6SXJMQcdpybwOTvzjDAWbcHHlHCcr5CqYstBiw5bKjzzVBbFSYbFrZKbOxqxv
FY7CajB2vNE2yXF+Y62jHHYZ/FlPto2xmY/Tnpm5DwAvJkCpxo4y/T4X8vD4bPp1XIQxlFNcVU4m
5yqcDEG+jpbCwafmhtkGE6fqOH2avIJJlH+cSs1pMzcHr20xQIFHb77YxwmWWy5v5TrVIgIL7lsf
h13zcfBlTpohWH8ciPVDwnCMsm8GZQzhsOvnibY+nNHBWNofx2ohX9ctlUHOS5KHM+dNcZar0tv4
TcZENk6LeT/Ok8uGlGjbgzzO73r6Gu/t41TPPE74Osi/r0nv2uDI1hFgcpwGhsfJoJ+gPgag5Hg2
l+P0cE4a75Q+VospKcHXp+E4aRTHqSNqpbpkG8sscmwLDrOGsFUQHqeVgAqKZzfk9zuFP+eTtZ+7
+ADpaZ10Hqee3XECSggifjBAJXwZgPMw/ylZ++kKwP98K9PehH8/13dRCT8DupIV4w8aXIeFrSpq
6tfxzvzRz/yffSP7RvZsfy2f3Ly3/c97Rv74H3tG1/uNXRn5afZdNL+bK9f7D/HEQzzhTqMoyPFs
/sPKWPgHDtz8DXy4AhLug1RbK77XUN0fu0bD8n4T0DVtbz2f/c4R/5///gl3oj/9/x+J2z9ramvn
i6moEmccyBCKTeynXWNMJ6YRtWm0a0wkg7pylgM1eL/K3v28N/3jU3zb9oXgV2Z3+rNG09ajzVQp
inZzyyKWeofaT74xa7kEK+Zvk2y4MUT18cO3cPP7zvfH32yVmP9vP/z7Z1KLgh2IeTN79vW//6B2
l17NqRsE/3YMMQSYWOLuIq8PLyj4+zYxp72cSjacf/+ZfC3/8pmeoBGanT1jtM8K7thl0Vyxhm5r
I/lC1XNHEUO0BMhk+f7vP+nPrih7UddE3pLMDD9pxVblJCryOmM7T3p8qko8hSIyczSUwYJyGVon
why7/Yy34Bcxn3/5Hfk8G3FP2S6ce8b2P19XLHbCyaTd7IbUG3Bayc66LyrHMbdZSO3jL67ov9yf
PDuOJUzLES4dNp8pTDgx20hbkliuUs6mTvSwLyzCpn9/Nf/0U/gkRVeOoBb2kwODbrCZ1dhtdz3C
1CWAcRopYrve/Xuf4nDKW/9xheopafFZv9Mf7khR1rSJJGG7yzv836SPjb1tQYf8+0/5/P2sn8IJ
FdVTsvrTxvfzp9S87HWZR3rXd2vxbWGN9xWNtmd1Y4WHv/+oz5eNj6LrDNIyPfZKoCv8/FGZcDqH
2YnezbMPdzXCBTsWw68AXH/yKZ7t+DZfsOM53jEN88Nla+cp7z2gkfjbgWIZCKNg9pZf8YX/9FN8
0zYRs3kbfyZHYLisMui0ejcayFe6SKnh6L1/L8vucmrHyW9JXvu82Dmuf7piM+xq9mIpk+/GJ2IW
1hOj+M5o5C9eD+tD+OPLj8I7GrPXl4NtUkD2OS7Ml9AOJFdNhq0aIxobphPbMLOvkfRoivSoVb35
+1vhk2mF38znLqCyjZXJcqmwWK/vD99SXFRALoBd7DgxkOFoMGH2loEJ0zbTMzLD3yJJUnnpYms3
x46m4wEgCz2Sv2JOIf+vF/HHX145rKbr6si4hRa3z/QiLdUyqKEYdmNkS1IbmoRiYAyLKk9rkAZ1
tnUghAtCYam092PW+sVTWOeRd9uFfcQhPB+j9xlXaX5m582kL5uJIcAze2nZ4eBDdzkDxBAzGhVF
y+u9ZxiYIA/b7Z0xrTF+JjHYrYtKLu1Jno71jQanO+zLsW4vzGqNriEfT5Q42XX2IHi+ipPYJSp0
SIiqJJtpTrx4OxSu3e3SrnfV1uSwo3cN9CsLO8BIK3fYpsuOrMQinyOr0Xh2Y5eGX8owZHY3Ooae
z3VGa2dPmyMlwKorhg1ZoJHim7le5isro93XOLdF1nkXGBEon45A5l5UScWhicJ4DpjaMatHzP1Q
YRJT1zu/dEKsBNTenacA9dNtRmnzQ+0XNqaK3tSXpdOLGsBQncG98opCkTRZH1w3SxQ9k6TEOAn2
FtUFTh5TyVTlXcGIeHKxvYuxV1+0aiXhEbtrPTC2kykRTGLhAc3Vzg3TKLfaqNaQ55L1jmKjpc/S
rYm5cF8ZmiNIGVE8DKK34RQgEhv1REujcralZS/UA+lJ3ZmF4qimp/VfMbOJFkgknpmsXuvHW1Mm
JRE3HervadeMjDuKuI92jjlFL7Gl/TvmD+LFiAFYr3xt7BaTzPIeGuJojoApbfShJLXG6VbX9fhV
M7j+WGTJ+oyK8Nw3sv2WIGuG2yIZQ7EJK9IUzK4n91mixIEBD324DLXU6mJFDNP/bnjGNY2M9fds
qEV8kvLgLfsOTT8H8+8q/B+QOc8iitAQopTLLRlW3NzgOGO9F3PFsWGwGaIYFKdctY3bPukSl8+B
6nf8H7R51SYExRD3ch27oGhsAmRbeJ6hE9TTkGSIrnFxMLJUvXRRUj9zrHC/QJRCg7rxBjf1qlvf
hJV72ftW1fe7DrrkIQmTkcNIbPt3fGW23ApnxCmQsTkaA9i1/hPR83rc0ci7Zp2ArqTnnoFF+0DJ
wFLuszbrXVQ7j5OwnTkNg6hec14bI0ddyyyUIsjRSKH6gLZYLqI4Sq3LoYVYGH7NvKW9jiKgynw3
kfsG6YHTczeREtJLx7HU88fJoPumGV6MsXfQZmpL3dLgBokXi28C5mUYy/t4rMCAUcldX1eVjamg
7ixm7XZMTdPGsuLhQfWpi6Tlpf5DxhjUOZ1En13FbSHBaXNSb/Z5ToTiUoB5/mosA/YPq5ss89w3
YiJxRuvaYhcaHTTJHlVObOMydi7torDeVVIvHlMlFZ6Nrm3nK9J8nveO1XZYLXyEwo2Bk15Hl01q
WQa86qWnFD60FIGBygvphLEB5bllSTdBFxux3piJI85Vxltrpz10yx0MG+a8qeHNpIPMcm42PQ3X
H6Oc0FBnXjXpzqRjYDiLHTVcDEPbzGcYvsB/26PRco6nAP0NbFQDMsVqTXnp1HX8WrGgzfBdvRgY
kjM5770ciifRSh0d2t6WX2eY1y8ZrXFPi9WJr/kyNeoQIttZWDUKF+N8HE33ZHUsCOPUC5yaC9Hm
gzen7DDMpCJd5wCGcIJZKfk1H8X8OsKIuPNiRthbGs+7hhHDhO2GxJ6TUF02MBwRJCseTOEnpDEN
GJKEp4iSBVxh8zvRm6bZ9VHBw5PzVIzgux2sRm6i3Q+OaTkSZgv56CSUZBKDwolUc+oMvTgZcPfw
uiji5kuuFXlDpUbGxHMtq3f6lsDlZblnBQSfra8O5czPRZtN/iZln1EHmWHnROiiZGTEKWeeRiUy
GZ+SPZcH7mUlUb2b6dtijtra5HZHKwAQu0Gf98Kc7yCEeR9+2RAHSyV7gU1O3N+AUZ/Xrw7vgDfc
+Ab5Jmm4t3ZDUzOS8Gq3iPzVPzSwEu0YXep+R0Q4vvEtmwFROKmF0XrGIDwYKfd47TttrH3TiZ/w
bPQ9XRapT5a4oij0PuSejxhbUD9/SOiBZ34sqr44rzH8XGfI6c6hE2vye47zPt+Fcdt8WHEihq0j
o2qvOpWEeGixPN+YdE3eCqeGcEwN3nfAjUiixtoFr2qAWSjLbfuNFG2LitmnxsMqDz+TZeoI4wN0
QRS3a/EWjYmaT3NzNksqHolBBMRXZ2c/yxo6bClMCKZW3/G+zKJFtoiocXozkJw2N0XaW7c0W8Vw
sF3faOiTtLsR1S+t75gRQvyyzdghzl5O+YePPWeGnV3JEtHamC90Lwa1tzn63dqwzEithr4Vo424
s3Piyrj+4iUTrr+ptVAmG6NLnmj0sdHvVIVmEc9i/pC6Fc62L2lOv5BlEdonBkPmCL8gqeyt25or
LYeOqeYcNI555+Uxj/bcuurMmgwXDn88l9dWR9k5HX9FfuuLHkR00eXCvWxyoYyAapg0RG21hnNc
eAzMcYiEtxNLXMe7tjcvW6UYVzVZqB9556DJsrz7VykefpPo2OC+Y/8ZD0w99Tv8SaTIfM7T+RBV
zHOHPl8UCXAAOJfKjyfC+XBUaRTXo/HSymJ57k21wHSRvb4LBb25spkyZ7dMLSuLF+en8zKwTpWu
RZ4Ms1D7Mruz2W9xYXQEWcJOfsElZn9fkK9O+pws2qbObPuJBgFY9UubGNd1Nbs6UImI3yUb+Wu2
AearFJndBAX/dgwgktthW4fSfLVoekRb6Zp3dniSwvXI6QjDNjluu5CdjB3VGoSB54XLtqGApMCT
JQVti6HxYBRWYZ369koybdWSb5C/h9el8MZm29sjD5lGxjplJE9vx6Q6tn+ZJwEid36XsTOmVaQk
AwkZww6zO46ZyxK4aS3vkYxdGNrUr+MNbE20bM810IAl9ttyW9cDaW9f2BRmuqOfnuo2JnGMUIfy
7E0p96sKPe8mV7zhNuyy3HpHX1f2kFoOP2SGMvFa2BYNNFOorRtKYRZjg701hA7RjoukQifF5WKL
uTS3CwWZj11TeJetzJnONkYT5jtZaFpX+iW0IQMUZtifGOwbkh1fFcRvWYSDi2akbSw8g5HHbGfr
EoTD4Be008dejEk2oyln61TAGXdSGj1Jjd6taR9ZbYbEX1u6kurJ8LrNFOvpCWtm3dmgVMOmYO5q
ZwWWW390o2ARpfO1A8533S2VD6l/TNmIzX3LA8DVN15Ns25kgEm3eOzBsyN8WcSDp8Yq9dZ07eFG
FZEV7hyGT0MwlFm1b2dkKJIjSZ7uy3iKq72ZLaDBRJPhQuX0ZJlwOIbqksqwySanYLXfmzbGV+na
TZGyXQa3FaQj3a2s7sDLUP/94o3Oj37ZDLWUb1VCYeOmaSwH/c9jG7Wj1kupwFUGZiwJYsnaS8gz
Jn4yTWORiCAY7rOmUXfs53rcG02ZPA6cEZpd5WlxKisYGcS8prkMUDXL760e2gvDMem8AsKNNOgg
47zjpymvh6rVz6Zop0euWvEO87+xN1EaLjUabVy/Ljpu7zAiUSMTxjH74CQv/ZeqYnQX6LkFa1vO
wr/iDETC2HcrIANjkhI1p3scuciWE8pSKDrT2qIjlY/DMBcPpmL6Fvhmo55C0mdvU2gX7urfgOc0
ICxgZaOQ9RQZ1uW1CUF/LVQ1uku7b00nkHGm7ilki2k4MBocI46R5Au+l7B8sVo5YnzrJ9o/ZMuw
JdBW7r/mKPj0KuQDzpgq7adHni8zY59TTh8xrSoOEc5Ff3NFPtLexxmOVywNTsm+aUA0i1YVvCmz
aYYbYaTzt7ofvSEYl7T/ujRe+6zo3sPptNjzWzSZdHjEpWddllZmnjPFnx+ctB5lYDpUlZx3HQbF
XTlE3ptHw9iZkMuiWY3s/qV3ZuoX7DAKL2jwIYYyO+IBGu14Hbtu724slTY3MfBtHHXIA+yrOY2e
xBKvmE+amu6WQZPvw9U4fYkp5xFBUi4S964oEdTrQYvvPXcCp5GEAGmg8G1+S6LMuDaqfHgDOeQb
QdeXbGiHIuULQ0x3dkWX0MhTju34MJe9ehjS9cksUiP+8Di03k9Wn8dnesbiw1Z8lBxdoNIk27mr
Cns7WwWAZ+wz5W2KGTfcKQ+6LWCHcSRGPoIuL5uwfM28eah5r7louqlTIflk5tzOOJcqitmyMixn
gCWq/O5kRP7Q3lqPHZPbmROmhYh9iKPb+VuoKsyQhhf5z4IaG83CSfxr1zqFKvg+cTUDa6z9s3lU
bCLSJFnOXa8cYDyEofd9zEOzDZrcajm1W7l55tQtne4Ka9sz/Pt4BhzqSTNglextAj/+AHRgsLgR
3BrSBFgJz3qsl9y9xXk25/weus22VSuMrzXGwHe/ET2bwSrrr9fukHrPi7q4jpt2/rpgyHtUoiIh
bxdT8hG2TVvvAFp130XXRe/9MGW0P5VL2W29yEhAAsCU/Ji5pABxhjXLWocuS2Zry/sR73m8actq
ZTQKaulI3g8vyvXjLz2qMbUsbcSsXZe4fzemR4c9bx0/TPZuj/FqG6a+uOjwrGJMYLttbWiwRsbC
EOePZ4Th62njxWiVQZw47BGAQDC4aDuCFTtwENVMBVWBWzOvEJN5dntMobam8Xjbznq4Z9pJi3Bj
GSzP42RxiBNNDdVkCLXDg8zNQMzSK6Jxr+B3L0809kR6i3pm5ptozNAdK7Bb74oTzq2pkundMOpU
bygWH5M1M7Fo7vnIJC5B7cwSDAnY5k0zuDLdOO2SgkkiGCFT3eBAdnurDbTtpe4WEdwHtVFThb2r
RIzvqucEw4+lurzAZthEVI8mvhaXLh7JR5mGYykeOqsJXftRRZ25bMceck6fBP3kxd7D0jlJe8sM
IhaUFpfdCqlv+y+qWcxTerWiiJWjbV6XTFLijLFIRxcoliyIXpE3zgb6UUdIf6Qsa4qtCRvY7DHg
hBwqpzOZ1m6yc90O4kSJesvTSJ/0d9dO85wF2EVGTpa0pBo9piEA9/oqgvrJZF4a1dw8GWazJlPr
uXrCPivvU02ZzqajZ4tqwClMvkDIAIcEP2i+GNJ2+rB9w37r0pKFzv5f9s5kyW2ky9Kv0lbrRhkc
7o5hURsCJGMeNW9goQnzPOPp+4Oy6i8FFR1hqnVt0jLNUgIJAu5+7z3nO0tODaTcuSN4oKPUZ06a
5tmGySFJPBdTCiYISZvnF3Y23fUyvusNgeS2LuL2Du+/ne2iYfDiY+EK9WkeDJ3tQRiCy4XmX5Q+
HhXM2nm7xGrPMuCxzxJRW55HTm43n0Q6uOaVt5Z4pytVLKyAHTOs/eIIfqmd1SLnALgDB5y1Q1lm
AoUV1QxLS848VFIThm56VaRlOLbByrDZPR/NeGyHHbFjuNzdIZ5Bt3R6yi1cFpH7s8zZ9fyKDICe
wjN2L6Z68tp38D+G6iYtZeUGpMnk9DZNAz/aRbi6enjXxtO8YQ+gZxTBmtEHJEKsV8N9ORMqd1nP
TtxftUsxtklg2KXb3a7AsQqODKjC4AdWi5LpXds7a3cvsZdMX9Al2PlNVE/9GB4mi+juo4ptD7n3
wO3bD+HU0tjkpSUjaC5BeRi8B/AJ2p2dl2tyX3e9iysBuq2HVF8Kyst+ARNiBD0CCbZJoO1mU5Ay
gHQIeI3tIdYPRqLJKGr6sq3GxI/iZOaLtl6UIun3JFXb93ngP80DY6eWW2bi95EHVwG9p4yWs+fs
dGa0WCvJPiK0GsXZj9gy22s5TpplrUF0tRfDBB8mtgCTHpeBFPP9DKaDkIdJ0p3UiXIovvkWJc2a
pEmW3vTHiirhPcthilLUWNXSZ9CnhniEZGRVgsPxXFjF8IMQwsSh+7mUNAt7XRU/lsaZdBsYnayd
S1E6Xn5pWk3KXSNzgQFS2nEjviVOJ6RfmiPuD57tZG6uZjdqpnd6rLQ90E1jEHA3lMokPHW0ch36
SLgjKXaYC4yBkBp48skj+1aXfegTllg/i+01xp2lm/Q9REKgEaFs3OYya7VOHuZ0Jh1L2LNEcaYg
gFzO1bLO1JPojolgW0KGAQE0hspaMOOoypbBwHGOfLWm6YVzJivbkOcZsxbLh4JYWJ8KxEYPzHwq
6EVzJ708OUa6TbP5fBHdLNZ9P9pz5B6TQfTGiDSezAeax5lsh5CmMgWTk/sSNRnq7WWit5/s5rrO
26vJQSvD4djQjZ3tI96Ebt3bTsFY+p+Z1f+KB/7NUoxm/v/igfeIAoen5Xf9wK8/8d+aU5Opl2Oj
jLSIL7Bx0P+nfgDNqcLK6BE2bvFHTI+By3/pByQCApe+gIcc1cZk+Zvo1JDq3/kzzIb+6y+1/8p+
+XzUgqbBU0xgNhfmNvk5nfqgARuVmmjfr0Vpfu5y3R0GrBXvOK/BE/jtztz9OdA/GXn/cy3EtJJv
zCHmNBgC9Trx0k0m98RHdgyb7eRutBz3QNtsOA4MLx6ztAKY1sbrXxmP7X+uzDVxrHq26+iT8bA7
S+TvFhruLGoqJNlI0Gu4/K9/vZO57T8XkXw/ZuoIMTaf7e8DtEINvcwqLpJo9xEKy4696zp7i21x
Oqf74zInsggxAgRCfSHpMIzJzVDCgpqa1nhXKwM7RB12w7GaGYnQzIHFRq70R4Jq7uN5iN5gA/wK
gfltTPefn0SpX7H3PKQnYIWJQ0TsTvyek4/uLWAzvDb85MhOcBT8k57ddKAC2LV+7nMavieX0S++
UmdfYOk4f4spejL//ePTnIzNWXETm/w8uR+nqArQBF4ZW5rh3/3GFFrKZv7vmQ69cumcXCQlOAzH
WSn3sxFlF3SA8xskDQR4plb5d2ID5SCXEMxAmcq6qAD0yd1VsosKq2edp/OPIDljO4n73gle/0LS
PX1suY7j8E14ZpWtrVMhijmAucSZxn7SMkjaKWOJV/IYh6WjfI/D8qjGIY6PdSLVV2lN3kqeaShr
xkmM/GnwUpeM555p0sfQ00SVw6k6JOUthL92n40NPi6ar6a6JYE7ixAg12jNGdahuqYmFtpfLMvp
Lts8mZH2oj9lKFNCjrzHR7URIpbFzOkE0JYlMy633Oti4c6cp1mt/QzsxY0bO/c4sa4QkyMpJ9ea
xg2pAw7VbTSLw1Q6owomF3+ZM/UVTtGxUW4wY5zNz5Ltn8c6SzrvLG7nOn0Eyl8zL5ianoZa01Re
YNSl9wFHWRjeDpIS9sioTBMwgBbWYMCHTeVbQfFOuTnV4jO2OMzHcU7TYg8aEr6sUdTGB1e4dhXE
XjcHbVR26bFXKqGpXbhRd1hh4Fm+WbTquDYeylcKUhqZUWjTppuWlDibOJQ0zAlRom2V9OdzkRfD
WbQaxjV9W45gGXFG31U11+IWgtnQ+KRn99ZuHsOKKVgukmGvB9O4JuHVbY4gSohdmuzc/e6Z6Qzn
y/Fm9zIi0c8LPGfBD2VIF/VBNvf5k0QwNOzbYlyXQ5nMaDkz0rBXahy8BMXUlQa00kjcWa3FRMC2
F/eugXN210/SuWcSYn/VvCOVnyOwfiBzhSPJRFyq3iUo6fGaEnU+BtJYup/xzJkm4JhFNdHOWBYI
TI6ndxmsAsZR9rQy6oodl4pWNLBPx9rKv7F/0nqaxNh8TlTZF35HnfWuiAyXUHEUFt+MMEpuEC8Y
4Y4XljlrTLSqs6+dKGK4hh3+s/JKMjg5BUP8RD1S/8wY0F43YRJ+i+gj38XFCoARykDU+kixx9tp
qcuPS26ywEZ1FN3ihqJz6DDSue88G5u8LDssUE5ijI/z2DffcTom9fkSTjO9uMZoiSG2jfjj2sxh
GhQmAoedS9htvFOizW96GtsZrU63J2prTHJ/BCp5bxFHzHRHLtONjOTMXGfESdla5LwFEXXpe1yJ
3jnt2JbeBGHqEZ46U7MvmGSFJUuBGNxIRvN+iYsB+Fva1qGfRKT80A4zMFNnPOi3RLwmoOPoQaMQ
z9tmp7B6MYbPhPzOdGE0LytSy68N5a5fmNmA8+Axc28JuKGvQrtrQvXu5OYX2yOeDa4jub34smr1
4IUj72XIaO1nxcDjqV8XhCweemFzx91Pb8uwXt7zSOXf4wibc4CyZJp39bSgesV8kT7gYuM2pSoU
Dx1riNgRj1CXfoOnzfbXqrOvQ10oTsK27D8to1tc1/3S6yDhiXkoyrnGY5K1xY9Sxi6o31RmPLeM
M3GKL2bNvlU2ln2mmrS41ALlh0/PP9fELvFy73RVN1kgLJgNe0TXK472duoKDNHDkDN+yZsYR+SS
Db5FT/ILDAMmNrHQ4x1pnGoG8uI2P0zTQFuOByiJ6E6K+YpSPNdXSdb03S6Pp2Q5OImzZgfMr57a
TyCmzH1jhxo1xoh6ZYfVQs/35IQBEUyGaqGlSMJHSEpDp92LsKvbFmd/08Kp3cQXR7VilL0SGHY/
eGsx4K+GufAYdzSjwK9KM/bDZJTkqwmp831cpe16vent71bUcxaWZpFLMN3dLVlvab3XAn8yuaJh
y3mx7jQqfPCi6ZlJ3hc2yjaf5ZmqnLrBiNBjfo5sVXc+rlt6eLMXe4/awfZDKE3P/16apWkf7XaC
7IO70sBHX4h5JLwwYhJFFz2cfCZyeFlQAcX9fnYH4qoBkrEDdU4NkZfpGdiOfoCYdnAzZrf7LDGH
hhh4F3dghnV+6eJ8erDbOsHVHWpLXiIniKfAJoq4YyOIc/esVAOHNLnO+m62phbzgzNLvY/NrJj8
tUyaJhAVH/5Q6MoyLsVg6ZamagXWGnilcZ2Ktn7PATNSezcexxvsZIa9J3sld/emyR0ICDT2TDSD
m/AtE4kX+zSGAYDaJoi1K52RtrXHEJnjICbkPd/XVWr172zGFVPAxik/6hkz9xlB07OHgyTkhoH8
aObDVqDP/hjX4bTj/dIVhb9gVoHYKBzBLyTS2A+VIc2dHhib7ITXp9csq4yH3ba2z9ViYQTBRfIo
nBosszeG+jFPM+ZpbWiVHBrxyARkpno2Ip9YE38orLxNr1x3nH7WXebkQVukNPBJ1S4pqSHV9Ucn
QS1wkaOeVcG27NS00xFSIGp1rI8x3xO8tGV/6vuyXq6M2OgqVjJArJuCXl41kqDrnUqcPju0Yaa+
/Drv/G+h+m8UcL8d/YKn/un//CjpWCw3eCL/49/8tnrqk6ffC9Vff+KfQlV4/44SwkIDKDE/8i8U
L//UqUKCD/LQqttSI3ykWvxXmapsIEHA/z2KHUpcCEP/Erkr699R7gmH8yvF0AYf+psi9fnRnjM3
wmGTv4iTqgXVa5PzP6us6ka60J5jn2xIVDHdwp5pa/WGLvokMfmfy9jIR7kFNgX7KTwrnyw5wv+J
2LfF8GBbnfmhsbF07xLVtA/N3CcPMQfTa0aXdNDKvhw5lNBu5rzWyAIg57xQ/6yO+ZGkryjjgUdO
ySLaYsC3rdy41HTg38XZkheXmYbqQWfOhLQFMyaloZ4b4AUG+nZ7aY0uhH0pjM9FKMQjBLP0w5hl
83BkINKkQYzN6jGpbCBm2NJAs+dletlkgh1NMau+dQfpvSXkfq5I/XV3PPIxLKFMsMbij+o9zEqd
VyL113BlZuHdkLP0qMr3keah+1cD5YU2wVaM/3dZ+eeFtoLlNyHqGmeZQDKDrysaPsLcvWmgK9tb
zvkk98Ji7Zrni77N3+hObA/Rb5fle3m4PHjStYv6lH7N88tGYHVHDP4hs1K62yNT6n2U5hUNWyc8
IIJiUKH7t6TRJ9U8jzNXRYyPYd2SNr2Yk85EwwYRImiDUiJpxcNbQWaHt8mflsK6a7KiK9ns7AyR
K8icuOmr44wcBma1cN8AysqT+45iWkqL99/avCQeBunnN6ArSj1FBdq6HnB4HVD16WsNeAN/oJyZ
wiSVyRxt6ZR340YAvgP0tcU1MVU6OUO25BUHExXKFW4ABB8ybJePSTXR2Gyy4T6qmjk6Yx/spgCf
IaNP6kxjOWJ1WupD09o9vl6QS6g3pnyEFl3B2zLoPe8KyfBwJxpHf92WG/NgAo4GDNIqe9lzelwe
QPeL0reFLojz0ct8qPDckzI7kri09/CLfmmWzGzeKJyfl838cNytrZ8naSehCd+s6b8/pdp2orVa
MCUXtTtsA9HmA63f5Ws9W2/yBP94NLnWpp0HkAaRzdtocL9fq+jrzo5S9JKDLXKf+YRr+2439Ffw
y5O7dJvnz45tYDu2zBuDc/ye0RQzrbRaz9qxKnPfmJAGaxlXFws53gzO0NrN7PN/Rz/+564gKHax
mOCjp+P2/JO6TjZnGGgATuG7Pto25YRPkkkX0Liu7unBdfkbbZKT6Klfl8QnoUzPtUxbCHcTk/+2
XLhTmWeNGiMMhmZIk8Fxf6BRKMcvS02lvY2/YcM15AqfFcgfUIDYWejSo+uGJ9nK7D0KK8R1I5yw
82ZNMo6bZZbpHX73EUyMhU5pNGRa/JVh5Z9Pja3Ms008BKw7J90ds+HBXzcJLGnOj7W70LpjcMPV
X19LX3hy0NJvaD+N04h0mec3B5JVZoO9IRpCl8ln5C3GAf3fU1/V5f3SAoWHlOG+0RcU22d/tpIi
QLZxNbkoOE3U+ycPAfpKMOgDOgzTXECRrOFC5Ln2Gs6n9Hfrz6peUEyVbT5NQVd1sxdkscMoi8ng
8vj69z85OWxvKa49hjscRPAhmScfRS1gA+EPGCyvBHXaUL4OUTKEbz2DL15m6wzSqJMm6/jz21zo
XNHEw6CcraN5nttZhVh6QmYRy5AyOImU+jJOc34eWjVCMjJgCuzWRfytrurkpsrdDDesSwctcmLr
5n9wCzi/IcHE0sZY4flnWyqinWLZGxT1cc9h3jTOOehEf38VRghMOCzBKZHd7PlVILcYVeO1oORT
0d855LAyt7bkx9e/y/MJwq+3hlccPgeNCzqjp++6gwRCrDP3WciYJGi7y47M1IqzsJHrzWwTCspI
jiq3gHb/+pVfeJE4fZp4PU0PS8ppEryVzFjUex6kJYuH5JIu5RAQelxdm7ZtfHIWUIC8ylF6//pl
f7mWTt4lzPJ0f5nQ8EadZmh2UWMOyt22mSmRfmKUVFypomVDlsct6lD7HOlLdOzoE52HnDMumCXW
5yR8z8GaO/2FQJJ1raMlZHvt1rfi00/OhNvrxWu1bYUgJGj/nDxbaBSToUxcJrtOK27xlbPTdxwe
/Nxbxys3F/CwXr8hLz0B7IDbasbR6Y8NZi7nRJaEzfosrmg6i269ZHxVfS0jcFpCSCIepCOvl85d
Pr1+5ZeeAFrybGsC8ilryvMnnNAr4JCVjHw5NBzAEAuheZpGUBwKWXPW2eG+Jgfl3V9flafOZYNw
OJLqUyjMbEXwPJjd0J1rfjJs6b8sUxiO+56cDbQQ9HWxG41rcXz9smrbNU+eO1cJYfNGU+BR+z3/
thjSxsatmsgnYJhnqU2r7gzehyXY1MvmIiqrUEPgMmtjTwSkuKjJJhovZDEYPxeyy9jXiNONzprR
NH8mGxD1DCKGK3xojhZdM40wkjCOZf2aFHK1zjyoTMjhorEufAcYXr6nElsZH9E3e+fSvMXbP3Pk
ORMK6d05GTHgS+di3cCr0m4rvFJLh1KcdtGZjCoP+AqBX+8tJn905MhlRAYNW/NotV1OCFmZIg3o
naFc6EvliMadOUMPXU2pnb6x0b/0BlMCYxzkNVbaPs1SlMQuDdrEk1V4Vn8ZIqfbo1mDqyjbKmbs
WQ4ogTIzSMZ8utqUi1doQ6xrUlLUmdtFxhX9M3qrTW9acKQmKso3fuoXfmnHYgRkC14pXMHPf+nF
0lEHfTfyLdhq31NWMk5smGtev8oLxYULvoQVjFvBTPvkIKK8Fqp7RHQS3SpqiwJQYmChAybXqAcN
6SJHI2yeGgk6tTv7Sea8lRP8wh6NL4b6DswT86bT/IEeTEayEOqFVNsQn4S1MFvxrOiNlIwThv+v
LYraSfO6olrSrI7PbycVG2YcnUe+RnN01UaF4XuhKg6LHkY0qUXtnVfKtI7aahMA/3NyZ3Wrd14n
iKN3xdKWH+KKdTo1CS/DhEA4HvMf8Uat++cqyruN53zr2bConE79F+AtTBjYR4uSDLCejjguKjP9
WJMyc7NidzlfovTj3Jv2G9voLxzB83UF47TYDupc2cKs/fz2TEbUFMbIOWE0mdqUaaPPcivSt5U9
TUeXbCsynKEBbp5hyI5N91SgKrzogXdcoZn3APRN8/fXH80/Hww+kqJg4Y5wGv8VJPlbAaEdsSRJ
2XBAMtwxKCoQKnHZv8XsF3++AXAgqOIk6nJbsbI+/+b2SIR9KCawS4DzA8phsrb5mthMOrM8Gp0Q
56DrHiaK/M8gPkPo1+mEBLQulqBLzEodcig1e9QcXrHNMGPTx011T966cywbbG8ijsTX12/Ntsqf
/loI2dhwIV0gND7Z86YsKaq+pyUAYfSrYg9AnmfiPEn0nL0Fh/9zf1W095CgoNIATOCd3J+oIAtA
LNyfFQ7VLUr+HHFvLt83i2m/T8CeIB1d7De+4ElK6Pa6Krnh4FBtsLw4f5yvyIV329lkkMsNvTBD
zcIM76j0ndKqPkWGoSHBJpXamLcuY1bcoDuJnBIzw4xDL9F2ffH6Pf/zTLX1YGCuY5VHAXCaR4NQ
cR4mKqjdXHXmwZhqNqzOYXin2qpn0AnZ9o0z1UuPpqLroyyLDhCr88lLKWOcOq3HrbdKQz4sKIeT
BzG2GSqOesYImEmVrD7TD5kFNZMD4NNeJsW+KMqUaOPc7VsfBQMBzq6lkiMe0Hj+xBia4U9ux32K
k6ckLQUXToE1UduxeGOTfWE9U9tDQ5kDvY/v8vzdIuNQOBniRJo+Yrof0zQ9q2Ag408eW9jRKr9m
UJX6Ea24bvf6z/VnB29bO2h1/Oqbc/tOrm2nFWKcxTFIsxnih2Tt9A/kwSKD7l30qW8aY2IALyIP
EEqL1j9MOa3vMmynWwSVbPZvfJw/i28+jpI0aGljbjz957eCaWnIpFPQK0LX+G5qUh3Q1N28kqsx
fqqJJUOeLpb0fTN1sw/RiaNZWMfm9d9/DsA5iv4Yi4ekRHj+OZKlNjFjghXrIrF+HiZssoeussR1
MhrdehSGDMt9aWfqkmDbOD9m7hQlFyAc5rd4Gi+s7/yuW+MakIKgdnj+SSCOdl7ngGddQ8xJPCBl
MC/RW4XJC0ulbVGbugxDNiTkyX0n2GPp3YqFZHI8rJSIRxEjWyl2BkBr8xv794sXY+2i3+B42t4k
ir/3vED+oVF2NcrhCt9R0qbuU18WnybQhR9e/x1fWI3ocXLXyIFg2/ZOfka6YMPURLxZ4xiP53iN
n2DDLcTUU+8S62m89fi+sEvaFtQzQQtRgXI5uR6hYiMWw2318zZzdr1OH9Yez9B5xLjpyS6s2Dp3
MssLlhyNwArwD0qhEX23pmGArYpaxR0EbTVQXj+LJMICDmUPP5GdSLwylZWg2HbM/PH1u/TCI8bB
gf2dHoGEP7J9q9+OEHQYtbtI5ED57AoyMVFiIyl4K8Xupd9CSkWjE0IHPYHtU/x2lbxo6H5EXMUo
sRh1LK3k5Hbivaxi54rjbXd4/Vv9WjZPtn/kZzClHOZhSp2WvPDdjY4z8vaYVewC5rh+tqyYCM0V
kWHUztEuwb52ZdpmRqer789jEdv7nlydFCqAtAhRS9bzgd4j4nK3OCOtIjrgwoLTT9V8zmT6Snn4
oq/SvmvfOIi/9JOAbLV4iEwAC6fQGWuFNlw7SLHwJjS/AnvPjMV8K8L+xauQrMKbz9hUmtuh5ref
JO6BgKJr4yqs+xftlmXqYPJ/46146XWHoURzDS0wVKCTLWaNMpJlQ45heMa8gFAUcqlrT6ZBjpE1
+R+sLRsTiIeMcZ99OuebV40QjXTUXR0X8VUyJe151dFiUlXkvVENvHT3eM9RM7O8sFmcvOydzJoJ
0Q1HPu1ikBFtdw5QRN2//hi/cLCEIOYKmtF07pjWPP+NMsRe7TizpOAw6H3qgPZQgbEB4Pgwd4SW
j5gxX7/in9+LYQ3vjIsI2KIKPHkqdJe0tRyoASOK3R3GofpWEzfzxhP+51NBJCJ6TsvjsExBe7Lo
CIFrccELQGC8mR9MA174riChdg9eKzr+/TfyaB+yB7AYUCc9v4cDIpcYZRhVrYIL1BA6sIuabn3j
GGf9eXihsSd5IMARaSrT7Sv/9jplS7wQ/FpGfjh2xrc2J69hJiniYrWb6WxIyXgmXqt9MLMovTE6
VFwkqpS+p1cPAGqL8DhdhrPUMfpDltrodtrhWzaV3uOcVOW1stb0A7UWiUKv35wXfgh7UwNTPKpt
7HHyeuZjJZPC4wHrQHVQRQLw2Dn95DGlDa3Pr1/rz4eZngJOAoXwgvr5dElWOqRzIuijdCbKOlky
BFwMu4COgHqVnbCNHhN3ywp6/bIngWJbnfT8uiff0QOsNFekwEHop9GpW/mUYjEB5ZaugeMW+l3O
uPSIMcg4d5bevvXG7KnAqVshdMOaPfYFeohsqp5e/1w8FzwSz/coPtg2cKJ8QRHhnjyZhb0waSaF
GDVV3NT33YIm9r2JuTO/oPmi08e1xPZDkmdEJk/Hm+m3SQimxGn7tL7X9Vh6ftsa5k1p17k+kKnd
UDfIyH1k+GerM374nAJ7UuaHbeEFkBbKbvTHMbINDs6e3nuEaC9It1ZhYdclgBJbW5gCdXFJo/DT
zmuzi9FD4xuY/QrLgCgsVKB6XUk66ecMOAONMPNHvnb2A31zyt6VVI57WlkpKpOoLb+NFWkll/2g
CaBgzKTIb5rlrH0+5aL9hqzt6ip3aIey624z3b6yygmPZbh87IbVJZIJQiQm/CEiQ7qy8GhytwD/
02MkhYCAL6MMMsxv32YLTgDOqGGGrtGgqSZBKtIBEq8ZTTVcCBITamSc3dCsOL2gZHxo2ql0L/VU
e1DkwGrHoKZmE4dbWcHhrgchvuIrLL96y1CT4JLHpjpk3Jk1wGGyQYUMQ73zMm6nj+E52gt3ghNY
eLOF6pSTdExQpyU/O02pvnddnePy0qO6iMIR53eux/FYkg4RwOWpCa8xkzbDmeiAXgi7fv2Gkbf+
aPfkya/c5ymEnUQ531T3RC4MIykJsvN8UUinOOgyjRlapS3C7wJ5gbcTInTpxzAS2rVzXE9HqF6w
gYyEaJhj3Cb5QzGl86cOAceneSnuZTOk521it2LvhkX7o+ksAfepqT6GnrHerXgP8Ychav/uTvMs
fYN2V3WnzLJufUfJGvxNEccYm1HKbfl8y0IMjCE18QhR1L8T44BzMsfw9oEWiVwvUh27cp8DUxYB
suisDnRZkEJt2fl0wAVNqIM19ronTLS27hze4HuztUmTBi9vfISS634jp4DErtKNYvy+BZnX6CLb
1TfDSdmkIdXTl07QON+h8Tbf50hjr3Vv57FfWEQk4BgQsrgYlDPAribPUfCLtZG9G4ndeVxwZlq7
fIzE1WTbqNDT2exvxiXJv2ZEQd7kyum/ktBQEek0ifS8yTkXruVG0KB72D1iEAcb0LRJglB8WUh9
yOQsLpeqgnaMtQ9mWS2rOj7YYiapxZSo//ceEFbk+2FoIM0iXaFESJqYgA4IV3vCZoxKuyiUQNi5
hHbsm5Atdkho4+MM+M3eec6qH/VowO4GV1RHDGUHBKsgldr8iK9w/l5KAz1JAw8uWGtzaHETlniB
aYfVH3LsqlWQQyxqdgYTzK8DvKbIr8ukHfw6QjLtd4VU9hGLuI20ffLKdj/baCQvE7NhaWk8sRYg
OXS2vYSL/EhqS5XsCrHISz6vhQzKysefmXDKd+hQXWeHGHUafKfvposNWegEqxWTS59ORfKj8sQE
Wh5w6ie7jKqrcnFTdKJT6H0xYd5/UpWb87utdMaRg84TolvS8CCGUwlq3/SG4pawp631FSNHheIH
A2brXQytLbpdrMrK85cePW0Q92v/wWwmWe5G0IC3q9ALEuRVW5+dMQ7vEhbuwY+7ZHigY7Dee0uE
0qdERLLgE13lckS70MAikosaLxpXJYAPlpZ8eMLpvNsSU8i3voPZRTTlOu11DTEpiBJjuocbo782
IwHY5CUjn69RqH+dmiGHM+lNmUkfHQs10hBCQtw2yX4OrTY/knODFTuDaXWPzmsLGEEOAjXDm+B6
2LVrEttRrbYK8FPnD5MraT4iTQb6lSadczHXa98GqlHDdT70oR1oNTbTZWgMxQwkO8nfRXJqiLSK
avVOWFgM6GRn6YPpNvFXijha7mGo3CeLpv/HZBn6R2WN83pmOtKq6R/wdu/QWvUfzbgMfy1ABQt7
2ty0jo1tPYpN3AiuNEKU9Hr52DuRzB4h+uSfWLk998pUFM87QPfVt94mG+mM7IRmhhm15DiE7Ryj
AIFNh8ZkyyKeDUV4azK521PCMn9pFqx4l6D9Q8zKJDCkoFkkru9uHBAb26JaCLTPyThPwn66kpiS
r2HLmE8dXtWBxIB8+b5kc1T6aU1v+tzTKfljUpU2HBxk1F8I3ymaHeKP9jJm684v9Fg0fgY93Q6Q
11s3fd6ye/VaduLMWmwSmVMY7beMuMkRQnaEeMwjhwAGOq3MFKURa2mQWstUBdWqOBVlBrrmHc7a
joFL4nhPXADCRm9nXXyI3V5Ue4yx8fsJ1Jx1DDvr2KbkReYyii+iiRduMVomn1mYwkvYyKUW83WD
OAVYhuNyFrmrcdMBaYixn6voG6ZmwCnQO6wbQTKB2DPsqs66UKPpMeJy+qYgD0003WRRMVnwtskn
um13D7lZTX7iImOHk6VCsjbCwf0KmaX4QJSU1155ESShrIAxsMPyHX9a15EMycFWMyPZQpn3VrHS
sF4joEXHvpfMMFkcIpTdMGa/JNIDCW3YbBz0ahbnbhaCee1shvx9RtnE4CRCx7xq67mCeEwiABwT
5SV+MuvePFo4HKKzQYzepyZyoy2cresuhsW2WWCadr5maTbbXUhvOIT7RaoufrXCCwqyrXhcdKlu
56na6HRejZAvQixX+cBcVnuXZevgBiEYnQKgWd+Eh0YZsIscIkDFPurcfLgK+eW+69aZPtPkJGZz
SUPn0XPXFCZ9m+ZqJ5umeOJkiBa3mDBW0aJSJjlsepJPjI9wpMec/AwfTaOZgOiZsdGBy2PlDQfP
qmmLptaN3Q3eLQD2/qEGH3Bjr010C67GWS7KjrfXWtD6chwQ80Nb4p/HUJXSindHBI9+CjTpC0dA
6pAaYEwahObURjtCOTIwCs28gGbUY3cfAb3/nDVmxqKFRUQF2WA7N3kXU7qoYWL4HcNarRvvZ9rZ
xtNgMQs1VyCriCQbmaCLAnS0M8uoPFjkxo0HKRdxptN26vexBX/miPHKAsPh5c1DJsAf+nVt6fWe
9yMmBrCPSIypeA9ziGCG+3lCw5Jf1ORC5Je5UuCT3GRY0ksH8oNxn+Zm3gYYJ9LsHM6fuh7KggS3
2mkGTSQEPbWdhSChvdYEYjZsd0VGEIHOASA2YAL6o2UsA4Yyq0zqi9kFlrfPzLSNDkZo6vToja1C
HDUsAEkM8D55a6SPVWJ5875l/ECcKr5+vXOisn1vVhK2m1r1CCZLZBjjmt6Lsv2s02wJoHhkH1FO
KQAQXmV+gB0TvdMVPIELy5njC1ywBC3orC4OfeahGQdUZN21kDVb5Kku4VJCTumFOw7TdUkfjWpy
RnmA1UcOZTCtY9LvRoAXw55oMAfLqmq88ZynfT7D6OUAG/FmnutFG85VNpui2Dt5VzhXOZlUZC0q
QKn49gwPT9kEelQUzuQeqmUMv4+EsDqHdc6j3G9zbZVn1qARPJeVG/8cnTTks3FYuc7LxbzRobVu
F0f3EMSTa31j95w/8DLp2Zdoye8rzEb0TeriDnR0HJ7XVth+NmsPnJwFbBM8yNQcq2nEPeNYxXas
rsU4+5HRY1OpW3C3DTS6G4V/mQq6Npfiql0HIyI3JoQVCHuzPnPsKiUJZeJQsDMXba2HvFuc7tDa
pAoFFdo1zRsGzdVXWUQIW1os6bCvwe35LR06m8hD2CC4yUgh/ICyvrkRFD3znhMKvX+88RVeQwRj
zCamOKv3rpmHYxCJkXy+UDQYAdNYkhiogZs1u/8brW0mowEZUAW1gti+NG4w1YxkITKg6aw3GqEv
TAlpepDqsLkQEMQ4Jw2dLM9hTloggbNF14iW++9DrKj5FgDxRFCF3A1Xn4dRVH1F1pddxOaIA6ae
wx+2Pcd/3/exmdk7innlJiA96WctSMLKFm4x81ALX66RdT8c+BX/j73zWI4cybbtv9w52qDF4E4A
hGAENZlUExiZmYTWGl//FljvvsdA0BjGGl/rtu4uq670cIfLc/ZZ2wkz1T9lJP7l69qUZvUZgioq
RA4DMpriccdWGjpe5tjCdVbt9nVUv2eCDP5KTOUT7/kv1DKaTg2GTib4Q9W7GGlQbXJcqASaVJ0M
s9h0wH4nYbJwMcG0zgvS/l7HKh7uelr+iqnVvCpHSuVaTe6g705RSp2XRQEaPqjDBodL8uLfRxy+
CsDoyN4J+CJmkZZyHgSdYq7XBQpnn185UEKGPQDuS87UmcJ1UyDbaLP8FBR7juUtohxEGxCA4UlA
FstaxPpEFVRUC9vaiaoSn1DLavaiUal/4yayXAWq3Dbu+pTa5tAkwND/D9/jwHXisxfDcYKVBTAr
Ww0RLAWZjsN5IIOVw1aM9iEzjWTpenNbg8F+ruXslfuxdz2khAxqQfhxVQaEeuKo1KcT5yQttOj4
EAqWkvcaVRlC3+54CIFhE71yNREaDQDaJU+k0qMT6/141iOWRcNDNhcpK0X4h70VKslKpgmxJ/w+
ZUfdC0+GiRsRng3BOX8j2Xw/p76Y9WwumNORwkZocUR7F8RwxuCho6yFPF/nTZSsfNVLnAnsEiQ0
S/ck1xiA59hkcolfxtSRcpmhPv/WEstsPSHrhSPaom5S5/rCXla5H3//I78YFA5EdkH0K+QGlopA
eFF4IcoQ4aSu0G0AX9UaUU4QKWuxlP5839bxdEewjbMJwkNUiDAXDj9AL4hJOmQQg4wuz8+t3KiE
baQKlr5SAkOTncZS/cd2ol57owQinG3RNDPzRBT/Cx07X4QQPqB/lPoU5xz+CpR5mk4RMukvC7ro
OeXiZb9CsYFxT1lKL4PXTYmbcergGEpNb0J5bmj+EQRoPyfG/ovwK7wXBFOiSSHIrMo8/CmhYgoU
M1PkAOZLXpUJFcnTfMsoJkrO0yAn1p0GBSjX0uRujvdq0sKvhlnQbaso6p47woKrtqg99/sPdTwp
5t9FTgoJFTUwS0F2JQ+WMjZMiihJE3eYapHiuZHKKbBW22QqT4kVj/chpLAkIqgxQRZLyvVwHKgi
EUvmIKn1rDcfR/JX1F7jP2o31vwu8Eeu2FEM4EzBtKc/8RXmP/xwE6aH7EGkXdgNCYgfNs5mk4Pi
m3wAoHnigjs3VhDGTjlMfDGkTDrm/+xQqZtH2jxdjyZp1ikGvBvvY6TX13i6S2v8HOszM9HHUzU7
x+kLDhQyZKwRlM3keA67FROrQObEidZi1XKlpaLpZlFmOGpD3c730+WLpgyScBSFzhVv8LoPm+pS
uZKauVYHNs3kTk0drQa0NfZUesOpPfV4D6EFJguXXDLXdOywLd+gMq3DXtUZhiDd621WPAZqmhQk
GzPzIuj8AVA4pUnnGHOL236S3+UuzF1kmaJTNISRWyPPdyp8BbuEkbIibOOt9Val3DOOjX6XIJo9
8Zu/HB5ZMZAKzwiRj1KnT+mvzhoQjvqspqLVe8JhXmPusUJo16E4TWfff4rjLYV0NR97NrNhDXOT
PByfjpI66OYZRbXsWOlV1ca16TbU6f2JgopicVPvkmdwzlG1iyDxk12Sw6B7LeUgblbVVJWpY6ZI
x1yslyf5Bp9c3zqVDzxaC6gpwHdYc34HXeMyxQmLtvYSfK2cicTQ+OhD4JCcnmIPy0mIXw+uL3Rj
stEljDE2zSBbECTEpEZgHBseODgN6ijCBLDLvF6NZ+L21RUenqTmhn70sVHNKjDOMsVKhc39Kut3
qaZUF20a1vEKN8hhhUleMJwJMKVJPAiosy9rMhPyiXXxcaAdbC2E9maFDeXV8zV7ubV4XsoTNfe4
XynttOmFUgAZIZrxC/EGJQeA2KbRipihEbvxqCbFmtOTeBfqwfGCoh9E42WYC7CVe924q1sjUl4S
kgx3ShiNvw0jImAYWeqUO3rDh7a5Z7UvUQpU3xY7dUxWc3U1OFgxDH6qjKFjFNRaLEH+RRbjcJaV
vpfE3CwDB/wyBiSVZjhFNfYnNJPS0a0cDQGvIQV+kcl9UV9MZkbKDCWvQTHaesV5BB99AJsK/sFN
UrXahJMpTL/GyssIb4dZCrg0qlsHf9rc7Qrymk6XtdUFsHu05wOwwCtqtuvyjDiHJ6864NzTiWrb
o7MENYKJppa8pWxp2lLLoxPolgbSeo4hRcPGB8xnY/0irr5f5F+1AmcNIhmnFitocWIREdEiFikh
pABeLCxDCyLjFIXFifl7tNci7ZcNSpnZuoz5oXL4lYW5nLpOZ1BsUQSuFurAHIiTrMa0yfJN5A/6
vptzRU49gIaoYHZr6+97enQx4BcwnlRuo43CRGUxz3ox65Ry4heoci6sAZzkLHkiqI0x4MyQKg0Y
c0GyNjJpwuvvmz7epLCHRiXF2wj5LDn5w84PpN5bMcRnwYfIDirXrC/IMHq3RZlLN4MXp8737X3x
UefX5wzzp7PU2h6257Hekd0SammKWDwbEvXPSCn+iS/6IbQ73JHm2m5eP3MF53wLX7TCC7hJxi7C
mD7VHmOC1PE6sPDXcSquC8Eqwp0oJj0ZUJoDdSXrVtN41Yyzf2dPZKncE0brrrB5bn8LKjRTWwXt
uTdaNW+3XZYlj+hMhjdPCFp2hLwmul7L/XSLvE2+TAyjwY8BOwhMYKZcwXiWX/oC3MoCaBLH8Lwm
1pTO4hF6zynFOuU5pBl5e5WPhYCxAcJJcv6ZINyFSAS9v2ailN2WOhu8ktN+UKwVaVkvtXvUxIkb
C4gE3EZNm2lF2DlVXQuvQ3XNCT/w5OKEepQ9SrDdirjqDe+QPr/PCfuMe4jvmCKgPTa3TT0AkcqK
JsXHtPPrpwmFluQGWKMMbjTbszKUODSDP50s7hCTkl+lXTgCHOXkkjlpBv3GR3uFb9mQePf4Z3Sv
daEX6AbEqK+fIbQEZ5pRNOEMZoN0/zGt/peMAsKT/er/ESiOyCgPf7O/U/s3IVT1DzDl7M9///PP
/A/E0/oPD0FuGNyPZ3Slwor8vxBPQ/kPT2Lk1iRXuUdpnyCekvYfoli0zcMRzo+isk7JPjfBf/+X
+J85iMM/gxiZMjTkg8a/x6Mwz+ftFQUSgil2Pp5jh0uVKNwgTPHouXn+IIlvVXDzaTiu/1n0n4M/
H9Gl/78XHDewOEawFIuLWulpwH57Ke2H3H55e7v/e+3b99A07cm+/Xsf2vdvoR3yPxEk27ebv/d/
J/v+frAvA/uR/+djYV8/B/b76/Pl+5/n15vA3r3e/Hq/e75+v+ntm7v3h/c/0NT418PN+wOOH/bT
zfn58+uf/ftdYN/8OdGnj0H5rk/zjeLTXVvMEirUcwbt4Qr7GfvPS2hfh/aVP//ey+u/m1+796c/
uxO3oQVi5ngkF3u3GjcUXGqMpLu+cLcX7vzfa9tena3XG8d27JXDX9hbd3tiOz88Ho/bXdyPml71
AffTrqBvS/0xFF/8+DpEHtEULbnmhxMT5vBIPGruqFp6UBtZ6z4mzNPDTcoceXl4eti//YVyYD/x
75eUWXP/dnV7dvVyf+bbZ7f29dnt7dn55e3tuXO5Ot/cnm1ub3fz/1rtdqv9y93lubO72znPd5fO
3d3+6sbZve/vLnc37n7/fmJyfDx5v5kcs+vv58kxgTgD/8Dvn2f7TW7fY+3Gjy7tt7/n5ADnv/67
WT0/vl7uHy7PX5nGv/Z/mMYnposm0853v2P++58mqamLuSG0/I6Ll4unm9324uXqZf/0tNnc7y+e
fHt1fnu+2uzOV7e3V7dX66t5qHY3dzf7u9Xlbvv9N/3o83e/ZXHDKvx8SEJvwPvu4wve/Hnfv12l
LJ2327++fXvJGs/s8+fdw+v16+WJxuWvBmJGMnHFJ11EHOxwIAiThKCHIo/Xj++2Jtj2FJ/z87ZW
ttj22J36Xhrpqlfil2l4HVG8Celr1t2q3aOqpvztnTC9jvGvfrj32/vIOMVYWIQK/5nwBDXmDMkH
/mSxvqagKnkvB55bUwHSaI8GhiqxtB/GO5OkcdV4LpcfqTlB2vhyE/vUrLUYljiZMtHoaZYp+oZ+
yL4N7be369fz69fn68s/d6L98OfU4jgMUtBVahyIShELJrJC0dOiqyNoD19A/+dSHV67hhROcPzT
3nfHppt+fz/p5j/r85yj5n0WFJPp0rgOUupy+NkLLVRiY5QNfCkGfR1Aln7sp8RXqFvSzX3uNZFb
xqbm8iKxfkeZhjPa9z9g2dmPH0Bh9EdkHiHk0cmnhKKFTzJp7ma60yafiq4RZCyU+yn99X1by03z
oy2LEjxuC2Tml3WojWgaJWY/pjtNVNiVcqO6dT8qrx3KktuibcITi+rwHQGxjcGFV8Ln5A1BWHM+
Mz5tLtyWs1at0IypTa5dWbXmrXhYJyfAIF+NIMFFhLmaQaXcMmLbVUgngWYbrtGQghfM+jVrih7P
yjE+ET37qj/wu3jsztOS18uiP22AdSrVPW4kTDqo3U62+3pqnO+/0lErdIQnO1c9KlWNo+xrrQWV
kXktUP+6CqlamxDR9AgIf9oKARNKQMl/zOynjyrzT9/GJ9vSI2/CUwSVllNZGbxhAmwnbgVH2yrP
dR7urGemGxFncTFkSJutlCqQwcUM1laC+DY1DRwXm23bemeRUa8SIX3Mqc0oO8Pxp2ILSX4llPqa
XNNW0vutkQwrbZheFcRykN3WQCAGW1GkX0N04pW9nEcWWw6REpGQONj8o1qkQLL61m+a1kWZUCPm
oyIJn6JRAWCZe3W3+n78l60tB2Zx2OkoPiKtY2CyXrJ2QSlZTotFiithovDTLeaj0A2yDIV8vAaW
dw1R8hSch2lKyaJ83ZjKk2JSRhBGVXbicx9P3Xn9MXRoTJlcH7Ph06QCi5omZPMHTL5S/QKosojT
mGKcWCBH2xj9YWnMqWrKcQk8HS7D3IvDaihB3oZmZ6z0KOzXSd+htMIg0C7MQDv7/lMt24NOwuOK
0IvI6wdz9rnXn3rVoQsJ0DeOrl8iVWyybcXLHVnsLi+N9fdNyfNv/3weLduap82ntvqhTPCWrkY3
f1DuxFvjSr3M3/WNv1NuKNXvr83WpvjgOhrt8qzeKlfKvXpiOz1assufMA/Hp58QNgIES4mfIJ1X
19pV+5BdVE/WH/UShX7zWO2jh/F6ugxep/fw2tp5q8rtT50by3nEUiQ3y75AMeKczlncAPxC8aTC
IMmoBumZWRa9O3bSk4kLsB0UsykxTlRoYIpfitRvBuT0rfXLQOMZFJ6M59eEVnwPDuwJvkurhXAL
9knVb1O1dlPhQgbmLCHANS3S79GrFVBKWb81/bMkPQ8a2r3iTBrHzSRS8hlh5fNoKMja9GZl9AM8
+D95UwCfTtZaFcsnVuoX/Z5jqLixzmW+5ocfwqehzyMVWYBHd9N8st6G2Fdf8vQUz+6LRrhdkU5l
WybUsEx5oIJtGxkxq4uqVFx3VXdjJPlwIl7+dSNcAEy2Ai4Ciy846NgBCiosRq0BgWMh7bATzC5P
bKJftkI6nsOFvqBUOpyqQoSYrKmb3pW6FFgSats7iHzi0/eL8qtW+CozGpE5iaz+sBUd0bZnyFHv
AqVXznG4H/EMaM0Tu8xhgoGML5dQgq5sMUBoZsLZYStKzy8Iyq6HmhiDDuoT647wXnMxlBN+Gz5s
rngc5BNF9PMf+nm7+WiUMC9fidwJJX6HjXp+mpNWZ8J1tZnvDDx0S2phqA+aU3Z2XSJ8kMCluolH
+PNfjCoRfQmTC64gSySEpqRClsYZo6oBfaDM1XOxFpK3P28FTTkSDzo5L6nDDirmSGazEjo3ThFE
RlqCxIfrxIlcy8dtaTmOM+AFsPGceF6qJ4Qk76q8TnsXragCbR7niHKU/WsU8eaOKin8BOIhXdd6
JvN/AWxR93n9bA3JVu16helEbQQCh/uiN1YYKJzQ8y3Uhf/MLVg83MS5i8/8k8NR8OV2gE0EewZ8
GTJrr6myN43q5asqzOcdL/Zudb3LtpOkmDyyJb++qYdUg7mhJ5gQC5OcnXh3La8/y8vW4hdVakQV
hNS2rkHxz8zNpLRKxgoOy4D4xCYxbzWH34YIqIFIkhQhkOll4kZD9YThdNe6XWhKOGqCmyWzG287
Hba/R+3MOZVb22DgCUSe88Rd5aif5Ep4yBLYBdnA3WuxwJrKq8xWjErXwsED1hmfnBoiD1U89VMJ
dVzfT/flVYUbtgThRgGBxVZlKItbpSgl2JaOYuGOUXmVCM1ToWBx4BnjC34aP5PKMKtQIiEiQDvL
f87l1YezSsCjb6jmhLEXGc1KHIXuImun9kxv6u4WHsYH6ijZgGYzT1yTjvbKj5bni4rIpkzQ/LDl
RLDarqqt2NVHqjFkoTivWuQluHO/VFaxzXIKfL8f2KMzgBZndeIH8YR06vz3P53MoUJekWOIjaqs
UG9QXmTjKpy437eymC3I8rikg4gF9jLTcj6idZ9aSbWWPJYxAfSXIk05T80wqW8HNuPyaozGSjhx
1TtujhwxF1o+IbXkPGgPO5Uhyckg66SuURT17zDBOQ/3AyxHWi1QXr/v2mIA6RpaCMIBM7hMgw02
/5ZPXet4EHhKTAlH04TSjRcV3n04UfX081akOV0ig28kVLa4u3oTdhxF3aOcB7y7maQgeq0UJThx
ah6NGzOBknhOeqRySKgWfcmLiQTkyLhVcBOMdarU2aMsjlQrA+k8Ffk7GjiFGwHvc3qFspz/Ohw4
pCQh/kl4RypTZDl5gnU93hDeiXNy+fBgW2Qdy+TYP4iMrO3DZsZJbpOyo5mQ6mHzzKMGZ1jrghYQ
9BNHL7kVx1DDNCcrx0m/Kvoqe54KE0FIqVHZsUqkLG8cOTSM4AW4Q/WGe1UW/TUzobrIE2qUVkEW
NhQOqqGsQob2TL3ed5OMIgg5nXXz/TRYbIP/dGZGNcGj5dm23HX10So7SqwSdxb83kjhYHJ7D/SR
FKxYCi8SD3ztZxdemmROc7zANWcBH9F5GshuDbovmIOaWa76iMJDLRzyE/Nbmpfkp8Psoxkuu1Tm
zyEKSDCHnwluPYpLy5/xbpNJgWPgX/ZUwFBnWk47qTeLO6SbmHYHob+u2yFYAWUdbEkqh41R1v52
skbp8fvBPp6g87WVVYBql91keblIzUYNUyqbXQvz0y2w9n5NZlk50fMvW4H0hDIcbSYX1sOOD8MY
pmlJKxHijjszCILrPqKU/Od9YfeY4wogEpVlFgDig4DYgoR9EcrTPmyFdiOHUvYv5gp33hmyQ1aV
dX3YlzjINSEprIQLbxetzaGXXcx8xn/TF3pCzGduyFpsHMC4MGuWFESznpS854rYowCAuHOimcVZ
/DEjTQTUfBkLl6xldIQDsxaauZmkzoUbAdc0Owsn5MJN0GyI/cVnBuTJE9vV8Q4Mh13lNot6j3aX
LKwpbHzAwPCZTNNrXYniqK1Knb+D51R6/9MpwbbL5ZGLDr2kHGbxsfCkoXBgQHSEBZfnSlmZnUdT
Qi389+0cd4m5gMwZkJmhkpNY3Kb6elRx6SICm/mx/lT03MdLG5yErGMx0MjK3++bO/5scPi4tgE8
5cpxBI3F2VyvOa1pLu+MXcUuAdy2H63MLjLcj+Oxj7cin3bz02Y5O4FbG4i4sHBfHjPRmEX4sFEz
qYsZWndKqYRyo0E0uWraikpOiT0rcv00rU5EdxevAKYpG/QMrFMshOToUg8/41BJXTOIgcBO2Xv7
IDfSs9jwow3GuqPjZ2O5EZJYuCwloEdimvUn+n18IhHS4YrMTYvcFqfsYfNIO6ohSQTPMTAP7Ciy
mMCLp8BNOoitCrHZQjaBLHw/2HOfDg8LGpWZspxMvH6Xsg2zE/NU1T2KwTVTWOFFjMVcFA0nWjme
uLTC+FKxgTqNB/1h16yoifAilT1nSGCJnFeDZf6m1kQXQeQwr06cA0etceeSEaEQXmZbOyrX8dtB
1Vrqox21n8QNotWHhPTeVi4RLf1w9IhAgm1FdAfWn+DPvII+3ViFGt5bFXimIzZBsDaRIFMoGPcn
Ru9oHc6tzArkueiJNbFY9hT0lTkVSKbT9WV2K5tt+DJTYp+lUAXC7ltjZiPv0e+/79vRKNIqBxwv
RG5zOBcsWsVD1kJTKJuUoA/ZLsOmkep7Kb7pK8pov29qfuEeTEIygIQcoCJ/wICXVT06hbeUGeSG
E8hG9cBjZOhu9BYrotGOQNP4F7xkDXXTRI2fYnjdAeg4cV0/WgY8OZgpXLx4HM8BycMPKTaA86a2
0xwwhPVTbVbWvmzM7BTW7FQz85h/mi8xPnfhJFSUMPsZlF3q6CErU697Yif54tMRzEDXRSSHF9UH
ruhTM81UD3kU4Fs6cJl/V5CTX+jBaN0OqlmeWGtHmxYDR5CYWpH5zgWZ67BHfqsmAfszLqhW5fl2
KibKS0Ox5o0X1pFuC3NFzPeT5avOzSE0yir46KTFD1tMarUim5gAHuq5FAmFkg22JabNA2VH6uv3
bX31vdhLQDuhrgNAKR+2NQot+nTAUk4QtcWujYX8Arbsj5/0jKFFXxg+Un5HthXR2GWpwCvcSXMR
TKCAtjNd+QTcRTwRfeNUVPX4kzHPqSFiG57vKsvZUVJd55lZqYLFrVZSTWVHb/pwVwr1VhngGPx0
CGc5NEuL0gkuY8uYNdiWVsZOVHX6CZTR+RD4RrqZ6UzRiZl4vEvSEN8IBBrqHOJph99KTdOim4Cd
OCSn1LXVKeOvPinKW5V4xZk+jcKjAiXh9vveHU9GGp19IACdUhS2lF1Dugu6bDRUrgxKXFMYN9XQ
bOQC20VtEoBD/bw5bEcIMfEB5wTYYR8HtUL9wRWUCgO920M1qB2q26Ur1MLp6l80hYRBmj1bjp9s
fqxkQTI2TEqBx73baaX6PJaUaK3LVhZO3NWP1xnXg0+NLdaZFBaxpzajinq969fFDA5rsvLn2yLb
ncwSU5CcMIqL0eOmM8qj3KlOmxoG5IymMm79wDDPlcrUfobLZEow5SkcAsnMDXrGwh1+qilM0H60
jB/F2tpabRJxJWL0fA5MZjqx3X+xoGfrE57XJOxIcc3H66ftHmujOpIjmpKMtr4JJgX1jhmLuzZM
RrcC5PLjw1IiYAIknaoOahCXb9MWeoYS5rXq5GFj3Hep6G8tI83d7yfgF3OCdwBmFZQgcr4vlUG1
ZGEEgA0otTIqxrxRIp+lbRSdCAN92QrZLYQu5ICofz4cuyFo5NzC7MNJjZkuW2fBRuqnnxFaPyYD
UwEdgswdm1j/4pQUqxYskRaqDla0dbcfDHMKgbTFp8jFX+yBpAWZC2yBc/52sY4qJYfRNkWqk7Xt
DusHaa11SUQyHIFVXWSEBaXyxGf6YgekSWU+SJjlR6RWC+iFhju46hRDH6+EzCNLpQr3YQbO7+cT
gl2WBUwUUpGWtm6gKKeoH1TF0QQzJx8Uh7ejhXH596181Z/PrcxD/GkxwS6hDI1AP2iSAseMwdJG
wW1aFYzTVJvh8/etfTX9gHnwemBekP05mhh6bgEzUhwpieT1QPZ4D+DuFB7+i1aYD4gmuRLyjtAX
fZKg/SVx4ym42lBm13S9uiMfdsrP44ttiFZIL83Mgjk0djhyCq4ajdTRCveo8UyVitYtGn968JRc
uwjqLjshPP2yVzxbDfR27ObLRyXYdh3b5rlXwmhcReADMTkefuaR97F0md3USWC3TTRimdlvcyUI
EEAz6wZDPuv8uLa9zIx/PrexgCCo+BF8AOB6OHbREEWj1zEPrF6qL0BYyGeVHgYnRuyLuU0rc5Ha
LJwlxHLYSlBVhkdKVXESaYp++WJktpsKFmLwK1ExWz9xWflqPnxubfHoZz+dajUTQUwCGvqDWKtY
taAM7LiskQlh6N2dGMTjZyT7OGc78QwEepy7h92TW6PK85INojBjAfqPqZ9naeq7VtTnKysugYOW
6ZB3GEn1jbz6fiV/sfVyH8O8Q8ZWhSzWYvbHfS2YZURvjarHq3XSfPx0lR4qr60FklZvCcKIFvzS
wjwFZvhqIaAH4vE1O3QSxjnsN+907C0qWaFAWUvfh0YeJtsbwx/qdeYbDfkyIoLsvvM0XQyvib12
rIcTuuc+b3eEWLxtaGanzGi/7MynVhbjmPuguapgVBBHSIJL8rFzaxNw3vdf66uVwB2QiioUnYhp
F60Unl8JiEsUh2MK+y5xwtwEoW4p/kVmgYDu+9a+mhuzTHfG2M/q/MX+i6mWAVmS1jSK/hydpzln
ctdbFz7Gm26lW1ddL54yQyS3NK/ng7gKBgNUaBJHJQx2fDFseI7IUyx3CFXL5r6QPADWjRI25wjH
MamTC63MbahjwrOS5QkugmmP8mMszFUqTJGxjmGDGraR4zkNgwYrk1qVBuodICw7MCxx7mwVP72L
C6wPcbTKsbNv9EpJ1sRJm8LpSjW487gqarbWNPkeZ6WkcqD4QcIrdF0jiSwM8i+51OpnXErAJ0t+
UXSIXHN57UOgRG3fqOpvlX/4Ii5U6ktjxYhyO+EeF7iqX8So7lqj6dYB1l33addJZ1UwS4lzzc93
YiQafy0BI6ksVbxmE5dedK6FuGJv+GuQaEGtRVcIqbFa9ss+2VZCH/urphT1t1wl1Wm3LUIFG7RH
fl4XFRgwsL2CsR4rA4QyBi/+M9BJzjncy+hTLUYgUnURnGQPQ5E8aQeuxinGKH+Mg47wiB557T0Z
l/i57RqYkikv/xhgtiTdtnkRjVSWEMmwRVkKn+DwU4+tyDocJ/wm6z++JGBKpfV1fG9RSjqeZVlj
PlaUjd4YkwWPOQ2hGHdKHj4ONWSCfVvoBm6nndGB860RKSf+FFu2LBXp5MheM3S2WJTCtVZP0ZMv
EUd0miA321Wp45HgGJFG4algShNQmVToLyaAseXGgORXUHoAhdXuB7LbYI2LfivIRTXYsIkVwCt6
ED6Pkh48K0AEdLsCV6CdCbHJlt+ivv1bo/o/J9jMoI11hX+lVg5AHMXJPxf8vklXSmSYr5GoEo6g
CNZInYb7LudWHeJk2qhJ82ZgAQJHN4zVx64aq9ce672LxGv0lxL1prHPuyLo7bYzyutYbnvwjJYO
wU80m/rWB7mB1ZzqlZEj12MxrCbAGpKdF+UElHvEGW7V1YVypoVTwO2PGDV6UVEhcOfHNAbyzlTO
6rZI37CKSa4xT8+BsSXWI0iRaJjNycc9VLv0RSrU+hEdl/ArLCX1N1E/Ayj0lJuRoxPNLVeGgVdr
EKrEmPSwU8eV2maYs4pKqwxOFnTiVWNNPVhqQh/3JvQdzc4zq7muu7AwHGJXpr4uJZAwOCXoyR4W
n/geCHOR0uALtWjrvZfztQDV3XW8gO670RqfBFNsfduq27G1k3HogQ6qZtM7gVHKK3mMtHSNPMOP
1jkxpIJBDKanhMtlvwZsXm+43glzuVOMRbjSt0Xj9Ko6PaRJV+590jXhSlCKuSC8yyOqowcj3upW
V64qZdA8pyK2oRK19kZg4H5l3QqBNbU7kXztI+naSaPiWREuoNvoL0IWDc0ZL6dsL3phEbpclZub
0DQTdV17jX8WTyUm0gjRTNynE7GN1wLa8g5zWV7c66mekova6LS/iW4Ot3qZgf00o66S7YohqG2K
rSvRleUpgaZkBg9Cp6pXcl+DW/HHtPORcqeNjv1kaL5M0lBephHrkZBt6lsrFHO5tk4rKd11yjBQ
QV4Lo7UKFZmNSjEGAwa67lXV7I+TRa5Eto4yF97pjJ3WaW9Eq/rKDqJpeOAQ0o1NW49AUgdJyIa1
BNtuAgoCgWo9wJe8lsfAFN2+1bR7aKj15BbKGNT20FTtZY2nFeRRtYYsUciGrzoxpimxrbLoQZUU
E4q9Pi0l0TXLptobYuD/CZuZe2pgx/vc1nV9PSmFf5NnmfAik+l6nyCUsGsMSUuKWwKrxMSJ4xVc
EzySQ9XL/oYhVy27yqckuCpFqrFQO43jXZQCY6SiM/J/F32YvhdMrdEduDZ1W2kMss4eAt2i3033
IDdtvfM1AYp2VA/RvVrW+isBrjJcKy10brSn0rs3pBlwVEsbYAOP+WtfsqhtQDHKm5XmxbBtyevA
2+3j5CUAjiUi4LaMjT+Q18KHtczTXROG7W/FUyNY8JMwvKGgH8S1xXhfYE+OLVWnpsxanZKntQ6Z
W1x5Q8WfKfm4v9vmDHHeyGnY3QSRJ9ygCRReR3HqL+esz0uf4xNhN+BZH7LOTFtkfGGLzgX/MWU9
hAMChEAbANqqU4nSLYkDdQfmHFOIOmvu+6Flsulm1t2JYaT+hg7DiTD0M8PVSqTy1de7ka0x8jhJ
NCmVOZqzmZxrzuTWTgTZ6ZCl8R7KSbQycT9lIefwpmliUPBi46WrfKyVzC2GpIicOLLi60qtmz+d
knlnw9DUv4MqBvKGGyl8S7zZ5MkuKrm552DT36xA0Vq2b2l48Dslei4gAldrhZMIbzqfy6YwVPqL
lcRJt/bjoupspVULbryK0L1IcahMziDARWddTVRAVnlyHhuR79sBtPXGHvO+YnSMvjaJycXxrxib
0cK2mhnD6xmqChmmZOdz5EBtH5JgMHoHnGeUYlwAUnqtJcPAJ60mv9yBmi81WxyKbHJHgj3yetL9
PLBNY1I7e4olWrXCTg7Wql6kvcP+rj145qSNWx2Q3Z0MMc1c+UKQi46HycNElXLuA/7sPUy7FXjq
L4oJsZqdI8jzTTmmRu2o3WDlbLqq+VjXnsk08AOrcgFR0AGVCq0I9nOXYvjCfUREGGW1vwaAkH9q
VImVK2BGqzAstTU4PFLM30mfyY9lORh7tRujF1K/1ZVQ+9NvGMbFbyGQ/Moh84fdFmWenrTh3I8u
ykzwQLtHRSzY1Qg/GBgyVyCAQuG49uIutCD26pHoTkUR38d5MIgu5pcF7Eypx/NbgLj+1jaJ/FZA
pW7dOq6IQIjlYLLpJOqjSE0bzrdN4o0bHcIj87D2PQpqkhjjSGoRcChwQy58Eb3tuyb8LVuxagCk
LGNhHQPPy58t4pMh7KIS4WKEvrawbFEnm3em5Z4gX8d+IuSuRzVbtE8DjOHwysqZIOpoevo+F4r8
AZXqBHeI8Ey1qhsAnajOdVnCHCIPvS3uw3hh93D5TRvxjmIg7MuUx6jTxHYtwBwCmzHptX8NJ3JQ
HZ5vSQ++PAuteNMhc1BhMVHswQ2NrRTX17JOtB3Z+pqOJ5EY7dvaD0HsZ1WPOQcW2G1h3ZpFjveY
2jeZ8TSUqX9vxEPVO2gUqth386LS/TNEHML0YMLy1q8aVHrTWZGVU7IzsoRKpBjnZMBSIXGBZC8k
eg5ZpM0bnAA6cYxvAiXodn4kjI3rK6Ig7jru2/JOS7W4+aMGXDQhTVdCnDgpj4Nk1eZpOxL7a6Jx
08MMp9IFJZrlrWA7ir4bdEUX7tSYIvxnn/pOb9iiZipxB1IVb7R2CMBTDAKlkcsfW4ra3iXccdo9
fNFRvVEazkrRDpF7Vyv+bCXC6djvrV9TmlDu0GudaW3/D3Pn0Vw5kq7nvzKhPSbgTYSkiAt3HM85
9G6DYBVJeO/x6/WgeqRbZLVIzV2pN+WaSCCRyPzMa0a2CdpIhD2BMwKEQ1UZV/b8zhzllLcqGbjm
PBi9OYl2Z8Sm+JgUU5uIfCs9liNVq5E28H9q5q5VaxwMijzqRNICMOs2GspdRPe3SCRHl9NGswnU
cpF6Ao1bP0aGBQ31nL36Vqp5cRf9kkf63ojbZtgkZReI7lzHxnAnSemyXKoRvehqF2ZTBfFkhMEb
G3ZYGNHwZgZB0dsIFI2FXytCLkLAw1Tn3pDbODvX0NtQWW7CXltchFECcU/BWLH8oQ/b+LmrQEjm
xEWkLpKDYjImTxpOf/flqOazF/aAYDGTVoSe3YMOsFtngTrdxINVqbWNTpDAjhCW5WPbS3xeA8WD
1FeCpSHa07U1KWs7tjWlmkIG5vXFu6rqBUIqywhqyZaIMNpThRQR348oa1ntD2U+LIcuoM7+Tg2C
EqAyJYr8ohdFYx5LPe+G68rMNGXT4SeyRo5tPdyjqWWsIcCYZ/PDLP0SwTWMPmjO+VKAi7FrISkb
p8iihrTPisvuVcRThXCta7SMqr0WncoE7giK0kq2K5H4X3ZyIqA07QxSi6FsJNRF5iMokyYXVhvF
FL7GxBguJXEqG2IntX8yBsi0Z6UBnYJVdSP2r9B4tcIztWF4mBKZbdo0RrV2VbNBJz/MFusaJJZU
eMoc6yjdzxDzPNwXxmLT15Ekh7baGWQVyDs2or9MzYSdyYr+REyoCeqKsK5eBuM9KA0pOE1IoWr+
MC/KXTAN8YipBzGO33dpHF7jIW4obiejAHoA+gHJV8wVMUdRXMXnpq2TQb7teImFPxJMSm4QJIX4
A1VXVd8a2BkqHZz8zig3Sz3hoYtbvNQg5N12+TFNzCA+ktoSTmjxWExbfTL6Bkd5JcjOU5pb2i0v
JJcfmlDGtcYWUMb9WaGiFPsWfNR4F/ZoXduxMiqC341N9R5oU/soGQjHIjjY9MZOxwobHe1Q1pLt
EI7htWVFLUr4KgA5pxaVMTuEOHGUTlyFaHT0gC/2wB6VzrHynkyKZpMgXbYF4ChbkifS1sqMJ3ac
YsSNotcJkPAwSHrL7xpoJFlX8sVOSZ9WtVNO8/BjmtPCusSRoA1+xGzX0T4hqzQP7TCb6cOEv6J5
iBNxLi4ipZW108AdLydBlcfxmJft6mxgZU1feMSzauaoEXyhbSVOrPt2rFT9Mso1I2kYc1IM4rol
zO+1PhKq5yWpp7d4GjWt2BYB41wbYTcHq0kKAuq5lIt7w2wWNiziH3O+6yOlrN/nUFTScIuxYitd
6ojD3lPtLg1v6sXgUq1WveW4LwIUThPIycxU8o6MYmt5SZmYih8VU4WhUdT1HIRzah4y6q/dwWpE
UvdMsdR9QBUYWd1J6y90rdH4BNrCLLxai5DUBtQtv3ejBKGA4gInQstE/tSG0CQJa43pMjHgcPDV
ZPNol3qKFnralmHkcz34HbIQao+kt+WyWfopu0PfIlq8fDZVFBTr1fde1Tr1Yk7CUvHw85TbTQuB
V7JJPrJ+0wp8NMDLDTnyGnQN35cm2Qw4XFSbXq+Gi7KXTKxwrKh/5lDOR3uRxqDFiymrcdFMk/Rg
YEATuz0H7ujFMtoCUj2IP5Q2LuRtmazfdyPWmKeYiYFLL/C/2Y2D0UDiKqeCABE6uO6ijFpdpI1y
4yT1PPzUR0l/nVDpzxwB75JrZK9m6muiVB+NRsFnz1pk7aFrEkwDDA3aST3l0uJ0sRy/1AEtTL+O
h8nckE8W1Qn/rUrHTRJsArKXWTy/GkYL08pRVq8uR9C19EVbcu0C+eNxcaypt0RPE5PhhupIjeMG
/nQ3maksKh4USzw5Iy2Q+0VQMuheI7Qyd4S68dSgKhs6+oiopzPHaVvbklKJ7/VUzKo3Sata/TyK
3bJNBImWpNAk1RsvLjPseRbQ70KKInw2tUygKKA242DDRk4epTiX0QCTOw7N0KqK5xJ3IMWvBmFG
W1IfhKexWBIBx+gylaRtp4HK8GYlJPpISBB7p20LScJqYJCY4qlV6e4WZfXDUJIydwMhiDyrn/K3
Vo5BOAxl/yiNq2oaiCaBG8aQCA8j0oU71BtWK5+WQqjb/hKDt3AXusUTC2fArgNH4cjz8B4VFHec
uUqXamMlofraKOEqA8raOSvBBHdGJyqmcml2aWpTiOwPs6pJr4KW9JM9WkZ/i2y/ejWls0JcQeXd
2Ga9aC2Oho6mtJezMSpcawzL16JLjZJEtYkfi476EbkOAb8r4G5fcAarc+lFjTU8BWYq1SlZAnGG
GsN4MwdYw5lsHBalUdDmDMIE4xtsOAZk3pKO5De3yqdJlprSUQPahQ4d95DcTOkGEtI81xe3wWw+
t6XJFBv6AKEps8Fi8ONSRhobBzJ8rDsxPlCvU1+DlxoCFTOoNEoE0iC4YpcEQRWOrmZATZ+gsH2r
44mR1TIPEZ/BTSiDLoEniNt1UohXhjoKuAflcaJ78OTidyHHncnRzER7nFIrbt0gxzHDVlejarcv
JYrDdT000WkYgjj1Ara08RibWcbuk2PN5KRNJRNvpVV1QYxYRw5ae6bkJGK7PKgKYr2+MTc9snJs
eiSYXV/3WCYEirlWloy3sA9GnLrYU+UtLjypclCbBv2GOCzblxmg2iqvXSFB2aldRDTRKW1npwBP
RgjY47Q4EVUWqjGamt2gqjrnJ3T/zNSTIyt+ZjFms2Ny1EquTkKEDneV9Luh1jvBw/8OGcCWUx0c
HJ5zsmuUVR5uRgtyjhcEZtD4faviRE1zsdDcEIuJFpefuog427CMIj2wKFdgQ1dGRK6ldLKaXBbt
Ouwa1UZEK5vcHgxl4Qm4UnauYXW6YpepGjVbIShUa9eXgvbWx51A1h5RpHItMwyvRxo0N1ae7ylB
1ZXL5WG71HHQVnZpNcj3qbhsyK44SDnGF7I1zK7cl03gyrU6BK6ZLrroDdocv+dDbcZICy9KtMuQ
dghXQ6p8mG6aIEVZdFjhjlglKMYJwBeZiQ6/983MA9wCKsLEQ5WLU7tRFnwV8YokYnQ7RR6uu95Q
7vg8ms5pAL9dpE0pYaAjZP0J2RtqGEKeDoA/BNHD0KUKXWmM+XyoeN0lcinLrAVTfArg48eehfMt
siEKmH+ntZIs28TSxE9PiDvTD1kSquBSaWiT3USxKLhmFlDWpVIi3DQJ3skc7qX4Uwpi3STImZpo
t4xdNm3iVVnGloeiOk9Y1y1HAFFiT6bQz8i3yYN1SBb0gQ75SCCOE00qFtuq03IsE4qSvSo0W/PO
rCyB469ac9MFOkwXXtPUiPLLhizjFBtE/a6hClSJgrn8WQmGGjp5V2fvVl0vt6su+2L3RatI1NXi
7ALHHeAV0qSuMk9a9Eg1DzmbtG+KrRGYWsyBxiRTT5rb89T3GKqw5xMU4UGYHpouqy2PniXhLq3m
PTYayyOOzl2Bs1IFfiOq2ew3lFOFbTfh8m6Xk9VQtBLGJvqLfPJvqTCeq7fipmve3rrjS/Xf1x/9
WVYz7qpR9z8//rH968/hW7mqGn74g8eG2s1X/VszX1PUz/jRv9we1v/z//Uf/yWIeDtXb//jv/1E
EKhbrxbilvq7ViIgCgK1le8JrBEEL963vzXp1vH+dZ3TS851TmXzXmbpP3Zt9lK8fnuhv0QY0Tv9
J/wtFTgyNQQ4EXRa/9Jg/PUvUJxWessqmb7+S1E2q86iIJv8ED4iJvhYYPbyCi7+lwajIFv/BKkI
HRzshwWvzvx3JBg/NtzB+9Iz40pwzAGC0Wv81AfOzNBUx6COHvo9JcPMRv3zG1bSLzjvf3YU/xzi
E1wKEg/B/MIQrnkXvgyP2ZlabGaPbrF80zP92KH9Y6TPlqqor5aphVfdQ+k128vvHD3+/kHQ8uE1
AlnRPpPk0DMv2KhHWg7Yldj9aXkIfPG2OsXfwIl+ua7/MWO/DbT2u3/DE6kc/XjQTdFDoTpK5GGP
aviNZFs/In9HuXSv7bt9dQgusSuy+x14vZPizZGtu6af7nS39HPLx075t7V++dfwv4tp/qLSfnVX
6+z/dldZMoX6ks3RQ2NuSVzTrV++WV7vd97oNi/T/fA8qfa3CKFfmL2vhl1X8G/DRg2V1dpgWIxC
3OZ22i0XFA2Fh/ZuOEh7/FUucbVNNLvY743b/8Ijg/2E8Al4XKdg9HFsGpGJzqEXPUg/1024scvn
0umfTPimtxTb1XPqx7Kn4ZH34+uRP3b//1rJvw/86bO05EZuRKLlh3H2KJuQ5C/3P8vt14N80m/4
c5RPX2arDBGFzyF60Eky6a8/iSQWhJJI2zSEizYHRiw4+PR9Pe4vSOHnV7rasYCsBQMIO/jjtOJW
kJiFZEUPFMVQ7O/8kFPRo5i6+tHJFmZbeN4qhn6FDTIB/7RTRNoleaN3Byp2NB5ig4xl6BGSiKby
mEnqySLkd9PJuIEjSgvQvE9zZGHyIA8wYJs2hSy8o7CGo2Rp4I87CLE/KbKbFu3DQkTpSQshyddP
+YtU8NVTfsKLFEiXz/Swogd5I5y7y/A4XYNWOIX2cD//kJ4I+76TC1mv+NWIn/aNIgnnYZCX6EG5
UU1HKm1cdTxoAbZ5JoszH8kkvn7GXxyXr0b8tCcEc9YMTS1FD7WXv9TbwJvpyniTn13gp9I6InLV
l4udubkHW3h2oHO2oWfBSkq36JGNtBi30SZDcooYD2PTs+DKh+CbjWv9Vv64R1xJdEiJgJ0/kz8W
c8COtOMem4vlYJ2g+j5/PQv63x2iJqhCCubaig76tJ5nzCcUFVPJh9yeHX1DS+uYXpfXzWuHaYdd
O4L3E8mn+s58Wg6Ri9r4gxTagkfh9zD3x8709d18Kd+IbOeVg1uEG3gTzazQNnaCL91Ml/VWBALw
RovjabS11wYnRsm7ws/+sn9NLwMbCa8D5qZ2Tqp4+TLa3/EkfrGpPs/h70/4aS1nCMnRuBSiB83u
vWg3uLRX7cWnKpfZGGJ747VIerOPbsydatezvzhUEFwgAT9AcjjRs2gH/FrfRF5vW27vfP0CfkmC
fHV7nxY+JstLoUpB9DBvkot5L2Jwep9u+82w7UoX9IfZbaa9tBcvor1yaV0go/P1DfyieX51A5++
g2KoRpFkOH6gtXih7qOnzF22pdMcxsvUuTW2SBMcSOCdh2bfupazLop6Xzvdvj1GfnOYrgrET39O
V5kX+7AMnEcyMVd5ottuudFkJ8fyQb5uD6NoV8fx8B3W7JM2218HATBSnTiUggh1w48bciSnMaiq
KH7o3M4tdo3s6hvrp+ZLbuEnvuGxJ1eefrN4/Tl+7ZzuLnTfv57BX8HTHzNIWKuI3AM6mJ9mUI5C
YTYR3XuI7+V7+U24Vl+xa+32Re6li4sWLgboY/7N/iWteNKvRv0UXCxtiEwUPtgPiV+dta1gX7YX
3Sbaj4fvPqFvh/oUSzSVUVlkwSyRE9aA+ZEdIfDjXeEFJzbO78yYPhmz/OuV/jafnyKIWrFKSlhF
/KBugv3koqZzCpzOnS4mlw3pNP0QvPlJ3LUu4aM97tqb1DXc+OGbt7pGEF/N76cIw5jzbDFyHpqP
cjNuqu2yyX5E5+iHdQr3mqd41XFIWN7BiSbIvPl69F/o8T9G12Bq6CvTEIXaj8u6yOA55QFz0HuL
m7nJOXPjQ+ZGruDQOHwfn2q3dwO72ssHer2de4SU+x39CnLL380BSFhYCPjCIVfz8S7m3gqrUmUO
Hnc/8MO2H2+OP+79+ESn0mXFwQA7IE+/O/4w7ENrE524uePJtrffVHaEujg8E+csO6KT71Gw1jfP
VJz8fHPLHhL5117qbC8i1wfKx/V2l57K8w32j/vQv8ntc7DjFHb8g4P9hdvain2kWGm39vPV0fAP
5eb5KrV/6chrtm/YmqtuRPsKC5+LyT+esS33YIu5TmY7m9m9fPMvn65/evPZTGzZW/zYPp5FB0yA
U9qHwdX356PqPd9GjmK/pzzp8f7Zre3b+5rf/2zc2Tkf8dLe5fYW2efMZnxb8hX70Q92gpf/mgDJ
153I5aotV13st/OzwYNdlYh335xm+/X4vPAI7kFwveuz3dgXmcNt71z/ao+6/2gfeZ5X4FP+3fY1
9E1uLnMqe3vXO4Hz+hh498/BDi1351Lj+Mqcm5Tfl86ZuVxXx3T4wftY9cBznrl0BHun2VfHG3dw
j7vOvt1M9vO8eT44r6ie8lfPCNAyvQu7Jme5xZ23m/MzmRoxl+X4ubNZeML02NnXOm91vtS5Su6o
Lt+dz/U721Ntapfrb356mudtTNuZ9orj3Hj7E3bTm92lP9lP2ztuVXE2g7NrV7V/lXV78XC6OWTO
yb68WFjOF9u95QhO7Xr7i713fWHae8t9rO3DtrdvGm+neRcM4hBp2U7A8np/Md3WISJdmJ/Nk2qr
rLhLkKx702Z7P/b2qbC9rUYsUfIqeud0I9tbL7JfF19jQpX9z8jdjL6wV/a27L/YpzugqOjLP1O6
3ehMnHfNL5W9D9d3l9j3lm24hU2ngL+8eDMcb19tgoO3l5z1zt5Kx3eB0biDo59PFwzEfTqVczzH
rvfuufvN2xroeKfXY+/se8+y79jQRLRLvcLbvC1Osq29Y7+/mp3j4A4+onR+525Te3tUuH95f8/X
PbOsjufbwfVnZ0Zh9O7+eNbsx63BFzG45kbceFuKsvb98XDFnacuEZlXOYU924feO9+nrl2674p9
8/jKSl4/I8N+z11ve3fveJf7mQV42jwxfbn9fr99HG1md3aT08sFUuP26Sl0nmZ/8vZedzW7pr14
gydsShdb8gOwJeaFV1HYBHH+lsmu9jD1Xa66Xq93LFdzoSjY3p13x9113j5wbq4ef4z2YXJbJsSw
+fL81m52t/eYuRKJmkzhleFmd6KdbelW7Qtn336TRf5ywvpjl/1tf/vE2ZBxJo/Vmv3NYHt5FA6P
i/vj2LJq7nlTfLC7yDmqjszUl86P203n5buflA3q3YNpX6yx6+DVvuLc/NeiQstEiwAFKigsn07c
KgkkbS2zUzkodqIXxk6wAb1B5/Qm8TsKUONZ38KsoPHvFCy4r08fab38H/Py2/CfTmCL1pauFu0a
E8pXz+Vp2hnsg5vYU07BVj/rfrVPz/U3b+PvDlwYW1D4EV9BtvzTM4sRegGmMsYPiHxXXmYKF9So
f4LHXlFlfeEUS1U6BT0raLOJ/k0Y/LdBHAIacJ5I6leHsI9HXZ6b5YizUfwwestOfDff1afxUX4k
LamOxqVwa/414L9VdP6Pvu2alyx+Kf5h983bS/+P8v0fN91LF7fAxtqPdef/L8vQ8koQ+7/b/Ny8
9K/xP/6jefkRv/xedP71Y38VmTUse/jPoLosw6PDXOt/F5kV9Z8rDQ33Y+CLiB+s//KvIrMi/3Ot
LKMbYyIMuLoj/58as6T/E3F9Si2I9yFPZCn/VolZXOOs//wS0ByE546YiAZbDbUCyE4fl0U4G2HW
Sio9SWDnwga78fwtVq0Rv87G0PaTJsWu3Cw4UMuCLI40t7v5flkAwOwGxLgsB5ZJ9t7k0nwThlau
+CC1k21vyskGRAKgZUGMqPMYwC5Xy9t6W6lh4rTJDFVFTprwVSvCemeCqC8WesnguIuDlM+gxBQl
aB5oQ2LUUMTCa2CqiGNXheSP2oQlvEyZZgwSZ4FqYltmD98jqgul3VWg9V4mOdOfYIYATI6N7NqU
UCGyAwpROxSWiQs064L7tojpEJ1qHJqi2nvYFVZmUzUZ3RrU/qUW6AC/BIjRVaCMVxTpE/rtfWjE
jhKUA4AK8Hv2YEXqZm47GjsYeyEWI3VLnuyqOl/UQ9BOBmbPaQYzwoyaBOewSB42KHTOlWu0Qdod
UYmNN9iRyUeaxOlix4WhPYqg6aY7WaPXtFuCJDsAe2vfAigBGzUCOuJGZgTDIpPr7G6KMERzZ2p2
yk2ehCCRtkVRB+lP7NVTA5+6AehQfl+0mJoPLvjXXK+BSCxqcDss5hxqrlZV1Ik8dRj6engfAZTK
ElGkaFYtjvBa3geS8CZZpdBfQu7Rct3ihYWy5RVxQCdTcPOmMSvxOOWaiTNdiBlgeAJTmdFoZXkL
5ai4oaxjssZZIxWWdEywVq7thTJh7Iq9ikelXIj96zgKMzfMCjpmidY2O8Dhlu4MoLrNC3NZcfyG
TmfbE6RJfwBkEhKj62Y9uPUCNMceqVO+9AD5JLvUUutgNAMey1XWwTWyp6Zoej+IulUCe+pp7Ge1
3Dp9r8jZEQ6KOlzrao45nYo6k/qkadGM6EOQz3bZN4P1YCFpfWuCoDrpFaBRX4y69Aq/OXO4lhKh
0HZjUDXtPQ17/T4AyPsaiYWinmuYK88rNireLIYw2cUEqMCpJ8vCsKLMtUuz0lHz6yvyT1ev8zS6
a0cjnTdDD1vBGY1i/Kk3Who6qYiCjltmhvmzrSOYl0Yld9EBdduF7nqFloTTaUJr7bMxXR47mJVH
IHJteFjksYLzY6VUhIwJtAyVXWEBMlGE49mMpGHaDlU124uJwIivAAC4qsAZ3Gn0rQU3iOv5qehx
lXMH1AdLp03hZeAMb3laanbSXjKH2S6WySSQ1wblto7ngMwJgbW7JFrkxNM6Pd7FEgg9dxSqMHA0
XA0h6UDSWl5Ec2xGuCRLiNK7MYdEVgmU0m2bx9EEVUMRIdeFXXXGG0+ssYMW0uW2iLANt8uZtWiP
Ui2p5xxxOACSqAq/NlOR6Y6QDdj6yGDlbvssCbsdcDZ9AVyfR0AVayMGGZbqgx9LsgA6JLcQaemA
Box2BdPppUpzdVtS5j/PQEIBDRad8YBFRzK3dmGpQgscSOalBNLYwg1S+fwTI1bfFr1SLmkQyXtL
G5XQBnOevBsAZJFlyUo69R10m94xlkiMQUxmcbmfJwn13lBsdHdqjXybi6uFKGDcAqDxLD8uIN9z
2BgmhSaq9k+T1HeibUEoplVfzACfQa2CD4CLlOKGEHP4AsUPwwhcqI5LahGrqT/Xah8eUqUK3CUM
6/PS69aDwMZagb7hG1qpefmupBAS+2YtdYGTD0ENpW20LOqj+H9npT2pgBT9Ou9iHeNecnhnDoRQ
8Y0uIZ3rYEjEBwWUmrGTa6uEYi/EcLswoJdN6iptq8j5fCNLxvAYC7kW+B1IlcURglwcMKcYZ4lO
GhHMArZBEMVBv6hKaIgxmwdC6jQ/wnZ8zmu4OrFcK/hy9iC6wc+7qKNWiawB5ZiFoLo0RhkM/6pT
mteDloIGZkZbPpFxUXXg9GJWSBPARpG1UTdyC6MKkZ5IAKsn9SaMnz4xcpx+1TZzgDxNk10rWt2k
u0QTVooZh6J0UYjFJIte3Etc14vCQRxLf1ZhbrHp9JErY5Q6J3aWhvm0MVWsfUgjmj4wBjfEj7nv
vT4ylPGQa1FQkxUrqT6ll2DbgRYA57DyGjtMSfiJLm8OZ2MMp/pCTVbT26KQnjHqndOb2YBp5Gpm
P1tuaDbFTVxbUAT1qBeJoXNt1h0RF+DmKjHLsL8IsF4Yt4lmLfMW+Gj7nmlFeytMFkamHT2dkBus
8rcoj7LQDyS97RzIgvXswMGSn6sMg8hbYRxXeqVupMDGBDnVNnmrBsZZTpW4OoSqjMl1MomByUcB
EcwGWZ4jQDlmyBE7ptDK3aZGCZ2Z4QtsdbfNzUF7HHKtEiJ7bvSlO3cLMo92n4ciEMQkH1vfkLIc
NXzk0gBZhAmbMXDHTt8py6znFxHst90cs41cjHkvah4dw0FbNmIRZ+op0etJvlxEOKNQypoo9YHm
6foVLVNJcWUoJM8hkBo4czSaLEdZXXxPo26lWxMl93PHE1n3odmXJluKOminLAvw/spoezW7tEkF
kEUKHKPi3CHVOtvmKGpnsTDS2ll66GZ2ssZjP1spwBsaPtH4BIYS3kfeT+FJA893o1WYgBuRyqYJ
ez9CA06Vk7wDkiv38rMUNxH6mhRmaXAaffyYSV0cgm3FJsiek2nRdzlSDfGVVUXFjTSDEb8XksmY
RUCUaSbv2Tcs1ctqHaCNAy20eVdLHuoeJGZheYBnBkojZldrAVKMZhscmgwN6U1Sjdnim23aUgIJ
2nEAn8YXAQ4yq9Va2YeqmPysMiTVPXOAfmBHrMX5csiRhHruuyV7TvQJrs+S6NwoulvrO80QoPaA
B4FoRqGt1W7DAgkiDN80raMjEcKnxai0n/yqi1CX6q1AX64xeQil23iOxMRbauRdAApbtfxcyFHf
XuazVlx21WQ8J5kq1t7UprKywdmKpVJIsFjpAas4iIwKdthM2zJOpa1I0L+e+wQmObsD5BB/NhEY
30aNkCl0wAxYXlC4EfHPEiV7hPRMeJNHeaNtFCtYol1nVkhXmnrFQaAvRpIDmxg6HlGphV63tdZq
Bk8JNWlt086qT9QVHSVkXx+KbErOsiTkt2YJAc7RAiQJva4eFSog+kAM3kkcwGJJNNxGs8j1zYGG
dp0Bz3NndNkeRKurKgDSPbDHeURH1suWVE/PqVZ16RliOUSRHjD2dolnod3PVpY4+HlONFbhVO6D
VjRfgqotBkfQavMZP+1+hGWXTPqNMLR56oqQtVJ7TmcQBNBB3vWuCrcBJkmsZqRT3ktRm+4qUOOb
IRDp3GZyXl0vfKqzr8wtSzQ22Dp1HmEHdivzaL+IV0Gz0KIwO3UFG4NzjXOtPNd6FdX2Gj5iOSCI
GktfUTuwqiqLRhgjlr4Z6iL7RBlbFEetUZTBSCGsb9jDEoS6byJyfVgidaJK3Q5K9Jqnea3BJUsD
6pSgyDls87y1dvWg6I+lkCaHshsUyAWBOAKVgLw7OGMqTi9aU8+qrRh1hOsNISO4wTbTc0LroDEu
TGzUjoIUSBQl20aT7FZDHQ8yRG9cEqhbLxAlSx9+K+uiU5DLs2e556NREnUaXQLd4TZaRqMHnxFR
bBx6dp85VJMtApE9X0AU6JZndM30IxUTq9zlcJ3A/AiCUvtWCV7RFrWxL/fd1ANqHysjQqZ7Ynf/
pjbysUqx2sMQGCI+hcQ/NjyG+SkhLBsO+rrAJ2GaMvb4FOWLm6QICjfLosyOcr3QnIFg9RLhgXK7
cLaP39zBx6L8rzvAPQY2FsRhqhXqp44XJ2a9QMgoHfCMwakVctUP2rn9pqv1sQTEKOtKQisVsUP0
gRAW/pj4piB5YC4vuZOqABRw+Wm7d6D1zDn5D++mQ9eV2l3TLcPmtxLB5V/J9Qe0zjqFv+fc6xQr
mMsAEEOoCqHMj0Mv2ZoJjUAVsSWpsDusW1Txez22LmSIgQKMk7IfoJVPzD+BHLuKVOtwLyMaHLeo
2kT/nob+OuOqsWb/K5DGNPTPGthdIpRBpsalA/FJ9SWdDL4I5vDq6+f+872q9HpEcZ1sWvGfR0kl
7KoNPKsdYKzLjtxIJc4Jim+QFmsz8uPk4jWwqsBjyUJL57O/jQY+S2vBsFCYIHVnF5dlk8Slnu+S
GenVb97ln89kAMNBBARlOE3nUh9fJTKvgd4FY0FUZrF0Zk2dPDGogMR8PXfravz4VOgDrvJsJj1g
pLk+jTNUYs+Zt7qXBAUC4gCRCVoDkNowAqvCS5UuDnZfD7le8tOQxmpRiRsn8CpS3o+PhsIl9I8W
7pupF+17E+vKpRZFw0GMev0WNlD+kzNnckSBdfpNsfKPd8ijovCNUiGwDRRPPn2bpS5Wlj5DZQnT
bGSnnjSBalGb97HdhIn8DUZE+qir8msr0ICGMKu4ACKu8qkLKFdxlceSSYAzKBw7OLZwMCTZPN9p
A5hlh/GNK3DM2r1Zm0Gx0dBdOqFxGD9+PeN/vGRQpWy7El1+tNvlz+qTM4IjsiJoOVKG5hqYFAt5
hNQQUDlineqKrWX6tyvrb/ZBlJxh/0nrhgSq9eNrhviZL6k5shl1mnafw5MLJRDflpa7WSEO4cYK
zSUBAAQrIf+33EiYeErhq0PI6uiHKNfniZeSZk2Dsd3NBiM4iNoSlW4MFf49jFTymK9n99OiosSK
WimRKyqpKsfb50XVagZk3xnPGEUYX6G7zo5V9q8ZLonfDPTpNSooiOI9CjZYBsDLu/y0eudW78VJ
/V/UncmS3MaSRb8IMszDsjORmZU1cSxK1AZGiRTmKYDAtO8v6x/rg6KevUoUXqJLu5ZJFGWkGEDA
w8OH6/dqTL+QC99J2YFyqV37a9aksAO5VCE3Flw4oXlBbkk8K8VltnK5YAUfN7SsZbwvW4faKyKT
qHdtuu9Xr4VugcN1OZeekb545VhRpokA2Ed7uAiqg/AY0pig0XP2Za8nNzajB39d/2ALy+SDseC8
HKcCmealb7XzsCu7oIr3IjT03zPS41+hAzhQnbF8GVJziroRj3B90RUrgfULqA1/49nNhS+Ixlir
dJEwV8Cx2GVZOO4zVHJ2CWPMG59tZSlmkunOMXkLonxJwNWr/ajGZAJMIkEb9WyRGeGpjwbc1lIL
OCmnmzuDeWCX7Zxv+yWsMwuYNW4MO9pXBm+kVUnhUvPs2+4hqZnauA0mJ/xglE3wOCHgQGfcmtpw
D/3eFJw6M7Ozh0obsv7w1s2GbRROUKwJNWTY+C59T9HCp5Q0MVXiidwuUAVICVeiljX/7O1LoUvI
PvPyaNDpl0vF0JoMBYOXzJZ1T47sn7pcPqn8/O3LELxyd6GQAq5x8UYJnB9VEVE1b5FzIv/MMuYI
XYa5W7El6vjafEz8mWdBVISlYkSLN5JMDHQps/09w9f7KJ6CR5fwg0ltfnb9rV6fRIRe6ELhqD3K
c8ulqLJkqdA1xhzbILmh4MyxGzo5neGGSW5ocYQPllJ0f15fdZGJYLOE/1wOKD1jIICSL1+wK1Il
SFCv2+N4vHKvknA+9paUyEq32GkU9b9OsZDnzKWj07p1vhGvrmwwnCQ6Ux6u4eHPF9+SjLl3a8WY
7/+u0t87aqb/XmZzbJDbTAq+2RvwqpB6aioUDqy7CLdyNBml5zBeW4vxiQlUat92+/R/8AWvX4tu
HypWFnMvXE7Wwm40iElCGCCodk7D80mgd/aPToLNZI39HBS7qJwtdq+tyiG2LUmrw546dHvN8Us9
yI7OFT+7bigrbzSzZ7N7vM7rEKZvWwgYNOYq6ya5nc92rsa3/+RsYwgz3R+yBnhsZ7FxmWWRI9a0
Sl0zgv1Ojt9zwyzuoP/7fv19Xt3nINFc4kBib7IlsqFLw7ciJRZJS7kjMbXkxrT6zt9+m5VFZo12
WyPWdl8v0jr5OGP9A2bVi+KTaUXNX5wo8/jmV0GtB9eO+iMN0mXQkPdlTTNoCHZpZ8BH1ZDu1a3c
yixfGwA4Ek3TkeGapdOWPOrEt5BKRy245tLWDd/k3bqTNBPCZy9tiOCvv9TqcuYctsJVS59+/vUX
Yy/wc0OLTFuI5frxKWOs9VyPlCoyxNUPb19q5j4lCqJu9+qwGvU0avQHYALK0e3wM3g57tSU9Lms
Y/dtXJ24dYoAiB6aJOjQ/b7K+NI88UYq38ouCaDcV6iQHNQI47v+Sq8Mj2AO1CfDJSBhuJEWbl2Z
UtGZLLOLZ3NrKLv61ei+eeNmnnsmCGf1HWaEHOPyG0Ha0Ck2VFi7kNS5v5Gqq0GPaOTORxIBs94o
OryKjVkNHAdOiDic0HFxYgdpNK4dMoiN8FX8xTAgnYJyvf44ah0t98QO30TZzpdiPU93gZRwU8x8
6pdvpyaJW9NV93bPdWXF1jsfDZ7k5s1finWAnGMNqvEqZgrIOMqkLoNdhIzReKfmA+kgo+s1M7lv
XQnKZ+pPxGdUbxjhu3yfsZ1EZcY9JyqvZUqHTW/LXQJFrdhYyHoVymASc2TmUYrCXyztogn7vlAi
zm42++7OS4eHOAj0P3IACfcVfCyMvvRV+Q6tNmZ0mBvNfC2ED/00Cvg9digjM9ZPl4T5/8JQlTt1
zOU9EIdG3WltHh80Z5SPsu2s363SNpR9CsnFo6Pl05fIG6kdUPgcn2yzLau7OpB0o5w6ISHsHTP+
QFebul8bol+CeLBdw4fY0G64oYn5ax30RnKbB1b4tbHaITrqc/LzNPQieKSw3hg7OjjQSVhq0Tz1
6DSGjzDPBOaOXiC0A6HuTn4DpuEeNp2eqQszDJKDWRrQH/JhvB9TN9j5Dl+OCEso7OFmCsfSfQTJ
pf2eOArhjutIyqJv/u6UHciUqaBxsS7PTZMhQpZIxr5kSAzbpEpB92nTjl+fTnjXuEtpMVJutZaZ
P+weFXTVXA8mGDiA1tkQPBaeJIbsleBRG6tpo3S2dHFwN5NogatSCdDBts8P9OKCKEWfUSKyFJAj
afPX4OXmKSu6cGN6d2UVHClVTipkVMuXZeTEVeLJAvGxE4NBKB4TZk2Wkn+6/omWl92s8gvMjAog
joCS3MJdQ5yiyyZSIVUsZHmXNFVYwaEWkAHAh7GVaKy8EhkaB5TQn0B4GS6kSSXjspTKDjoLc1fm
XAsh3cufTuBN0MTPZc7fSwTixVj8Q/wnCt7lX+3V33X6Uc4j6P8fwIxz4fM/Yxn/K/8h4j+Ban76
lpffXqIZ5//vJ5hRYaT9Fw0hCtw1dZk5NfsXmlEhdviFASFKbLPMII0j4uN/zcxr/BI6RMxY4OaB
Lc6z7P+amdfMXwgCZklCcIjUXShf/YtW4P3PejSMBD9pBv7+75fNlcuzbjkUN9DwNIiVWIWpwtn/
vzh6okUH1rQ655M+aXgyWIuhWB7bQ0ox8xzApbZx1J9J9v9dJuc9KVtQraYyRsCE5s0i0FCbvIGS
pOk+A2wy41PcwS67E1rk3k4w8vpub+r3Fjw0R7U2jRuMOTw16GYXvgYlxG0SdO2OdNqCXB5+mrMR
G+OPopJfcxeQ1I6Db34U5pj9DnVpegoB4sGd6nTKwQAfdR6TLvk2mGmo7kHpDLeFVRizXofbnNIk
8E6TPlob73vpDn6+Lve+ZVIfm0ft597Wi/3VdMZ2odJtP6e4cxhr9MiXo/HbJDRr4264vKnnlZxZ
Jo8RIUocRFaLL+m1aiaM1s4/F07cPgKa0860ZuFdc6hy7mALp7bah/rxhc2v2M+iGfBz2ZnUnbKc
iYzwUkEGeYiSQtGQfxY1eit6LMHot5CAmvDz7ojTUx+WxJRKSHRfOMOfo90Mn68/wmLk7+cj4G8p
itnzZOyyVqUCPBCmnuefIa/RH8NaxCfkjL2dsPLH0uGVQwPWrUpxw2OkTh/UqJFnrzcCX03h9E0b
Sz+0qdKf7EykX1MT8j2l0pVTnGjtrd79ZYq8gvlZiIdMjG+UaUXMj+gezQJaCrThOIiX9hFO0jDI
UpRPifqrrYf7UrkFJLRhGstD/ndriAXIk7lfF6bRQWioxGGqfLIj5lniH21enTj5pyH58vwp3nRT
/N+ugf9v/CrUtlEMoV0wnzHie4hGXljpK36V//nvmVflb3qV5uXlsPoH/bwtdO2XuQ+rUWUgfaXX
wxJ/86t4vyDppqI4RdOHTzgrSP99V9jqLxZdKOQx7edW2Fz2//uqsLxfUNMjYMSugChQUPjnNwUu
BeQ7tQ8ajPMpf8blv/RkpkhrLe7iyddh3tm1kiyxae3bOmFGPDDtYcOxXNrsz+XYArzK3MugVnF5
MFq7NmndRJOfeGCtq5KBf64KOCPVPDgg+LWVzLO3L9u3z683i6YY1I/ot+uLg0jmYHm1lam+o/BD
32vtgzVm8r2aDaM/Nk2W7xBZaM/eDPbzuC1vXtjHiiNdhHLP6zOiAAcVT0AWSTTwcntTmrWaC4ID
Jq/KPtdqreyLxMpO11e5vI6ed5XbnqSRTj/d8XmE4mIVEVZwnml8RNhdoSJuyqMs7GpPBXBL9Gtl
Q7kUbIeapsOKy/KfqEAVGNU4+Snk+jctPMCH3Kq9nTuW2Y0WR9qe2AYkV69MvhH0W0iDBcfLz1cF
YEC5ib4it9Mi50/QD5a5UDGgHFpTPB9D+7KFsoFE4D0Mq+1+nNJjVQnP7+M239ldYp0JWIqbplSy
d9heDNZIZr4SBMr5+mdYDFT9fDgSanrnxFxgd2ZreBEW9KTqbRVNk99FxkCmiUwHusdonUM8XSUP
uRlNwWxvkslapY4+DXZvSGjtzfRp6sso2YddByA6s+Co2/X2ODyCo4p/L/IG4ssBV/Lt+gPjRJan
Y64WkmlwOLhoF3YzgEMrgF3CCq5FzA3UTnUKGWbadwHUdw1c3lALB76o9S3VnRU3wMIG0kLo+8zl
r8uNKs0YZI0Dz21QORLg9DidW6nDJSnFX0BKN5K3yxiKz4Kh8IJoJlOUouY2b8OLz6JSZtMAHJpQ
qOsumH3r10qzfoxpBp9a71T7qFbb/fWdfXXun5fE0kGRUYk1Fn5Ob9wo9zpIMzs1qA8e6MqjoCe5
IX219mLPro2s3iH+XkQAsJSbNkrN8Hy35PXwEIlDoDMN4uVuxVyEmPbT5MiNYuyCJ+DndhLrE/zO
8T6Z6uV25qkcTGgRLT/O03GXgcHdizyMCeXd2G/H9GvThcOdtOv20wwWvckhkzsoVpFu+NZXXo89
fvkc86+/+KyKJhuo5HmOrgz69zxT8M1LRejD3NN8vv45F/Hw3+9MewXd6FlQcdk5tuw+HwdXMX0E
UCfABU39gNxK+y42VMgKpAJDUEOpbLKG+izSvjjIjpv0+kO8/tpzD4FwYIao6Zq9uEvsqgIlmhNG
MlWF+kmsBqfSbA+g6umsxirknK0ent68JiN7MwSRxA5esYUdy9osbOp/qi9l9tFGYelDaAT5x6yy
vyKgJGIAuW60sdmvrhguMETjYIhgVJAa/OLONpnoCGZRZr9M6/qua1QF0Kcd+yW+6jN8Sn+WimMc
oFELjiGUoRsn9/my/HcqO39qjawOnBmTsTzFEo5j62U0Fg0ck5HaODdtVeuf3Xn+KlNT89xpUI80
mSGPcaZoh9hNPT/QIZNtE7M8IdHQ7PiE1oHBAv2IlI4NVyoXY1pW8mB7egsPa5/717/R2n6ZVMCR
6uVifubve3kOkA+p4qybIOchi2JURRGPU9nqPlX3yk/L+FyH7j5vsh+EXulGyf/VDTJv1oxTdcDI
WdZSvrIDMhajgaz6Fryq92kgmA3U8/DOzfWv0JOmx5Ar5nMh0zd2Nn5+JeBLM/cg/yz7t001Sr2t
bQyzF+kBtXCwo2AC0eocNy7JlWOHhCX1WUATRHEzCeLL7a1LC33RSar+oJbtoRaVBuGNg6qGpkUn
goH4NtAnc8MK177py0UXN7PHlYUAA4vGrpGfNLNywKIWf06q+d6uUHVz05EpsLCDxjeqNiqqry5n
vikhK8YCJhjq/MWtIqXTJCgXc/4qw/Druhb31EKKc1qY3bFQY2vDhl778Xk9FC/pWhNRLmsNY9Pb
zCA6Khw6BXoAaZCegtT+Yx4I/lny/I9lsZWri6UIdlyiDvBUS6tRZtEMAR7PR0KxRd4jhCeq6Bgo
aMz85I0wRtd26VBnoDI1KBb0+Z50DoUa6Rt7vBhE/+lleFcehmSOMsEijoXpMi+LSFeBwjViZ3Qw
PnWx4+6LIs0OcPpCiCa7ilEZczwyoOQg82AFt0ZaqkdTb4fbkpzzfN2PLOFRz2eKoJpAQgcGip+6
tPRolCaQR4hfO6TfdlGEXKdbfdDHCWWpgNmWeMz7c6THlu9YQbAfRS0OnsD5FRr6aNcfZs0IIcUB
6vuMA10W3I1MiNyGgJ2ptyzYSyeJj8EUip1tUSrUGBZ9ur7e2il/ud7iwCUcYQjjIQuOxTzcliUa
uhmV6Vd2Fd8ko+J8gDq/3Yjf1k45mIC5UERB+FV2aKNBBiezBp9OYpPHmJ17Y+fjg9J65Y65h/hQ
WD3zQkIqEMu36cbd/tzxWd50AGypXWCCJKeLg+7GE4kQHV0/LAv7TKO1utdUBZZ/Ehl4ibPoYGUd
gm2uwbyZ04tbJjqGR37btM+QJPEro6qOHfJJZ7RmICEhx9lwg2tWALzgGdRCKL2ENOj0sposNTiv
Wmr96LxM3WcOs5R1VyLbJlx7w+peWwEJCeAJ7hRSBUzv8gSUim10RLWa3zOQd1MW3r5lYn5k0usc
5wYDiJW1Abt+fYHqeCIa5rSvmDl4roK+CGJ7gq8xpQbsD4g077NWrfaqKIZzIHLA3rX24NkFCoFa
+OW6vb92uqxLWYL8hEyVRPryTSchncguA83Xsy5EMAY5KH0KIfRxi60Y8rWVs5Sn41PmmAquhcul
9BpVJjOwNF9S554HvZ29Z9DfjjKzPQfpaO/qMkLkwgq+u4PrbtwuqxuM0wfNSg7IKM/l6ghzMSSQ
uJqfpVV0mFA28bukgBnQdb9nzO18KVKEoSaUFjfggq9td+7AUPMjSYH5YgllY1gnCIOs0X2zMd0H
100KP4aq+wC/AvOAvd5vnJU124XeEWCrO08LLIHCrTL0iWGyXtYW6g5hACY9e/DBVa2WN5GZq/uh
mbZa12svCX4F3jBaXRZ4usvdrcupiOJSoqLhysknO4EcqAu9XR2HNnItebIR666ZLWECRUsHk1KX
ot9qWUtFCl6y1S3UQprYOg2T2vpC74zj9ROy+mpk7xpAYT7hUt+2gb4VBRY46zt1mhhbT/+Y1U79
2G4pb43dG+FUXL7U1ShP0E2a4SzLkshkBxN4iUL3UUqHGqQmzdTRkEA4ih+uv9lKGMTWMVFH4xJG
RcCJl19NV6ray9Gj9ZtelT7wY3cfco8flRYJkDod4DRwEsdPEHv7VenBklUoTO81gVTo9SdZcw0z
oyKPA4iHmY/Fg0x1im5Cp/sDKQLjoWV34FKBPUQV38Y+H/wJCMv70ar7I+SezDZeX37NmiBWBwQ6
B/couF8uj+aeF9eBRzfN6wZSswaVvS4uIL7fNNy10zk3bJhMYN/xg5dLuSNT9UBscIJjHEMXPASH
HPwAA9DFB4vxabIL+GWvv96a64Nah+wFXDnwlYWPj20tLagOab41juFBQXHuVtejDp4VU3yg8N/t
KMKrJxtXuLHy2tkBhcquApyYddkv37aODGlakBH4SaV7e5hDxkPea4UvozI6dGGxZdGrH5IuocZc
CzjOma7oZY7Wt0PCKCG7awRNcjByiXSaVURwjGPk1zf1OSq6jJp0sgcq++a8rQzZXa5lBKreW0XM
4WmU4aFq63MLJcnOELHn53VEm1GrjtlYnFG69B7GSvXuhe4+wSOjHBtLRWi16d0PdtiDSipVKNE0
W9lPVnU0piG56Ql3T2pW2n5nxE8qMo03KmppT7oyRXcxk81Hqw31XQFhyCkokxAUikcdvinHnTKO
/TlOIueMUo+4s3oXbjendWd1F7nhHFc2fEamALqZi2LAWi83oesKHeA0phX1TErbld58oOKB5kwd
TofrG/66qk6j6OVai4+bxrmKWJdOWtIYyn3uQRyC2PRE+dGuz+hgCd+boOiuDIUR2cCApaQJs2OS
pNmZOh2S1rUhT1lbiX0nOpC3YwRDcN3ZG1uyYvM8Jm7EYFNgIFlkdAEKgujJkD31FK9u3Wz6LCBG
+NLSmDpESKltzeisrsfW078jSNSXGZLqhIydz2FVyazKh5wx7psm8KyjqEL9NE262DD81U9OQYBi
Nq07wprLT66gWo8WjKIxDayFD8mYMaxOhfjQNeOwsZS79m5AWKgIkIo6qrMwL7TmegWpE1RvRd5+
maIggxZnMpSPg9Uhcl2mUfweLnXnPfiIj306dL6VpvGNESgeGIm6+q2C2iSq9R+JbLQHMXgNJBpR
Et1PXdk2EJkI69aYEtfxgzZqjNuqGuCmDMqIelnVHrxURccURpAeSKI2yN2UD7RFgqDqkd2xgw4t
YKbvC1SGKueL2g4612YUWLeBgszpXlNyhof0qaEq7cXi1ssKFBLszpCfWkuNe+hQeuNrxSOnO4sW
1m9Ca713WaZnsCBCEfXNytAyZIzW0CA4tcqsPmlOUVjHyNFniWtPk+4O+UU0dS0nbb966O/+lWSa
gAyptOpsV5ux96upU3vzncIeobdDRX4HwFUcK0uWOhQkrf5rDkFedvR6S0j8JqhPFECT9vc+qetP
ZthUR1SF0+8FpZKPrSVylgmjT7bkWXeOrQQHJHxTiCqmrFP2A9KRB4SFMihflUH55jRRgAw6QXnh
29Dia7sqBGmycc2sXKo07pmL4RSQxVgLk5ygiHNk3ahz9VXcpIX9W51J6AtljXiNTSza0QDeWHM2
vaX7B9sF5Ig/nMhh4f6tpEBe1GRNtWD0p65b714TYbpxAhbol7k+BA88h2ye/OVSWyJ0c71tazRo
VT+dYsZHmg5WtV3FJc8l2mvabykZFLy7Okwbe2XIksfIMPjyYKURBIsq8ZdlF/l92k/2d5cP9wFR
SFgeHaf5GoE++1ChDMToNLfQH7XSOE9DFZvfpQH1zEaEt+Y1wKKBziaopQ03n/QX+a1V14Grdy3F
RIlXLCq1OU2IJ3zIVEW52bgo1rwGgjlsFy6RifbFWjpUY1JWnUrjNXV8w2st0NqRflOF3n0Da8y7
Noe1p1Ld+hg3pXm0oxCFRQqat3ZVqgeYVLydknCB9CBKT4EuvdP1J1yzVzrXzLXMs8b8+3IzJnC+
uorkgo8GONxWqcj2FPVtJlZbwbhB2t93ibPxAVYqjfSjYV0kuZ5HAKxFZauXpj44XQNTupGiSzLI
Qh4FNEv9Ls8SgM8VMlZPkMihpWHmQ/jUJe7wZRzz4FNfZxZcJ3mmvFM7DVrO67ux8rkoCjjGjHue
2zz65W5Y7sy+kg9UvxTHOTrx+HtTSXOPqhx6n8C33r75AAfoNZv8izrEIibljGtg9ib2oVFhAnKG
GrVvlWk+CAXfpyl8OnoB2d31d1wxf50iAHiAuYOAu7t8R4G2Q104rUbPLg6p3JbNfgL+T7fbrDeW
WinfwuPBxQwSZK5kLks6jgPJ3oTmqA/MJAP0GVaHwOWOcHrcr6HoAVpxTUAzeiKvyt27oVeLo1Ij
ye005db490pmByKNQIg+MZu+3O2k6T0AoRkBYuHVMxIC1d88mm6ruBh3idozdeAmNSRdfexXVrLV
f3+NEyFEwd8Y7AT3GmWuy43vncSCFpDSqiFs53uuyfjTZE7WXRMge+/llvEhbV2K3Gkunlw3lZ+q
qRK3VVuxVZEN/V1bDDsrtsleGnU8XreKNcunv8mdZZObPYPOXjrFafCyICkt3VfyWjtVavJgiuEE
T3F0m4XJuHFjrTSvsQpCsTlWxECWTTovF2DMRyoZQxNUPk0zHdnpqT7Fag7ZVmz0cIsyNJGY7Reh
BCcdSs+NdsfKpckJN6A5pk3IbbbIfnXYrUKTPgL8bBzuuEerOO67LdTlis0xoaM+Y2Udx16uYjtZ
B1cRoxswRGgfylEf/Soc5cxJNRxhvy/8VO3EuTDj8CzrPtu4s9eW11Bhhz1jBoUvZVzoFEWwLTaG
P3XIJ0JcM/mFWlJGCfL0aHaZ5XtO50CpUX+uIkd5f92m1izemL8umIw5NX3WgHlx00ZZ6qixpDQW
B5MNq2dm30m18/wR0sAjM+Yj9JYZFFLp4B7cbMiO1HhQKgrIJpPejg5llaW+EVsf3aqvNrZm5eIj
awC5ANqIOO1ZQuvFs8UzFKYMDd0fnYrh10nX3gs+49lo6C2lBorv4zRtFQXWFiWHoKlI/wCA7CJS
G6QOyMiOZvz7QQqRPhqSum/sGDGiqpNzN7YbVr521ZIAYoNzSkZsuHA6ielF3QAnJxKthgcQrkiO
OrLfdBNEfR85kTG3F+VONwDsTsDfd13iDZ8hM/uWeUm/gwRuK2lb8TQG9VJm8BHqY7JocfCyvLBl
WVfUZ4dYfFIcW56UrnpqKmGf9Bw91OtGuHLdseFwDs1zK9QWF1d6GlLjMrLC8GPNyg9JZZEMSWIu
25N/M2v/517unE8vAnGDIBncEyEy3cr51V/YlMV5y0IvM3zax+1dbBGfdFGb7PtBSyjjRUjLClBJ
aZFA9il7JvaFGr09ppjnHShxscFgchYmlhSwOCaSZ5iqvoYlzpr8IU+dnarlfhMp+jGfvK/Xt3jN
qm0qCDMBEvnB0sskWlwOgzng5KaofSzQCyaCEQBLQrf0AbaAz2/hMt04wKveBdQxkD2yLRoas/N7
sdulQJA31QIMKTWCc00z5ZAO0mZ8b5xOZlmjIdqL2me3sgiK6cQ9TiDTdrBJC19ERcTjNuU5Vfv0
oDh8oOubsmbmBJKUkudLX11CCNoM0t4mjxh6HrX0YAvjzxiuT9+zYuUO3Xpv66CbK7ZHAM+gD1ka
s6eL705o35hTqj9/BPespeT/dqKlx8BFOzwwqh8xpFC3kJ6G76q0bM5Bjj+oOrd4KAbE+EjIdsSF
/fn6LqydPjqiKpqhTKiBD7/8RlbVy4L814SRRnyfAr04AUob/dYxio39XjNC7jlgHw413mfg+ktr
CL0mjuPMAR2ihM69Y2YpVd3JObUmesA1RY67kBmef7DoTD3AN567lsuCFwKqTZ2a0vQVET3ZhZ74
NKYMnxnwz5jn5xLq0o0MZW1DX664MHoGQ0PGzlvTtzNvQKYvnvWjeYBcs5vD278dQFFKykTN1LEX
jnrQuiwpRALgIHQyOF5RaJdNHe4Y3N8SIV0IVj7XFmaOAIS05mkzHPWlncRGBCWngI7cSlXjdzvs
4huGnO5kEqLhUUlcKH2RQ0QieBJOpu8ZrBzui2JUj64lWw4UBM4g2asz9NDiUExa5hcdhe8RpvPr
uzJv8NLHowDL1cWP2mu0d4j8Vdq0hg8FtEM7PPxWSE3cRkLU+6BL01tYzjukliMN4Ct1reurz/vw
anWIcoDU05Ajbr3cp6I0CxmWoUnUOnbHrIU4XDZq93GQTXUCIq8+qHny2XaH8R8cZBpSEG1wmULN
uDjIEfwusQUXoR9GlnYQqhveOYPS+2Qn7cZSz5j0Vy/pcpZpO2Lry1GlyM2YHRgw6tKA8lerYFOt
42Y6eIr2R8Q4+MMQecktVL7fjEZaBDAWbK2TN5yySQdVKA9qqagn6JpRa3eN7FhR6tQyoe7ghFfB
CGX9XchtcQrtnK50FEBqrdTmxulZ80fPVHnU3bmFn9UBX9xOI4S1MKd3JkU5czhGIof1uzARsHNq
sZch+qv9AKv2dfNYy6uYpObSmYuB8EUs7MNQRvhlm56tq2V8l9qmscsDAByDA1u3aNXRNzLzi8zt
8FSWbXbXlaW2YaIrHooDzKwwX3DuVC8thf5WkDp4qErpEQkFGPyucp2v8ZDH9xtvO99pC0O5WGpx
51kmkGYV0mefkYr0DCLF2DtB6e46q2dmqPGm9+ZQGPfMFKQ+RMHtqci94BbmwK3G/IpTIL8hwQOR
RAS4DEUa0/CGBM1dH5qw8TRqxngIzVg52mnZnhw5yL2ajyT+tkJdGqvZODErsKk5yGAAi0Yj2Cl1
NsYXxmYXRj2mlHp8XZFQ57oBjNq039RCR1szSzC93oTiwI2LXeBkwZ0RTdAXB0lx08HB7keO8WgA
qrxzpxxdLKNRNmgx1gpBc8MXrItN8fiVXZb5CHdOqplU/KR6g+ZKte/11vILIpOd1XXT0SCEPPQU
S8+ZYYh9RTCxJ29BMDiHpvm64azEZuQd/AnzfQPtwGK7vAiRWRHyNFoVFDeThjObxlJ5YKsUmEKy
fGO9tSOhUfKh2sDEAWQal5+njgdVdJCU+xkNkJ2rKzDWRx53qjDSjaXmA748Ehrj3CQ7MzPYEkBX
9BlM+yWnLym9aMdwiXrQm77eiHvWX+jfqyyu64QZY3onAucmFSSqrIjbwOqqXcysx1Zga6y90XPt
fJ7y0pa8x44bOI3bE0KOxdh+sylN7aF5THcNQOFz06V4b01Dqyo0ipNrjIAmFKrFsQQJ2rRZdHJl
mmy52TXHQ0IN+Rh9dyLb+ZlfnDckXhoonvmgfAMbPDIow8ioqGTooj7qdi7+jAMoq9upmB76sirP
kWiiU9K3+sYts2bJDHBSxVKByhP/Xz5IYvQyUkrmiLQC3dzAyR1fGMGE/rUanxWDuO36yVmrJ5jQ
tGjzpA39jOUFUxlWYNUDU0SV+h4OFpR1i4EZ+N46yRGtCYhDi4cqZ8Q96Sb7iK9Rzr2IvGMM/fuX
SCDbcf2BVjeA8QW6wHwPgv/LDUBJwXJEyVGO4MWnKVonD1Q6sp1dQAdTRqm1YY6r6809MF4fgtQl
ILmKSyubyobzNcl4P9Pgn5qsrv26ccqjFTky27C1lTiCj0uhch6leE1cWCWtlbV1TT4vInVX9Ha8
a6op3Stl+bUqZOK3UVdvrPkMzFt6kbnLDe0unYJXXOOOOYW9ognUgShQH1RGjfZR1QyHKLPEjlSv
9j0vpu2btp5fjkS5mcy1fSHj/A70XfFgtVV1Ruwov3dNJgvdDMh4WheK31OA33WmXtz0kTXu9LA3
9qOZlSckQRBEGQz0ThSnfpfVSAJFcaEDmnG2Sn9r3mtmTaS/YxtUaRbeCymjsmrKzvBVIwxv86zo
fSZyxd6J662AbCVeh6iQ6agZ3Q+OdxGhpLEp7SmCnmeyi9BHfKK4BXPGkGGaJoe+t+/0qbPuQdZu
9aHX7JQiAEzx89mgAHF5LtLOdmLdrDkXjTPu9XhAGKYEBYmmhbYrY8O+uX4O11705XqLFzUqdbIi
MNeMRMlh13bCOAglugcP1J4bs08fpTCiXYmCwgamdS30mjlKqO+REzERdvmiEfSpRa6CAdHtOv3L
tQr3Fg0zsXensX+izZoiDxEX+7h2wmOfeFuwstXQizE0onyqyLTIFxG3IoSSp8Rm/pRIb6cGZfw1
IPC4LcnPz1Hh9vsWbZWbfDCDY2+2+k3NdMc39B+qW6cQ954MNRoPjbPve5E9dnFabHyZ1Sekcg1m
1IHCgnr35Q4lWpJIc6x1ajAzH3BXfDdgCjtASduc6hklXzluD2d5kgOLG/Sj29ILYXZavW90G53j
0Uke+royHtWQGkMHMcin67azBqeaee7nvyA/YMru8gktE/1F2dEnGPM0PWr0v3fAhqMfZa5/Ry5k
PPaimhDYqt1fszC1j4ZCadp27OydGkSk+7EWfmS+/7ZEqfEmUyOKrQTCGzHsmqFRbqTgCKEcT7v4
0Fbaau1gMcRmaiT+LUjGfa4wf+eidnFrS9s+yc78OrWqeoxHSq4bPnnNab1cfnHT55ElxtAD4zcM
jfkUUOc4TAUFV7iz1Kfr32MNT0iBYaauBsLCGN3iVeMuUT0rKsGNpaHu9/qYH2SvMnZtWuVZMm7z
MXT15l6vpoLgh4wnVIsIHS+upaEIrI9kPd9zPfnkkfveAiW1GOcYzDuzj8Q9narxm5LZQOwTGzEr
00ANpE/b+0hO2lc5mq4/qR0076VDcGGl5WnwuupU62GBnwwQhGka91ijGnRvEeXcWlKvjzLT5YH5
1H4j3FnDvLB/uGRGCQHzLBHXbINZaMjs+dxe8kMUUb33Ys0BpTyrpcHXeN9V0rlFPqt+IOKpjm5U
9XdT3NqkUeb0rnSS7kAXDGWb2nF8WcnpS93b+rtQVsXJsJOC05+MP5CJ0Q9W52z1f9asBmA6EQSM
etwCiy9J+xU1tJxRgzbg0cc8EieAz+mJ8pbYiMRWl/LopTKADbXIErk8qG6umZK+juVk8mh0Vv6l
751vMC3rG3n/+krkuvg0yHL1hUPTckcNVJhzfCH69qza5i1gaf196hitf/0krK0EVJi0nvx6zu8v
HRPzaDXTvbhOJJqqs54X5WHqNKSgnV7ZMLXVpbjDcIAz1n4mXnmZUkw1ZTfgdfhAswSZZ9fZ0YFK
yo8jt96IYVdCyrlaTUJKtwb0zcIoEGaiWgm3oi8a5Pfa0AhPllaifOWNhu+ktGBHZbM5tvJ+DOMy
rk01DOzDzGrz8v08swndovJ030YL8lCF5oxzsoadmXlbJdq1U8tbqR51BsQwKNJergVZZO8FI72X
zhPF/5J3XjtyY2e7viIazOGULFZVR1FqqVujE0KR5GLO4er/hy2Pp4td7oJ8trFtGDCgGa3iil94
w2E2QV4mAE0QTZXNOynRGn+CRb7H53j8ImIML1e/Ni6lkhIuVqgHBVWM3foV+6WW7Ns+yez3DeBn
UNNa+bNSO+oFGZqR6VBGh6Stvry96869hyAeZDpqtGxJtDZJjVKpyW8wxlhClEngILj4WUW3TdZE
1yjvOzu1F4WLl5PY1+k8H8xJTm+RzbG8eYQeJ48C/kk+andYteY+QUHjR1l2qQqw7pNNloBfDMVo
ui5cMNuiPbU3ZWXlAjufgVjr1tRcCwQJ//y0n4yy2Tj2kIhRLjkYfRlL13GMZ5ZOoeaYxtIl8sWZ
J35FzxOsrxhHSAqn+yYb88ToAFKDjzAi+IUpXrJ1X4EVsrA2NNXwPcGm+OAUWnUFSje/cC7PHBEY
NxSLSecRz9rWbuR+RoNvjrTd1GC/im+EuF707rs0Nu3h7R12fqS1HwedlUL7Gs2/qF8onQbgZEX7
xGVUPpSaNR6aPqbMrmn/No36I6Wu/9c0uFaBhf+ux+j+bPL+x9eXWlvrv/BvIUZT/9cqrcSs2sRQ
EJmY+9/aWhJ/tCIeyORtKo8ryPA/4lr4Sq+cR/QZqeOs6aL6H3Et/ohUHIASBR7U9nnv/khc6/Ty
R6EWBxRiurWLY1JSeL47Xyx93eeSWU1ds5+U9Co20kNl96gVh55exARiu8n4AFxrN6TzfWSnRxQF
D/woSlmD58QYBFvpoUQCtJ4fB8I9pa3J2h0vTh0v79pj2No0xqTrKsqwy/ihd18cK3Onuj/acfRU
pc2nvi/2YW3uo1gclUb2itGzRLmfCPBxowXxLmEk2R3iLn6K9HY3mc1uKWs3FshiJZjlmtpBTNot
FVTNOTZUJjD7Gz0nQfoYKuOKmBQfiYQ+ExJ8wIrgMCaSnzrdjYlDYIoYL9wQ7nNXGf8M1/J6YjeP
Dm4Fg5mHbbPv6vK6mrHWNAMdz4wB07sX2y34fcO+lNI8vXdfj7R5v6u6SuOpYgkdNZDUvwblAj9V
Py0erAOsSRhVPiJH/Je2fkf16l6qirHZ29FdQr01tx9QsAJr4Zm6m8ofI7WkKzu6mC7fV/GNBk8v
Vc2dEO8AMHpNl/talbpNFl+3xP7m8IQM905WHic2ToxsNTYRyH+PruhKb/27unq+dbhxzS5yLe29
NMtuXwrclmhXzKU/VyVCbK3b65HfaIWL0/CxKFNXK1Jqz9d1eSkWe26j/vOy/XsCwCxwRp6NpzZx
H+pUFsSKodk3eK9i432YvotVy7N/6svhmCqFh44XDx7fGLoFk5Kp4T7k57290GfX4cXP2MQBOS5g
vAesg3BCF4yuO6M/oVjDKnd5YU+dvgivv3jzIpSVjl96NHEtIIEF+ckNUT4d5Etf9CxV83pmkQzC
u2yVmtg8sU7c4PqdMrOt+jGujCuBgHE2CldCKVKKnxrs38FMdPp1I/cfFum+hH/ZLk+qk3gYo7ug
9d0y9MPwWzhcsnI7ff3/noJ/ftomAtfbfhpa0Td7yPgeeiq7FAWytKfoWkc+ypaHwZR8aYg+/C+L
/M+w3Pwv32JHmmZ86Vjk2sx2Rlm6pQrZtqK7j+/s20O9vjg413gb/j35myuqMJKkilCn2c9T4bZN
4Ub5hdD10gibqynuGxnsICOM85fG+tj2F66m8ycCxiqVd1Q4jM3BXHVUKmFxyfbKu27+3lvsjsgA
vfT97Zk6exzIVZBLA69NCfd0URILr7m8ZZwa7JgzHKr+UV4e3h4DUBZ/y6vDABQdkjpBp/acB7x4
i1sjgtSZs+NyBINaMe6rmZcusa+wXdp1KRoT2IDA08Nzedwn5g1cTRdQQcIl+ThFOXeo9Us1knfJ
2Lt2Uwm3l6ZPQ9ej+JQ0rask/KN2MnppOBylzLjNp08ilY96VuxjyldFHL+TsnaX96mfVcZBrn5E
3biX6WH0znLfWd/l+oek8+9b1bVUyddKfD/YmWuXCO5CRNMzd1x8SftBQQr31aW56owWleN0Vy/O
1VDw+y1Od82pQXWwTIp9tFAEzUldFgLoafJiGbpbQq5CVURSrrVBUL7rj914qCrZL9vsXi1+yteJ
Un5LGuuXoQ+PprE8YHXwoQPapd6PyfS+z6xf1F4xbR+9QUFvTsgP8OJdW8Q3HROHFdoNGjs7Pcbz
lxotugO+XVkkokGTRZjZfmlSA0sB7WDQxiqrxa1yfEeje7zSfbZIgD/xfdqqJFg/ekKI5Wi97+rv
6XIIeRvXTxghwoUKrs/Sh778Wpjfo+VLrz81qcPj9NVI8iCcaEnN/U6fnB0MKMCZza4chY+ZjD9P
5n5sxd0y2TfUXw9j/GmsaxK78tp0gMTartzXnrwIGI7jHgOG23W7SMmPOsn3kywOlh5/YHl2Nm8m
zswuCT4FN+N2jtUfNp7Nug1xZoJYlMgWpo1Kegto+64E7eNK0XivDeNDVWPFYbWHqX4IcZN15ptc
bVeGiN+jCkHJ6Ca3acVLGBSYRzk33HF9HvDSheu6Mvw8vPDcPmzgjEvsjW8SbPUZRzpdovL+Y+If
SnIM2It5Z39DodOH5eUnjnIFku3Kim5KTplhxVdCfNU0QXAm75nzIiIO7e50+XdEkJmekPqjFQkP
Wis9jcjNK83PV6mzwfmYD+9aA96AuXPmdtcS9nX9NzX2G9G4jnpf9vtRDmRMvMnpPdHGH8p82Gsa
SoVVvpO04bOIdF4/1O0nTlmaQw+LcLUs9qpAd7Z3uI/VO9DUuzpT9zAg7xtL/4ol8JeEOl9hlvfl
Mn6AR32bE8rK+nd8xa8pIbg4qx66/nuvI4RWNI+alKGU/WmoiV3wi43Kb938c9RjT64GT4du3VgF
gdDsSU2LVnrhoyTtZehcx0EP2K8VPxTMI7AVhXGM2hs/3+o8AqeDPprMQ3VQTCJpJ7mfwJooKYot
QECWeScU3Kjj5RZI/bFRu5u8Lr1Yre6mqPhS8bf1qurb5btSlfgFLk0D/J27d2XaMg+jb4uSmtSw
T6R4N4vHzCB3qPNjL+VsSGOfVl/CuQrCHl6xqe9x39khAOt1nUBl5GGEhR3KhifJ1mHAcmhGB7uV
EE4imFTBoUTZ+yY3rsax95JZu0qjyU+aYp9BQjfk8BGgwdEU5s5m9y/O7Baxj0WSr9fTrTNb77BA
WVnrdLaQIKwWtmXeXjkWLtVzflxK02uyxVu/MLW7B7OdDhjLw9j1RfFALzJlcarxvi2LIEG4PS7y
L3YjvU+65hpqyq06K56IxsMk3WLm4tX4bbbLFzwHoafqEF5rt5sbeiKjxxnDWmuPB7ynoEGko0ul
h9m+aXU4wP3VlDgc4WGv9w70ZECUpePbckCgucNLiFwBLStJxdxQHCNpR/v1VrNrhBR1hMesm7iJ
nuh/HyTq5Ln6S0YXuZWD2OlvQJV7kkkFK7o1kui9pQ4geb4YavSh6aerYbir7HanzY4vpbjgqsW+
yTJwQVeFWrlllh5QTnJHMd1LQjw2YeEJJb5pzOGdYuV3S5oee0P1QiPxVSm7StqHJhoutafWp/Tk
ESSphU9tIZ1J4YUO9+lTK81LGyd92eyNpLwWAH5MVCcMtfJKm36amu3zgpQQaO0EokLqofbLjq/b
8U06yHcTsVJjD4EUP6ajdeGnvXqeN79sE35bCA9lBGTN3sxtSFsh3SZa1mJxjfYxYy2dFhZLd4mz
8yr02Iy6CT20Xqyw4qrZQ3X2HP2x68VBVy/BCp6VNl5N+yqiCTwRRNJWoDm2WgV3uJSPs1Du7M2j
IRFt913Qy42PnOUO8W1fGcd3awAg4tafVTQ9l/5mqO3PEUuRaX6l1t4wp57V36hd5eFi85yjAxZ1
dfYVwOhP6FSRNKKmbQA95G+t5R/49XJqzKvRfOw+dMnHTtHcyYm8tIXopvjDUSMlHGicho1nxKkr
l6mv6J+r0Nd0opOo9fsKh2obua3YOLTmfI8dQaBby97WfiKgF8RSG6xnzlSGRyPKP0ttCtY/CrLW
8TMnvwuHYu9E42NsKr7tjO/bSv2CmKpnwSWPlhySxrTP5+WhlYDGDf2xmMPHeTQ/Z130YSE1gbR+
kFRAD2RjlSV+TbCc+97eRXntdWW6A/bv0v1xNcGBhmHzdti4geCQp6wb5J+V26qBcgWGzYwHA9vy
XuZOjJsHXdqvZRx7sW8H5nh57K/7tqTL8xA6FyLjV/UjQBO/i1GrFALOZ6fHta3tyWh0Ri/LQ5v0
++oqvk9y47Yr+t8dzz+qHH78/9ANZhUQ/+/Vx4cyK9FhPKf4v/6Lv6uQUJD+BSdm9euRcVz5pwZJ
D/NfwKpXShi5Ei1Nbtu/vWAMXGIsedXeRkJglQz5TwlSUihPrrc0f4TJ4nMfdGP98pYVzAYN+oxR
RXmeEqiKuj+yzZsigJp1epNZeRKU01wfYfcUR7NR5p3sZOKhlOvKz1GqQT21SP1mnHRvrJYyKKZC
fF5E+PPF9J2ppm3UdX//mtULgTsQfAR9sdMdbeXR1OnOIIK0q6zPoQ6azM2NKfuolVn4c5yzdkSf
Lb/DwxXKME2u6H0+d+oPsw/hqbZhKgw3tHv5U1Mh8+NO0wgCBjGSonHxToMwMU8iLr0CnNGFs/hM
Wf7nEv/90wGTcCSxT6RZv75gLxJILa17M1XnJMjkzkHQYBirj81Q1i3WrNA57TmubEq1lXNVJDks
gdkosdmOzG9GOqj38qSon4bKnj4aVH0Ml2e7+ZlRoDtIKIq8n1Un/aWGQ/LdoB/2aW7T6iFVpw9y
PEiPb6/Badng7++gHgSKBp74VshFibuGyLxJAlMdxZUd6cIjdFb2b49y+rI+jwLrEkY68obgdbYI
Dni6dlJ3UxLkjZTuBl0ZvWpCz7kRF3Wu1qBlszCrAAhmWYRlAOLWP3+xMEOaOJVt8kFS0v/KBiNx
O7KHVlJ4CR3j059/F4jMVU4BrB4Q9NPBALgiEQwbLhjsTr+Jyh46hF6WwaTxQrw91JmFAjZHVRjy
KupdW3A/2udJviyNCAQie+CZEFld5nrc/Q+jwBBdVQpBXmyZ+nOOJM1kyiLIolzs+Sdo2NrSn8mm
rNthhfEwDFIIqwDaJrxb4SLhtCgi4IKK3Lqve8hyCIS9/S0bSsbzMCuCBLFmuGkUkzb1vW7Sk6SI
U7bCgjZ0oebxEU2b1gUU7lpRzgTWqupaq9PmMgHa17JyugBdOg2xf/8EkEtkC2gGruWs0w0ijEJY
5pCKYIzVXzhwNgcNAZQDcJZxpyPm4g0DDceutC6duNfHwLBhHvLqMMXoW6zb6cUxUNIcmU3VZiFl
+XGaZN0rUusTqoJf0ZG5hFo9NxiFNAt/IyIToGSng5UKREOrS0SQz9WTXCNpmcbz3lCknzJ2VN7b
y3puSnk+qYTTxsMyZxOlQ0SLZ7BzIsA/HD7UgALjUlD7qO0qhtns1LeLrg9uhmLwpQ11GoE9r+ba
KlS4VYjdX6lADnFvF2PYZoE9fUnb4U6fNX+kGGIL+Yru3keRFZ4KPAkoFvR+2c+Xh3gWXxuFyHau
3B4hmrT/8fZ0vL5aEYTF8JTQgtiU5vXp3JtDHatGucSBk0nJ41ziHQvCZN4LI2wObw+1kYpcvx8O
yarKDZt9bYluNlWodapd9rFYn7d0V8wTwFozQQ/TURKvjWPrCDNN/CWPELu0PG/fiSZs95V+UVDk
9R5A0IEiMfAwLl6QGqcfPSp6Y4eDEEFMNfWI0Bpudp08+Vkux14I9o2UdklopyJB//YcvN7qjAxG
ga8HbEWb6nTkXEPPq5rYfTDhZr+cKQMlJp0SJ3eMd0Ui5EtzvsZAp+8ZjmdEGuifMe+ASE8HhMhd
hJ0cJkETxsqP0c7MDyU8i1tzNgT9wVHD7VJXtUJ4qMDnV1KW7OkExH9IvHhee2JUBKJVnn+E2Dbv
ajVjw6d3uQisSnFutI6MziSKcau+VbnF0uKKImT3ICa0c0bDnPxJm8NdkVKsfXsFnm2STmcE10Qe
XeKu9Ubdysz2lTJ3w5x3QZJ0PB9xWVmdWwq17P1+ULA9EVKe9d7olNENQCPfnAe7dmu8F6hswGlq
vTqXhoAaURH6JXocrQuaXybHrlkHr1WUXkPftKAgEuOsN7ul3Zv3TVeof6HSHq9iOoCZ86noPluD
Pn3IRW/3Xqs2809rUpoPeWaGnTv2LWLGdoT6VtXPvfk7Rfuvigev9yGB83oe+S+nfyullThdpOdx
2galNKgeuo8IXSlgCWLomO5cJ9rD27O+Hu3NpAPEQ2BVpU5EJLdp0aFzycVYTm1Q63V6XOTM2c9h
dunVen2ZEXlwia2OHlDKt5eZ0lf13MkKX9Urv8x4rYfUXe2nyJ9f2EWbdui6n9cgZ6XuMRCh7+Yu
m0GWRfVaryCIP05gK8zpG97UbkTCgKbFThTqZ+pcnhJiZWX/1Ukj3sBUWlJlT4NsH5tItco16kH9
D/x93JSs6e0ZPzsXFOdWX4vVvHMTOiBKGaMSWHaBmWOijO775HK4qeE6S7J7e6gzi7sqV6yuZLzg
8jZQYkEED0fbBSmWYX42FQUF6ebPY8vVnRvPdksHjMgLcnqT2XMXd22V9EGOyNZdWlIwxi7o0vXw
+mlgFDSvVqEpLsytD3hHxOB0OE6DAMFQXeQ0X2BTKdeLGJcbYUaRvyxa7i2jOV1YsHOzuObwwIVY
L2dN/V+GXKZVG5o1a33QFFbujQY+UvigXLqIz2wLkLc0LjmJBgpOm/cgL5TGcICpBWkyzJ5TC2kn
MQvuZBiXhB02YIznMwLfaq05kQyseLXTL9Ly1h6g+zeBKGfJc4oQ4WCtkw8LO9NPFURUQxXJQ1WP
J08SRk2nUa39Maq1h6wuhW8O1vRJHTvtj+B6z79rBSaSfWOpSRljs5PmDN1tdmpHCGhMvqYskhtX
2exCwB4u3LPn5oBchfo4logksM8cjxeBdFfpUSY3BmcDgd1HCZnLxkXdFkdb3BnG+5hOZOYCLhvF
3hjHOffCCLUxN6LRIQDgtF27n+3iKekl+nS1U+aF/8eHl7gAmae1sLMq+5wuUj5HcjU1JccKIw6I
YXZ1ZUxJf2HKN7XP5zk/GWazFyyrQiIoZhilie29MWvROz2WKIUaY7wLJbW7ipBHDSrDkd6BEqdl
CZHtIDAwp7MRTZ61xNaFL9+gjZ9/E8oIPBech+cL/fTTi26Ow1kxxqBCzvpW5G3tag0mcpDdhvG7
qSQGTf2lQEJdAk1s7hEgbQIKTpWMhmbXdRgcyFDo8NPGHQ1JJvpMuhK2leeYKMh6nZnRK6rNvt3H
hqSujMuM5j1FmCowS2KyCxfIs4HW5pF1iCxNHf1zsowt9sEulinix/RBUmutn8aN2A+zBr1vNG3X
yo0Sg3HxU8BecsO2Ha7D7hoBu64fUe3KzMafC4wrF7rJu6ayO1ebsZQpYQFQ61WHH2NBM6UpCyA2
LV+aGMavuOv1wNaHaA/kVb0twqm4GsXoHOzEtndj3LZXEhqD/mSJeYV0j/u39+7ry4wLEwLSyrPk
hdsmjpVs9WTo8hjIUit5MabCT6bZlCDdNPH+7aFe384OqG602AB0gvV9Lha8OMf1BEfIXKwxkJpZ
O8Q4YNXp8GcOn+uGZBDoqdrz/0B3n25ISas79I26KaCMN+5KKbY8yofqhTvpdexHMQ0gKTcSBeFX
qrNzx9tJ1DAFsSk+WzZiB9V83ZW0x+AqDxc25bklWr28SflA9WNQe/pJ4agbaV6GE3FSg5jwMsx7
WHcUWKU6u3CeN3y539PHe0NRdR0NUvHpWEBJRTgb6Rw0kcEhjGzsypJU3as0/ncDLpnXzpy2XxUA
4di+wLS8sUcbQJXRlu1qdobjppeIRnOorUS5euisdPwlsMhoLkzKmc0EUn1ljBDJIHq+SYYgDbLB
eIYDbR7xaOkhUphNdNF9bn3LT+8Dyg1k3CuBkIhmWzatc1WycoX5qBuzU91wzMbaVVId/Fgrmu67
1Yj4qU10s3dF5Qw3Wla17zqjKL7VaQ/FCxavfFdhJXSpgHdmB1L7Q2ycshZP8LYYaUSR1mhJtQTj
kihfbWFarkRN5l1hNe2O+PFSgelM5QEy0IsBN+lHbEcibPN6CaiKy1fz4mSHRlcTL8vM6HoGG+Gq
SV8cJas1PvDV1b7LMm1vysUlYfdzK0/jFqkkiAJQ9KzTLRpHltmKfFqCEvWjo6XM2r5P+kvze6Z0
yfdyAHAcIeUn9T8dJsPpTTVHY6HSZGuHgcrzTo/06CZNG/soxYO+EqHkQ1OmyrUwpOpj2CiX/JbW
F327+7hiFItyMPom8ro7X9yYUtXYxZz2SzBzYl2HPu1dWUSoM4oqPdIrgtwcdrPPd3xvENm4EHCc
m2g0OyAYw3PhpG2OmEJpvYPTwoov2WetLkskXXTtwo3zHC1vv/HlKJt5nkWJnzyE+yA35+yOWM5R
9oraVmLnKF33btFNKilZmPW1O2qtEgxRA9+xx8vxsHQ2YBBUGZqPUZfptjvjx4OLxtB0MBVzp9xL
hdp8t5MBXJ2V1Yp8i12oarrofYnboi5RgaurOLrEDXp9i6L0wqSTHshkCjCETtcNNNdUKIakBY2d
1vswqaSDE7d5EOuRIu3ssZqdnSPP+HVqk1q+d9pKfprxkoPqVNsh6qToaB2sxLF+hWkjyXsZ/+YH
XEmUxz97kQE/YOelwV+irwl9cX15XuyvJLHNeRFlG4SKZBAkassBrcJLzgjbfUTFiiQfwo3KeAab
+XSU0cxTDUXtPtAa8WGoRxvZtjlTij98kxmGpI9OkM5Z0V6JAOZA7+0aVmSg5rl1G5FiutWUOp+k
pLCuJACIDxcmb03/X+5cMKtEMTROiX1pbmzFWaoMKhFRjByEtWZ979IsDd1asTD87dH3j7xMWDVA
I+LewePvUDs3yjSggwnR+I9WS+kIQEJsQncY4uTJqntEwXVROCNSAa2SuQuyY5mbE83kntXF5jsl
T5AIrWoz+dLyb5duoUmdQO6jb781qwtE21fgpUZJEuDrDLl3zQUYu2cWIUWzRGnaxKvKxtBd0SYd
PU81bRfidWMI8r5qJtxD9Nl28ZEBcd4BVSl3saFVd4lko1YvxFR9f3sKn4mPp1O4iuytHjyrOBAZ
3unW6HvEbIqi7QOIxXGCNoO6HB0MO+71+rsUa9InI13mvxZdmFd2kdSubPZZuaM1IUrY08K5lsul
+lEoNOTcdAGRh3VfggJKk5bS0zxYSuvOoyVfxyuq6BYC6nKVhJjsuEBZum9xbFf1wQLvfGR5WZl8
dOJAbszmY5zZdBKizDa9fmlS2RV9V2l3PXL0E3qaeXed9x10DDgKMjXGOV21CB0pqv1eGxAZQ6iu
caNWSAccgiPbrTCdqH1TqONdvNQa8MNybh9B7AH4xwKzNjyq7FbqtatkvjvavfGeph+W6pBl4+vZ
6PTaVbEG95exK4DLYY7ZeXpnNcuNNIpMvVYHvfukpgXFlqFvYbBGGCfGNza0nDspWob3ZWkvFn4W
8hd2WJ+7ctwrjVtkoYwsnFUDfCX9Gm0vxdSyPxjqSAJZ1VEJWm4oPyZpWicYmE02zH+nwj82jwpD
cSe9OuQFCldH+k9NDMo1bB5VnZwCFks8G/hRaJ9DSKgAhGWjsS/UELdXC+EfKC5YrhREsRXf9s7b
OU9UaNd9IPdm5ysF7NaKRuT+7W16ZhQKWfRiV2FbOi/rn7+4JqssN9QSwcWg0e3ULfiYK9LVS8zk
VxEHH8MwJh+04gHxHTsdBuWqvA+lfgar1VZH2ewWP5VqkKRxoh7C1goU8OEsfTnvMSldXGwV2uPb
X7o+tpvzuAIR124lrRWKkZufUNdKFg2kv4tT5UCmqyc4KLInuHl30SD1B9MsL7AmNoRfYis+m1uA
QJ5AlsBuM2bZDZYm2fUQWMhlGy78wJyTyBxQwcfR5hfiTsMvJzI5HcJaaAOYKMxJYRU+teU0eGBv
79UQdLzba/3gz6isdK49Rsngdp2aXeBgrOnjqwmi6cSlRUYGoOJ0gtoC9zkURYZgGgbZjfQqOeTK
6HgptRUvVaIKRLXTkQ4h8vb20myzwOdpoiC/Ptn0/baYxT6i3DqF5hBkDi/JJGGOJmESA6L/YsXt
zEdS2oOQaTpU3AiBNx/ZaekwldQEGqcAwtc6A7xq7EkH3UW7tv4riaQcH9K5jn91SZ/Uf/6lnLIV
bKWhv/qql60h2l7KIHOCNpbrq2hWk/dGMVyNGsSOCzHDmZNtEt1SdKf9gI37pqRWYgnZzp0yB46a
IsGEeqRbhGly4f54Vblj7RjmGbxIBsU2P53Qrm46rtJogQrRTVd2rKIHwm2zFry660lFmHmW59QP
OxWQgIHCSj1LnTf2Yevnhap4q1Dohbj73G8ie2QjrbcNid3m07PGgFmS8pvsgb6GVca/bImCRi2S
8phW3S9B5WqgEKeNjeTjr5h+RSyku8q1VN8jQXrJQPzMzcPmRvV/XQmu6M0UFTorPmoFP4fuiitj
QPguS6fRp25Gv08r8cjoZ3n39pl6/ls3x3kNFQmCqbLbbPrThTGNTFRaNZPiAO3BgKH/mZrYZ5lV
2h7GRQqvmshU73QJq6RGZOCAKcfDpens9yRM1gGQnkLXPa1vdYGil5RE3Q0AIWnfIGh/NaRm9312
kvFKi0PVnaAP7dRB0a8HWX+cFy32McQgEVAxueCNlcAR07UflhF6CDZP1BIbjrds+Tkann49tRlK
d7N2h2JQcUFn4MyJp/e0tmyYDONVwpLXcp+yKEsQNcbiq1Q9dvZAgd2pmnwX586EjXwdHVMJ79+3
l2C9S7YrgF7qqqvHK/CMyXz5ttZdbkRpHy4Bzn3jnQIU0i+6kBhLzWFixE15eHu8MyeeWJMKL46B
7PznY/HiLbfiZVlUWchBFOHyKLdh6QMxuKSdc+aydqgh0xRWwYsh0Xe6rzCk0JNFHRglR/kmAr0G
SkUFliJk+8Jt+aoww+WCcyjpOXDX1etgk14Vi0Zk3sZKEGa8pTBKYmDnWlSP19E0DU+GE3PJhOMC
6SealNzDRciq96g3ybWXlQ1clD+fYcqvtEJoidAN2ZypAaWKOZfgdzQLd+q4DES4tXqpCfcqx15d
xmSKIuAQ8JN4Ruy+3DilYQstsQqkb4xF+BOrUPnlYuh3MlrwkauVFOYomMI7U1Nj5QJWevyXlNpI
44eYlO1j4HztzrTj9l6bMrhhljkqjqfrUmRfuP9f7zl+6mq8s6ao+Mts7jYxONSrZoPahTzToesa
Djh0oQsb4fVJovINxg5gOgIwRG+ne44M3l5wl1ADy+Qa6bU4vi+j3LlJMN65QhIews/bC312wFXW
hlcaDMj2KPHiRcuMY0hghna8s5OwhU0DLytku3tDiHHm2+O9AgysS07v+j8DbnYWub9S1L2mBoU2
o1CSiJ2tLdeJbt2KKkn2yljaxz7XkoOF8jL5qmn7ObXZA+UYhA/6sv5AtaPYRaOhXFPZ/mtKbeHX
dAeuCnOR9tMlO93XtwC/F26rvUK90Q3fBouq2Wr9wu9VWvLsxsYQE2tUdMIq+HBvz83ZtXgxlHa6
+A7BzTJRlA8cPceIWaOpL2cL+gPjHO8hJMoXNtu5Lc3pRkWDJj+eSZtPm9uonzGxVoNKM8urTpJI
Baf+kjHTejBOH4fnk80KWABSzC3fIqzmchrxdQhMoza9KqytoDBTwf8rCsz2Gn31dnSe3p7K12+h
I2Nuz8gcJrqam3NUyMrg5HaqBd2imR7iV7/kyrA/9hzwj8oqu0D7cvkaJpJ14Zo4t4arXZCJkSGV
bWtTNdRMdeaYCS2YjCo5cmvPO9q9y72OMzGsVPWSaey52bW5lThPlLpfufQaMTGvMw0anVT7QU3x
K5nncrwqc1qduhz1fmIZ3YUe4JkjwZYhp0Dd3iTP3DxW9ZLxMmjZEiQz2tuq2eh+QXvFjUx7/MPy
NbcFjUCQx2CMGHBrChImwzQmRrMEQqvlQxFbd+BZqwv54JnvAdyL4JvDIHSINmtWaJNuS7ayBH2f
1UfitHi3qPRCwrKJ/oehHBUMNXkE7cBnUN6LyMVxcqWRKmkJpM5W39mt0j8ic5rfdiKN/nyVALhD
77ZUAhhr+1Up7upRpBZykI/tfRiHw+eq1Z/KNNGCt8/amZrHqrLL5gOfwY7fPlpz2SoVtm5yYCKi
elhd6t7jxiR7dRjKe85pvI/sGrfSzB72RtcU1+2YSldv/4gza8hvsJDyWiMWGEKnd2ehdP2c84IH
NpX6fTJgCTWaQkOhEN2ft4c6c20SriHORnawqsxsXjAUKDrTBDEbDESDN6B3BXW6Rr5wg71CzLD1
1/YYaaFDP5xA7PSLyrq082ENOGbLrr5rUo8JAo6DvlGE6nUrZ/GN3EXjtWotuocVU3tMOiHf5yJS
30lYJh/HuSr2RQqs5O3Pf0U3ev5h3OQagTEErW1cbDfCnls5l4PZ6SH7WmN8a4xiOCYtr3G71h0V
LbnOsvwJycvi1ppRZqgmyrpFJYwnHLU1v+MdBQACtrseDaQAiqbZdUVKsejCk3puW7BYOjrJVKbo
gp1OIl4bKWRtQw6szobzWPX5h8HSGxL08BIF6MyTs7YaKb0BiaTrvhlKRd3FzIxICbIOCrVBK+Fu
arLivjNF6606pSsHS+ZJULsfb6/IuY/kCUBLBztSEM6buIGkpI3R7lQgaKBLFCfLlxYhiGMmlMF/
e6QzeQopJv+h3K+CGpc3x8wOuyVl9dVgsav7ksL+QYny7ps5TMVDpmV45DVZC5M9U74oU6l+MjBL
OmpWcuFZOPPqcbGR6sqo2XKRbr54ipOkXJpBDSK1QYVp0e+L0TZ3PbUSZIzpTYWR8vD2pz/fl5s4
hmY1zwMSaAbv3vqbXlzdlTVI6RQaWlDhWbTyJOLsVp+gSLl0IzPk/McUZw4TvppdQk5Dt6QxLJQE
siKhGzOnQVEbv2gXNvFOpUfiO7PsPJmOZH6TpB6rjdiKkISyk4qaTY/O9i8hxmn0crutUox5WgR5
G8nSBLrHElbY/8fZeS3HrWRr+lUm+h4d8CZi+gYoR1IUWRQlUfsGIUPBJHzC5tPPB54zMaoihzWa
m+7eod7KApC5cpnf+G1gPmEEt3xcnHnaq6XX3Fvbkem1164aJ2zzFsWAsrzBAxcIJ9bcbU/j2Wnk
JqtjG0kBbRpvoBaNTJ+UXOCS6WlRbhYjUVhaGLiYRnNquHdWzCTs1vAWI2WoAXUhzGvNZyLlDHKO
iiWetUPPVtk7nlvd6FpV/YTs5bqhJL+6WyWYzRBKZL1XOHfXUdv79VdLm3QT8wzlq2hIm/Fro7IS
hSgr/xU7Xd1g5po4fYhPQdCEZdKskkpBjVJIHCeXMOBvbWoQOYiFrZ0TNzj3iVLMlYDuSuse+Mud
pxrjg8w89VlV8/DbXvTpuoeAiOt3X36r9FibAa032Pqouji8v8feuFkof4BxcV+j03x+uiZbaFjK
Ttb9OFXJFWNBWISen+z/epX1COP4BQzJwALhdCNXnjTjXIut+6LN/J2vj/nWTpMff7kIXhdghG2s
PBDKoi97uojZT7lXW71739upvk1r9Eg72CYXruJXkY9VPCtYtbexw4W9c7rKMuQN7TbDux+D+LfH
1fdRNJ5xaAeaAO8/z6vozmiKg78SjEmzSRZPV5omUBN9JrR7BJGtcCiaB6EvPcNpU78eq9yB+pvO
G9+uL6GX3lh4xcNRUBB5YZeeJacF01VDTJZ2v3SpEYoMjUKva6aoaEuSe1X+0nwMg3LHEJ/ff2IQ
5TzTScQDZb5CVqD9YXdNuD195hZwp9KsTBx96VGU0sVJdy2yofdDH6fPhjYbN4oZR0EHSjShLnJj
Fw/e8NQLnECbTKG7VEIatRMdkUO31II7G7mgn2Wde18yNbR3oy4wXA9iWdePtFVwZWvEUsU7I5lc
uSP7qbdtpcqYWjFtJdJ5JlINUs71dYtVcRt6TV0OG8KsdycMrx/CYHCRwEUSCuR4J9Lx0KkmaRDf
UDMkyQAF6VEU2dHVgvFYoPaMvEE9Vvd0GoKPKOUU33NIeARwGaBwUpTZcC80V3zN0xdKQzlNz26n
BtSNe2k+Gx4tTmeZaFP0U3CTokckb4mmubGXRrt87Z0JP6cADEOyk9JZ5QFzOf+aB8f6VXaJ/ruG
xut+QBgQKZMVuRlse5HBXU6p6q4WJxPOBtaofBZlcaURobgGkhgOjtU7uTpoAm/zJQ/sT72jNB4y
K9xDizl9kqLU5KntEIhk65VgD0KJV0W66Xpr+DWmyB9E2TQiCTea1rhD76ySW4ZS2cHQ8PdBrXKg
i+K3jOO9akQWsEZ1RU+0fwarEF9LG2gG3wb21MtT5de09ex70S35V9tvJWouMZ4G0TCm8qm3Zdti
e9YM9/6g8p0dNMlVGwjxregGSw/RHrc+pg5slTDtizYOZ7Dnlzxr39zGtB+YDPGNaQicbmNI95Vb
4VB75CNkGwOb+k2eteV+EeYljfuXMuP0yMDbhD1IfEW+OTin5Ooasszu4IsjqIyMMBEk36H6LVGr
ac1BBlO2c+PRuRI1U/U0V+bBglOvlDBuPOlmF4rNV70I2MzUKfRdmMvC415fzB8Zy6C1CleCoDxa
7ogTro9SoWnH1iafJzvUZV9eKgTXcHv69KtRB+RG2qOwj89njrkxUZxhfH6sR3pJlqepfS5gi4sa
EqPCLvlGF66+1XtEcDQt/pyVxfJQun3+/H7oenWPmrQnbAp5vgWX+rmSu+5rqe9XuXn0kri+8Zdi
vHFRuL9QW7yxyqpQQb6wUrAZSJy+3iQdu9aVqX2f0Vkl+cFICZCUuHDxvLkKNxs9U0QDsdE5XaXp
0ESRzWLfdyWje6A2aZjMsb99/429vmXwHF3JuCCgXr7e6SpOOo9K74R9ryR0i5TxIWZV+b7SmVlO
Y+3RYaXX3cRu8JfMbvCXbExk4ymcgNqdo+yqJc3KKZM8nhl0kQvy9HuCtvkumILlWrjTBD+W8Y6n
lHYhDXrjrNLdXnHjNHhNUq6z4yHNxfHLtnTu43L5sojeffQGN9+MlpNeG6usVt0uV4SUdOPadfAR
C+SrwC32vZZeyJVen1N+CF2aVasV9MT5O3AbFy/UwXHuZTwOd46ibA6bsTMPeQkLJmpsJ/n8/ude
s5XTg0p/Eh4OBEF6NoBizj53kORNmVnOPVh+FflDVn7IvDm5Kpdiuqs7/yZvCmjAeYqIODXI+4u/
zrf55tTIsHBXzCJwv9PVxzL18FIkN4QK0dzrVdYcxmSRd2NTxUOolhInX09+TW1powiZle0RnE2x
RSrrUo/srcP15y852wLU41rmC825rxzyBkayiOdNdn71/gO/RP3T143yDN4+qzAII5Zz2McMDn8a
UC2573QcVyKZF+IJ64zyu8Md8OA0AEyjXveLJOqb3noiQTDkJu5FBw7fXNIeH8F4SqIEWeNiN0wS
JUIXdOkTGQLYtqxY3D5swZs2YZ5JcSAxdQYIjm4A06DPtCdQ7qYW4vs6HArDmGQkwKL+xAPOfH7/
Sd/4tOTHDIGhDLI0qMrTT9vWM7lV57v3+BNaYS017SqQXfCRnTzsQPea4bTMWL6Y48+k7j8vjVSR
NEz9b3GkDBteGCRrm1WH2n62xaRZT+NUt+49eLbuWFXBM4d5Onhp6d9M5nxJd3/dJ+cfGIQ50wZm
hKCfrNPHroM8X9Jxcu8xC4VHoXvyg9D6MQRwVm4vvOLXoRr+OBho5DAYz0IhP13LWcHURCvv3m41
5weodSr2JT0amRncmTV6oInWa0/WosnHsVjmW2vOb/o80H7BtSJFNsvE2SZm7IuNbpbxfYBhxEYv
LIhalTEuFzAJb70YE1DGSiMl3JznQ16hZ83gL+795CUK4GKCcCLAQvh18pIA9FqNnH0DQspaar4A
gc4PmXAbrOUay7sXU632SRAYe4326k3bG+nWbFE6KvJxupBivfExIDGQbGBWD8nkvPVdFVavci9N
jk7aZgfQJayclC4qbdqAfmjFUETPyy0T7OpSFF0Lv9PnpSdMZsekmDAO7uV0H0g3FsRRNz1OMj2a
SJpuy7Ftr6nnmk3WmnY4q0mFYomDI7K03yyUFi5sxdf31voLUN/j3qYTZ5/vert3TB3vzONYrIxv
KPRR02VDaCij3A3gey+87DfXI7UGaEx4YbRx+sRCL71kKfz0mDP731u+LA9JW9rR2PloBSkm8u8f
tdc7akXSQE1yuZNXo9XT9VKAvgVVd3bUvRzNg1JDlSS/auagChcQlmGRoun+/pKvgZSUKTQ1YSSv
sBP4fKdrDkCRpTYY2dFEXvgT4hS1DNu0LOzbZNHSIYqronmEgQgWV5i9x6Uw1ridpW28lGGVJDlj
P3OcphCDjPnYK9d6LtMp0TfuIsu73OqqSwiCN243fjLpC1g/IhNDkdOf7BsLQy2ryY8pLjSbKkuT
XSJK80kVqbbXKy3ZNL1vHBqj49f6cXMlrNYDNW9pn6iT/S36Y9bB9YV/yIzB2y4DWiRG3AxHT1bZ
dW8tyxYC9D26iSIAd2/Ja/xU5cEFqIlvlWegMYBuY0Vx+/f7jUESYF7GdSBzziOtGRteJzBEPlrW
DyDsfajS0ouCec52KnUubLY3NjdzEWC7aMqRBr9sjD+KNTNxR5oCWX6kO9JvLX3uo3QJfqAgjh9z
mX5+f5+tW/cseLDa6h5s0FdiKn36zQq656Wh/OwIPs0Ph7zOP9R6WkaJkPLCW3ydY1Ef8f7wagF/
z2VwuhTehRTaWZcfEytewM6N7n7OdGPz/gO9+fr+WOWsP9dPA2x+U+bHIQ+yA3d0FlbK8A5VARIz
baof/x/LMQRYc1jMUM6PqT5Po+ePen70Fsf+1A6NisZl8VDg1ILrYUovdYbfCEV0z13PQpWBtu35
iKeYHHzAaf4fSwLuFnJmv6kbN91PJtmhgwA/osbxJQrUW5tkHRwDZn9h0J3Fd49EfICvkB87WIM3
fmc8oUnhbj0/v0RBf+vrMTlYTXBRpIGIc7pH6EBVo0mP9ejHS0D7rfzHbI0fftFfZYb59P6ne2M/
MryhXMefCoXwcyZuKsfBMQqiurPKHCPc526bchkv7EfjdWbAlbyKUK7mdYCHzjdkFcs41W0CuZPD
ugB833/twHfBlu/KUgsBUThXOinZhnEyvcxh0jAPice0AeyFhvgOXevqn1aLy6tktNPfXqyks/Wn
XO0QC1fUSdUk5gvXzxvfASYGZxQW+aqveRbKZxE7Ksbn/Dh2oPjLzB52yky10AxQYV9gUl5Y761v
AWUI3gdzS+x8zmOD01Vd6wtBhHUR1F/1lhC9ynd//cUBh0PlXrFApKLrU/8RWkXMZ2o7pzzWiWsz
EyMXWyi0/j6A++vsd1UtoU3jrKfpj1WQsTDserDLY6Dn8jrTao6oG4htrSt0sDv/oi7fGzFhXYw0
ARo7++fs5ZVzt8DmSKrjZDBYybxmTbpm/ADGWd/jIxvvu7Sejhi3Bge7RjQtLwLne4Mk+4ay34Hw
RJtWLsW8y0fL+NANfvvRVjhfv//234giq2P8OtSiAQuz7/S9TINfJom7VMe8GMSNr6vgZunaatP3
5aXt+8Z24ivT8WP2RPfxHJnR+3aZq56lyi7HR7xC7V+6TXJ4/4FesV1J+KFBAigg9r8kCKdPlKfx
SnkT9VHXke9PDcu5jtleT6odX06z2hRlLa9HtIe35Dr1rgF4fYtAKH0Ox2l3jeq9nac1z11TZztw
T9W2i/kM+FFlV+5YfDNzp0dosVE/E0hwka2p9EJd9tabAnLAsBMBONKOs+LBwbRXlKDFjkrJKrTF
ojaSCcSF4/2CBDtLM1ZdGcrVlWgDkOv0TSUQ9ADpBc2x6m3BdszHbI/KPVprGhjPYjNYTfYjFTB5
N63ZW1/UkjReONl2/J0Jg3EcZ3P+HJtJ86lSrvsjrvBO3QXw9Y94v8U/IbyZFU3DARJcl/dGgxJJ
fKngfutVrW3ttZf8olh4+gwqaK02Y8B1tOy6wJCA2VeoZBl8e39XvbUMg75V1xgKI4XH6TJGX1lp
EQcZxVrXhPZQUNdn6aWqcf1bzj/Iyg2jEUXPDO7T6SpWsZR8rSo/uhgmRUi5zVe5Y42RlQdyH6jp
91J5uyHuu8/WXBUXUBuv6SorIO2l74f0F5K/Z9e8IVo9hw1XHTtr9KBvGvMXK0W/Cm6Pu8/xmxNh
Y2FJ4uh1ejuh+rlt3NHfwxfNIzftnG1lW/UFQdg3Lmpi00rZg60EfCc4u/OGpE/S1KLJ6Flz8r2T
nAVc6lP1s8y89HFJZ/d+AHhv7SD0fszbzjrYFky2kCOkY6RaZeIfCAI9hr9+njyyi7XHzPKrX3kV
60ziMMi5NHh4ESs8/Ypgw2lzMIoGtIiGyelXzONyLmB1Ut9Ju3uw2tT9XCRrVzBhjtACv7H6euOb
WKlgTee1V2A4mz0y0JkWTRkUnah14kHgQTzYP+pYN277xc52ZjWz88SsjSBp3AHf3yXWsCaTYMfT
MHcHE2T9Yor7UbOh0Xg4en4zspI/g6KHAbeox3grcAC585ds8TeN1U7N1oCPLDZ9kC+3zpAmzqZK
3RkSTuIPm1iS+IEybzQssdvFhGDhyyyJhg4JDlyUWxyUU2BFV1oypPo1YVDuaXqYZVggBnV0jc6G
QNupDpeYBFU5e0HGizou6nPvI/I+EFIm0BTKUe7PGrmUNoxtrXscenMQkamn03e982wRAcnEtKWR
ovoZx2P9rS+Ui2WI4VeH3keWBGX/GBuJmXkupq/aGIP5mWcNX59JIBoiWbuLDCI3yrixB0CkLSvn
2AunRRWJnsUvAVGojZZAMuLM0RNyEbpLQcgMUvq/F7thavp+NHnpTZxskfWc0dpeVXtdGlNnu9rS
bCfLa0cdMZUH60MwyIKwrRsd58DML2D+Ks+NlkEF1V4Likn/nDt6sRvNClk8IB2GuGF8NzehrDvr
2Zzn+NEZ+3hgPJInUYctSYk/Sa/jeDIW5j/NqOIe191+uoHvrldRwSd4yIZOOVtYj+a3zMduNFxU
B0PbtjqEARdjvjHnXs1MpzvMgvlrrNUfTv+O8oj6UusFB6cd8W3fxIVe3BtITTEX6hdRbAecFOOo
xpGp2Qrsb37gEDSam9r0sTefOO74NwTLBIOi8CnNvLGxvs1ZJa96oBTYddfgpvZOPi5j2Nk2TYe5
6M0OzwaEnzy5ALiqrTFwdv7QjEaoQWjoIYyvpmNeWunbql7KTW7mQB+sFg2ENnHSX3GT1BnIxiQt
orIw3PQaGp5GSp9b6W9d9clXRDPzT0Y6YJOEEk130Bp6/JFtrXaBzFqC7VQqgGQAdxd4aFapbgRk
5WrL1Wd/Qy82JlIOSfI9bhPI7xPUpLCbIENh2zQ5HG1TjV96BpIutmi9irfSak0cbWNHH/f+Akxs
p7q6/vT+TntV5zDBWwEixJAVjKOfZxKla2ve0kuS62KKnKbxrm2zO8Yyq3c26ge7WC0/9boxLgwO
X92XtPghfzFoZp6yajOfxkA0mdsud6fu6KY4mdSO3myMGuTf+0/31irQxWkAcTdTn5w9nYdgUI4u
DiOEeLSu2UaMIht1CYH2ehXMCVbgJvAeegnnaZJUJWdEL0ecwJwF33XzZ1Fbzeb9R3mVh68aS5Ty
9BR9kKLnOiFxjxZMYg7DsUZiaEM9AJuRUcFOtF15oeBa75/T4EPDFLgSX4fWPy20028zGbIpSc3m
Y4WYbsShVFv4h/6NtxQexBlA4u8/2msEOs3gPxc8K4VyqwbWM8zzUdmzsQ1g0kXBkvSRJUxUH7iO
9phUel8ch3uxSfMupKteX6j/3ni/DuIX1DrgDvBgPtuQNrZesvOD+RhY1e86cMRttSiDa1j3L2zK
11M2HtekbiYdZb9QsZ++X7fLRet02nycTaPea6U73nTw9badPS03mIL6UZtM+UNVx90h4UdH4LiG
jdY6l37JGxt35XivHuWruNn5D0kDQ1syJE6PY6woqnNhHNYe6YWd+9YqK+4OU1em4+Y5lrAa82V0
xmo+6kpLroVmPjGY9i5URG98Pl4mGD8mhrQJzvNvxKcyX9FEPAbuXOxdVZdF2OPzip2H7j+8v1/f
WotTQfkYgLCjKXr6/RCCGzxk4JbjyjNcbbOsuzJJf6bU4hcgOS9ah2dH0XUZE+LkAP0KeMfpUp5I
HKcEdHrs7Tpbwk73Kn1nk8dU4RgEQ7aR3SC+l6lUj8HUJG1YrpJ5n3XN0D5kcsbfNuetmaHynPq+
5SKawmWIMWkgP81XkU5w/X1cWltgb+4PFcfOXZFxmUXdPP2eVS1+Er8H3PgmTV1BcuWq82ZlZ7eJ
W5qXFP3WuHL+sPw6pB3o7HEprO/9jxaMPdejlSzuchwS/H201E1wNoTRGDfeJ0TM61u9a9wL3YC3
viVz2P+CGtHwOzuL2jiM2iK05Rgs47LxRmirzPvdbeyPl6iIr69aWrwAdGC7UzuBmDl9PGaKzkxK
uRxlAeocJSmdzCNBzlJT/E+kxb8Vel2FZE/lJQzdGxHdAyzD2BmWGbyls4jOXEk56VCoo0O2jlwF
U7fOnVpyfoyslvlvRZvXqwpkP9t2BacAJTt9Uoxku9HzFv0YQC6BINV+tkqrv5onqM/vH8U3YimY
tJVhQzZBUWWd3fADJqmqKQrnqIAtfI4DBuh5gPNm1LYQisIRndarWmPyj01ygT5IoILZ3CSNADfT
Su/L+z/ndaiju095zj0NaIF3cPrgdpuMBAZvPIq6EpBZuyAKJvOv0RFIVK80XHoza6/BOwsKlRlk
bWu2zrGzU7Gbxo5nNoG9GD2WfWLsjQs19htP5VPvO2uCgxTd+WjeN5OixfvRPjJDXA61r38pChTR
3n91r7fo2mQCRQUvn0lCsP6IPw7/0MhOr3PpHqvOqa4FVIzDkFjp3sMqaO8hC3L3t+uRF9J2BZO9
fqhz9eRYtoVa7MU9MgAwotLwQdwiXxyNSREc+hZXuffXe336oZ4AI6JZjTI3/336fHOWoKM7pt7R
G1DEygWD4cnvtavWMH+gGzhv5BBk+7Son99f9zXfi5jD5wMnh56oDbr1dGE37dGw6HixWCxNv227
9Y6JVnRbZ9A+84blQ8NkepNJ37xNl5hGImVHxOjR3sLLXz4aqVNEQW79kCRdiMal1dFHrHYX954d
wk6tLgTk110mfi/QWwQVCFiMb8/CpBR4RM2D5R3bQqu2LlyVyBtk/i2ukQDTJ2YMQTxlG9yvgo/O
IvyNJ5Nsa/SNBgetM7G3BQvz/jv0X4E1LFjIBAlkOTgE9vm8FZASfrP2anNL/+sYtK1GyTcPIAmM
pp++13NsH72WOjVStOb9XZ6gMhNlmWHUaLt1E16rwqvvClO5cHNwWP6BwdBgXvtY4ByqPAn2aZ4D
+vLjjlt+bjLsaZdEtmqzOEF/XFoHryi3opYLdSfvcP4kLfiCsLO6cd2qKxFeSwNw8S3wgHVspbZe
motDHgRj+c1DzaVdBRewfC08t9jSHai/BgN07rFLxQMd4PKXl2R2f9C1qfrcdnaQb6smMx9i5Xk7
Mvfyu97WaYfdcjyXG5eHeWYwrasQVRj1zbQEZkyyX6wXqRqcS5uhi7eT0RpXYB/yX1lj5DqXDZTW
yC/trkWjzG1u5NDlv1vyNTSlzUR9bWvTvcvboRSbWgnrY2miLLf3PExMUGGexyQc0FWboy5u0mJf
TNUYFSmuvGJqaeiBG5r7rYmR9ActiVOQSo2No6vMXWFcyOBftWEpXEln2Q0gh+jUWKdHCuXEofWK
PntITafDXNp3bi16iE/S1lD1sMb+uvM0a1u3TExUbcwXGrFvLv/SIGJIwljs7DZHAMdDWkPPHtzF
/JyCuWVLCTfypsxdrxvjkAJLj+wpKTeB7C/ZJLzK0pDTJHkBbgw0Hdnbs4d3M0xHBkbOD4wHutu5
9rDaSV0EWGnC7Jw4T24hCWsXTuCrR3bIW7lVOX7MsynPTt+4VnA2OVPmQ9mlyaPr84ozjKS2SVfo
mCGLeNfgLxVWoql/QeBsL1wW1qsAwPqUMBZjupUzf17i951pTPwC+wHRf2BZ8+A72jY3nelu9hfj
o5GntBZjJLMsXIWTAbTL6HyzpO1L6ITtiHh5V8ubMUEsfzdWlf2xCya0fapS6dOmIW0BXWeaSm4S
3PKOs26Pj0Y1DcnWmV0739i1HVyJbMK5vFJonG8Mo2qgA9B6xTIXW+sUoG2LFHvi9Z288O5f3cy8
dMIf/4HfEyXNWYpMC6WbOtKNBwT3HABLATgTyAgoyuiQQ+iSbS5EW77lSRmwNmteWjbM59BaW3/P
H5lAoqH4jK2R9SDdjiocyOsq4j71j61eP4pON7+19eR8w9lO/m1Tal0ZUbl10MlVeT7gKLykg2iy
WA8OQlcbU+IZXcTT7/cf73XKyiog7xBh5V3S3z17n2VQzpPZtNZDtiT1tR700xfNmmCQJggKFqrw
o7pwrA8G3/YfLrgnv7ezK1SIL2Vcr0qf9XeAVaK4JCdhwHf6novGHvIsGayHUZnGU2WP2S5omCOl
vZZ8ef+ZX2WQZ0udJT+kWKVt5731UPoYQM6NVkZkKpcAf6+DBFUrGTEtK/RRwSScPlDmGTqSO4P7
kC6WsRN6BvZCDNb9UikmFlXf7hPTgkTbxONdXTX97v2HfN3GAgBDL5X5NWjx1+C/zJ646d3Yfmjs
2d/mfrnPUmwx7L69Acv5baz0j1KNV7Xd3Y3eJSuft7YV6mGM6eE3u4xlz97xOHma3lep86DUrG4H
YVhHRFPT21H0aoMawXQjiqb6KCy9/AcT7s9Vna06pV3+1wkcqKoV/Ai0ARwKs/zTzyCDwVMedJcH
vSOfDw1vmvoQbY7+ruPPMPJBVzBsq7mxIl/a3u8pGQ490RVm4SSXSPVNZuAhHOQ/Lnyf9Q38GVjs
tesG5YdbxASndI76kiIBfwyu6GgOS7KfdeeDnyzWwbNrq8aqpFyuUWqV944Ae9Hmpba1NFF9l4mV
XToO50dv9S1eu0fcJzaJ5Tm6CGBilrq0VI9VY7bpRi5aI7ZmSjIdiFZUUUUaT+xHEUN9CBothdxd
tt0SJXbQP/n8u/FmRn57Afo0GNZGWX6xjlkmO9t2CnWeULelS1pAoZ5GGGpUH2KvmLwQpXTt0BW2
87MFh/6B7vzUwQ3M5Def+3MIe2tqphBN6vGHPSj7a6A32Ye2JkaFFmIkQVRXcMGislsbSXki5i++
tfSgWvPyBv83Z8PUqjJDErbG3HSUFNq+dhs108Esqpx2B0PF0IA98tdSZGthQ4awShey9+jhnm46
PekrY2pa8SmxRWdezQrMRtinCaJ/2ehLMyTci+dRmMUjNi2SNpYS/SezH6wDKXfxIzNyG0xulthV
WOZBkka6i49IaOB2cukCWCuuk30IfI0r5oX7DN7lvJpAE6qWZc5vHWb6ooAeij4ax9bYl5Y+7G0z
ra9Soy73Zt6JT8uqZch8f9wYkxCRiMtLIhuvKi68MxgtgF1YSQlcf2fJFVqqGZAezfykYd6AJvaB
/v/WcP/BbwCVane3ynvU7vfSyD86ijdXjwd7vsS9XBf586XwI4Di45uJXgp0g/MPSGqkaQFjlE8T
w/ForrE1HMmzr0uJUWctO/eT8Oc5NIVxoXP8CuVCKkv/74VQxY1M9DzdOv3QO7Hnlt4nZd5nxa00
7mrmfr41bOxY2+j0UG1UV/P8we0DbLOeFoG1ut1EiXNbeldt52/tyggD82te5Xu97LYvYeuvbMhv
s5/kh/Xv/n+u/9rPukFoIkn7Fw/s//NPd81z9anvnp/72+/N+f/z5F/ELfu/199877+f/APSjllP
i/W5Wx6eJVH5fxttr//P/9c//B/PL3/L49I8/+dfP+uh6te/LcnqCofwlz+6+vWff71Qx/7vTuOr
j0JdZN9f/Sv/7TFuBP+m+OKCAQkKun9t/U3Psv/Pv3zv35Qlq6PduqHptXAA/9tk3DH/zaiDThNg
d6YF67dG0qZP//Mv2/g3SQrDNYIisy/y/X/97ye//699+p7FOJD/0zoJuBGo27XVS6jnVwCfOt1W
ca/VaER45W1qpyuOwAaLEAFyLouo1YWcbqVYhdIROm3Lafgy47SBwGom0pqROpGz+ZzXwaQ/uyk1
yZ0LlGaJ4BdMP8DWlt53EVBuHERe2u530cjJQOXeGhWtB6nUtawWSNtFzl22E4HdbaTZIS+u9SgC
6m1OGyWEmAZTr2k6A40iYTU9suPKldE8atljIR0rwstsKh8RgW6me7c3q/KDFtjFw9iPrn7F4LrI
tkkl5LGH3/BFVEWuXS8BlIevtsphzW/8eZAHiMKOnW+Fho4Vovw0pw3wObLMbg2ETg8ufhb9Lp6D
ZQjbYnZnhuLzkCefFKkBVPipb/1fboPVp4kezhxNhTVY4GyH8aaI06ncxiO+u/QTqr66lUU51Dfz
6NQWUvCTvuDROFHW3JSpoattl9dl/1SiZud9TNIgS6/MjlB8SIzGlL9EYMFuT7UcII42TMU/iWrg
gIlMm+6M2sr0yK9TL/usvLbelMjXNYxGm+UnV6HcD46c90bZT1Wk6MU+TnqPwKdfJgQQuyiuWqAz
fuQnqMrhpwlN3ozyeKLvJpw40Z6zrBmXsKjsasYstAeukJRSVVykVAqwBTM6pmyKrg12MHzVx6RH
rjXkugisD5DDweWtWi+Zvm2ks8zo8C+0x3C+Wdw8ZrzQjd2urlRN1iD5pccSuG58bfdjMW5Ea2oH
b879rTXV3gM7WVM7USRt/2h6s7BbMmdDGz6V6PEt+8HHEkOESBrW3b3jg5n42DOgWjdLPzZOsgGK
NdhEw6RUSc1PllP/sfCx7/naWjamW34bBz1CG67pH/zUTQP9ENuD7/8ak1jYVxOqxgvAjVE0SzhO
i1XsjNyAfOhqpeNhvrX000PZ+/0HZYyT/c1gJ1hfpwZe9XakETaYu3EeytYNLXzPqm3FjW99pg+k
i+sayry7CWJPr0Pu3RWZPWtTeu8ZpYWSP6YyuFvWY+ngGFElxvyPbaV4WqpmnoZP/QB0H1a1P8ot
optxsolHW8uiSVezdwjibO0+zPYCz9UxMxn28GKzQzxItD7GOUe7GQmfTjOeOvDLjLSGOkjayODJ
l81cyFWwPDELO7/V8ROYy602Jz4oFdM1mvQaK/JJc0Pkg6AYb8p0XGgBJOhxqToqxCBtfHHcmVCA
Dax0gq/BqAfTHKLbmOHGms6186P3qE6IEYg+6UZIYpEnDrI+o9NDR6gb50vjKxRaIm0JfKGAlLqx
d5tSxNJ+LYLYBAVb2nRWaLuYoq6vB40rc5VImEvnk6syf97Py9RZ/zQW3NGDReOJvq0uLfcxLo0W
NTmjd1EBKoOx+Dw2XuWEQWXJbFsgDtJHPtJXD7G+2jTYZmyXhwykMTpQll3WNwiDOxV0GiQ1rltL
84L7BOcG3n3uN7+SWfpbHQScdhAypbCkLaThX1sp0W4QSrIfS63yOT3YEle7LNMxj1g8mVlPrl8v
BEYn69r9sNAZeJoCV6s3+J3aGN2gfPnkZmg77VsIL+1jW8MQ2QhhpRNm7bX9VNZjsWlnY76yEXHs
EGoqhw9ylvntYkmhPky0bsG1tlPBdsoSZ0+GbPRoVxroTISYRY8PCqW7p1WV/KMFGCo0gja4cQp7
vJNBjQFcpoR+Z5eZSjCrm2ucrLClj8j4V05MU+9UnWnfkv/F3pksSYpsZ/hVZNpzjdGBLUHMETlF
TpUbLGtiHhxwcHh6fdG6C2mpvZZtXd2VEQnu5/zjaow/ykE6R/BmJ4zaChDjMFOW99usy6WnhmTQ
kbkg0nXDoTkRsTsdg66ZosDqkkcWrcCLhnpK34PFT+NyQPx0SJZBbnOmaNTpc/0HXe76mVi5oyIa
1Zdup4xWe0e19jrdJjzEzuMg7Q4JX6ZTN1qWmYzlWvXe1S2y9icuLPOT9K3a26hBplc71+VysxER
X7GBDZEJ39Idl6aQYcRLYC7XZFBlUm1o9wzGY4BFEkqoS4jISgxTtY+CzPtbi7CoOrIzmvyvPOdl
QUm5S+x52aqs7PU2aLq62S+klxdb06jEk7lWr2Wp+EoWw39lZbCCiHna5PHL0kaTwgOgt8l6Y3hL
baO3IyHzYvxY5Fy+p97UK8RqibkBrcv9TUrxwFXSwvyjJoX/OPulfEzNgHOBbFsyr6zsRY+VcULY
krJC2Zw/7tSeCRjpk5vrTsZ5SVfeSED79Jp6fY6ss56q45xY9rAfDDQiNHl669lcHOMHFS39RSk3
pCZIidNQjcF1nrPl1JdIAWjAKR5ri2cyGP2kjupF9udgAJ8XchjepoV0edEvxjVYjWxjz559Fu54
Q31q85DZJWfKElgxElPSwSSX2Bbpn8mznAL523X+WxB/khek1Ky40J97fyhu5VyYh7YrxiMKuJCT
gGU/og4y+EyVRgO/SLEFBuPZGdr8RENE+sNcB0KD1To/2LpazskMX1Ibc0UyMhcIFuP8RDhaHeVs
zajibLOKTb9SZKLmxMRRIeW/kHeg3I0Ucopniigi5A9QUb7i3LhLV7/dInAhuFvJCkw8D4bDDhAV
AWJ4o6ameDQpLY+kdrCRF6s8qHtKBmK78i03pnaT1InYlX4RPoiZHDxT2dZ3QthMNIe2vCXkjyKT
ncrwEyMpBQFZaj345PocJWH9NMGsThzSZ/WQyCz4xjPxp6yqbItK0H+mp9rd4wtV566+A/TEcD73
Zli+JLmXbVYKeoh8sw3nka7j+qHKAQW6pnqSubtETLJOvFhJTsGokUSdNTUnBUJwmMqsOXMYGzGy
iWw/ta65W5Dgk9yWLeeCfauh+lcG57DN7u3Ok/86kPe3Kc1BXLRb+88GWuQPu0yaU8hjyXHZb/ia
yicWmg5swVt3glikj3Qd2d5NjCCbARppgwP2tSUVd9FuxWuzYgVom6C5ipCRdFTExlhdFTvS/eGN
0y/aSc19Kpxk51dFccA06kayV6RhmemvcRqLV7xp0y7nWiUyo6g4b5c7e+PwkmXyBM9iXrqx3yl4
qKdlnfPj4A9Z1OXFg+/U40Eajh+vOFP3gz+3F1fdy3kotc4jS8o0f+KZcNqdlzvU5fkJfMpTW5T9
g6uS9A+wQvHltKp98Wtfbod2bA8TBv1LkYBSEgXgac1hFyCWqdus/o0psX+XbiX3MCQhX7751AAm
8Yn1cAtsFNoNJw1EpLsTwZodqEdFk11XTVyvs7+pm7D+clZnFnFrJGre5KNbPOGqzVDz4bZ47pgJ
L04ivHMLBL3jsk53BQrprSdpi9gYWTYFxEn0dM9X2XqkRqiN5ka8MfcWT+OQm9xeCh2zoxPGwEG6
SHc6ZW/tcWqv7rKuOVIBkqgcAyQsSuTkPIyjpv5K06mdtj59S3P21zDEuF9pFMbxOy/ebSyGjNLv
yTC+Far2c1IN6qF3Wp84wLVTO+5XVLqibNFAIc0GIK0JOOvlG491gJQogJ1b8jFqFroW6jFLWIeG
NZq1bz8MpGptV10gQ9dpe209ZjePcWjfFm76x87YAfIyLNKot+lydNha9lnHWMY+xFToYUJCscu/
zVS2m2FWz+Qt5h/TgHq4SMJk1wqnuWreuV7bLimALmWumZHsQiJLqGt0CmqYVg/6fZypDqtYLCID
LcRXOslkN9ulOi8uZwxdM/aPoLKnozk03B2iqePU9hvKY82HsnCXneBiudZNNcaZ36Pjc1W9Q2Ki
z9YqH0fXsl46j8BVUuD9Yx2uwafIhrcmk2T4JYq+jazKdLRCrMTSaC4to9cxdQgMIbKi2dPNe3fK
JO4tW4NsH4phulmu/FRl7RFgyWSvBnpyjVpx4BCZxfvYN/GQaSdi1+pfUABVB09mRKcO0OO6KoYH
KWu8BMWMrbcPvXYz44w/AumaWzsNpxMgkBGhDdOfah6/ZJhVZ6/MxSkjIIGXvPkx6jxjKlzNfVi1
ogIxmdc5drRvxqOzdrsC88dl1LV1Ju/zZZzgrKKuTcTRKnmI7cK+lYQdvDY5kFvaueUnx+9X43vA
9DndNq5gtjGsIJayh/weAzomxfDNA7YcYOjWrVjc9mVpO592X77r3kmanSZW4ckK64wAs6a+uipz
Y4aBfmPo7kYsQUARhLucvLGeNmZ/338hJv5Wzl2Rbelst6z+sDEXgmTqabAiZXCN+9r4pEckiZDi
UGSeSq84NyhgDmPhrIdl1csWzbnHymHXZOZ1dfIww01jNqqLZBcgoj5Z1YRPpl87UgcWoIlI+X1F
yGz6bfq6uwbdXB6bAdOCU4XyxpZvbdJ/tEw9Ky6rEfi0zpZnp+jS57QNjNvYOu5+pZrpPJpDxR92
GoWkbCwgrPq3wcjC71DN3TNRoQwB7syKHK51u8E0aPwYjbrcFbBd0WCO2a3zE/Lw60rd3GH5Nbhh
Okd2V05ACZIc5jYXdeylRFpGXW+WjxUg8jN/SL9Ua+cfOFyLI6rR5o1ld/qxBAtlfIn0zqWLu474
gPpxoKH3tBBLF1XE6MScDvV+IJ3zwZ+b9uwU+sNlL/gI2zz7Cmwk9Ja2fOTvhY8rW7vbVAzVaXVW
lwI19dpa47NF1lU0T4U+h6aW36WY1hPXjDpYZuf+oAO12VZ52D2SrqDfO16Wj25yQlaOnqkuy5Q6
Mxy8y5amhJyM22tdcOz27NHfNF3u62Ap4rQy5HXy3WnfLiI9i1W3h8Zk0W6CrLyH5i3bpfawZxbu
Tocjaq/aXnZpUnm7wWnFJxuKvurJEihABqffj5zDp84MluuY9a9rOKab1SNPvkkHc5NryvTCMTtr
YbiXMenToyo70I5WBeD6+DY67Pdx2FgPkzUk24x8044aqO3YpDanFHBC3o+PHNjznxXRO6tE2jX7
PHWCIx49RQgVYUIuqp6jr8cnl1jKPWHc03tOftfW6u6Xigh1XCTjsM0DJfdJ3bSvbSieC2e0Nllj
p0d7YUbO+iHYYHOvd0D84bbDnXsNLRQd7cxeb5imeup9H6UJepacFW2BLc6sHu/OmMr+GKiq2i+h
8+C33v2V7XiNLfNbUpV+oA5iwW5xb7EtJnEoyNo9rH7pxJV0KZWgz/PIfa7OrR6W5zX082dScPqz
xOey15bTM2hk3okP3wAak+PrOZ1k8LRfPTq6tqGpTrlV+jhiTPUajk21CebceF2HoX4xTa3ioKQE
ykul+zVjIts0XSXjvEmMMzk0gx8hCsgPMkjTx6FKpn3vd7/71crOidEsW8vD+Giz7v4pfQcqhlqn
BPOYCE9V3UN/5QxtcUvSzBbQMtxp3sWzuw4z06ZyPymO6L6rVfrhDqmaFYPbDPulEPKp7ztAd9ag
KWr8kk5JTsv04KeYaFKAz5+mDyVfaQNvndcIxptxikVOxzn1Vf10Mhmi6a5ri9hcRLhhdW1OlTmo
j7ro0eowh1DwBfFAE2i/N30veedKTraGI8rvwqH6KlnJ/myRRjDLt8XZDLR1mExUYgRvEVoVOE3L
mJxlERMwCyNkySXLzenszsLcg2ZZG/I2jdNsFVdC8KZtM4rkER0BHV827p/ITKv1jyfgajd5wvc7
rNqNpUp/gKUQu7niYqssELuoG8P6KdfQNJHKlLdFrL/E6EW++4zA32AO851EN9VELWTYFunktM8L
2XwuhbVczU6VB7s3jc1EivITYQz5dVka3lSNUGZtlmbndpnL3OxNX4tLcEdktX4Q2WOwPGp/tT9G
J593DczMq5uzJiLErvpr5YckulS59ygXZ9lzgdg4fKb6t6gcO4nGunZiOazljyYw9MtQBL8T314v
9CbPRzsDlok6XH57v6bthhSwbmsHuRfd1/urwFcfL8i3qM+t561Iqf8Ez5klbt+kgVx2DAPJsgIH
s8X87OFyuWUTmA+os7c3R3d9GLNG5Bsy0ta4Ew6alSE1n+d+Hc8GnoaXTK36EhK7tKlwTkaz9Lmd
w8ll/ElLfzc23IZhQa+3YG/f6W4KN7VoKcGg0+WrHzUNJ4Xf7+xyLTeK9lVuPttBiSrokmA/nZIY
dF7ty2Cc36ycUky0YuTfR0mgkrhXWYJcjVXdGLMVdVx4hzlLSG3uJMcIfrcG598d2wWbANARRzNR
bhbPCajrolrVb+7S43giumSLgEzdgOG1PAyBznXM61ttg8Ks9jaOSsog6vGY4jlgOcr6rV2rfN0t
/jT8FLW4z89aWd/GMGavxHwTWcdNM79l5LoCRbXYVxddnaVlMvl5XYv9rddM0RK7YJxo1BVRXXdU
CMjle04r+0HRoHa1F5eJ0gj0LVAmbj13rf60JIr9NnPL5cfwra80H437WzM9u6ILLxMvscXi3lv7
QGTeO3FM2abIXOcRG+V01QXxfkIYwOPKBTC2iBmCC1ydfaGyfpcilYmadngOqtbfuTyd7KmejiiG
wcOa2F+1QBzU5QwdU2o2H8MElZYPigZXqYPNKNdLCUe2obgH20Tn/C5JLz8w2v4JcnUxCjroQI1+
Bb16yPmF04vr99bT6nTwYgLLql3O6w7FoRll4G4xqLNN+uPa7wTPI4lmE9XsixKbhC8jV8E7+oiD
0lyuzCzds5u3py6/XxSV8Wx3PnhZ37xOoiE8Uv+kJOzHgJ8Paczq/YA3/Z1mZQlYEVhMIEW3w3FS
Py4WxDX5pfrGGCEjFzAzjxZnvBlDiOM7bINqMyelfZ2NIt2R7sDKK0r2KuQIf8fKqj7WIj8g55tO
wgEWzxSgDlGH+cZo85y1n15TP1o863uRHBcs5t6eY/umXfAIB0tPDJh2XUfJHGgOpnHUQ/mcT6Jk
8xkJSZrMz75J9bvMnDHuTSHugHm2ET1IR2+s+VM/Z90Ft0dypWhMbKXlvoChv8nUsnadQQvv4nkP
xAdfvblbY94nfJ65Dp6MIji3wtQPwDZ0LbnsolpN19Ifql8Ih+iA9Tu99QsQBS9tWIMSlR+7lI3U
XlCxukThbEdd1S9BUQZflqUZrPCBY5Jsh6Mu9fDlTIgqKYOzWbW91D86Q3Nzyl6c16UcjmYv553L
sndIVtzGhHHaOyiT8EmkVnUWfp1EVlb6j40XzjET1vBiojzG01HMLy3B5bt5DayIVu7xPSnKMmIV
qj7m8n7Iukh5UWbPoGtebTmbJE/LHL8NL7G07YGgRFpKdZfM+6IbsH2rFIlonrlfgQXASkYvfyGd
5BEeT+PnACTwLHyjj+eaB1iRNX1Crzc8pS61g0O6FNcg8ebX1AqNvTId8TAkTg6KtghnZ6w4fznP
MxLLwuJpDjK1rceuPxSsx68QUe2+A7A7jXQlHMZQzBEEmnesLcBgdMuXWQwITsiJRMm31hvLrJNL
X83riZjl8tTwsf6sgf8X8gandpWg6IRpygBo03CrqZJ+0S3x5HOhxM7I5+StXhqQ2kIO/A4y1APW
2s+vvr34En+zF54Hgu3YJSbehAmj7mboLM7jxPWuExZFk4tupsu9XoslLjUGMyZkQc9h0QlmO9ro
yNtzr5BggC51EzxQXIYcpcsHsUnb4Yc/Ou0zFwnx2DqgNCLgVtm6GhTJnDQw96D8J9Oh7C3C2tRQ
5hAWcdN014aq7W1iqgfXLm+J1yZP3pBYZwCJxAc5G+sDqRz5A7hutvFxHLyO3TLu8FOsHGLE2myd
QE5bX4GuR06Tv+bTeFNJVT+2eTg+8EGYjwYrYdauKKXFOgW6WS9Vy62/tPspV24UjlV7nbrOO5Tk
YMcpPNU1mOrmKSR95JusHBBPIA/9UlAeGE0YKgjRnqeDoRL/onu/ZgJUaFjKMPtpLOq7Qa4zRraT
9e8AU1irSYLPHkeRT7FnD9Op67gKqXAkz4rQ6OZQrnXPQUYfwWraTtzb3hBVgL9RZc3Fc497vSQJ
PBGHQNrPuG7nX3jR54dlIq7br/rP0GYZiUyPWG64pZ803s5H1juc1hlDkh9Wz1LA+3ZeeyWmzDqu
pT898ahXasOyuuitvWbz3e9HKHC76fu6z7drMa9hDKBhE7iyOknXPUMq1y+FTJn/Q5LzX1nshXtp
6lZ8LIWPSB2H4tS0G0JH2A5krr18g3x1HH+hDQZRMewZDoY6b3/arX44ep+UxjX3zvnelYcirzoW
LLe3BlwIuf3LqssQknZE9vnkTkhbI8o6X3rEXH2san9Od7pF3YOhZtL1Jsy90YygMkgasisFmDTb
iEVHWbW7wRjbt7bnhgepbGWs9dI8wcQ1O6JN05MBDZYec9nkxLPpQSyEPGbBl3KpMIvg1vnnRs08
MIJh+v6L/lBj6l371QhOoGPqmSMTfAH3KGxcbUu9MWV1M5Yh+4Wo9HnqVv/nAjmElmu2Nn0TPPU8
SJHV4NmPB7iOl7wWzsxLkCwXC3U7XLg1OK+GbTfDbk0gO7qqd9XFq5L2T9u487M5ebz1ExvbfCSd
ANNPmbqfeTY75pH+hOK5YIEtAX3mtooE8YrBdg3b6cGdp2w9mQBM4WvpBj2oTsbZ8O24RvnfvbbD
1g2bVW1EAa3A+cv6WmmHL1GBoGVc3W7ZPQyoQUGkilrdfLl6Ylf4rjm9ZcTCGsdqdPE9joarWNIM
nh6vJaa7IaL9rz2lbnEQLt/r6tjT47Sk+b5MGM0O1jQ0P+hk1TtRlgVb9OhVe69tKIhE8py3UO75
BHJqTK+5MLwdX5h9Hg2zj8tsBvOr7N/uzIF+PxJxWM079j56v/DHPnisCkc9zuonI2+5WZ3+zjJT
2urO5Rjb3A0s3WW/G2D39u06m4dGuuu1zQsMcbZbb8zJWf6GXAS3mkBrmzriUbxRGe4+lwzVv0yx
uq+UwwYfpry3lhq5L6K5hMlNGje7KFvUpw6++lfrIS9dimbi5FLOvF8kVC3Uu4dVY6jkBS9rAOol
QX4xfQAB+dPs/J4GWR8mCTlVzsOHOykOU0eevFbWGRTdIF9H3XWRrjr9F9TTjIfhPl7Ntv2jbfV3
2g3tOSfW7K9ReOMxK4PpaUkoponylGmXE9rclBnDpl2MQML9LE5mQkCLRL4HmsLUizIZjKif2udl
0fYhM0R7lanmETb0YsU1IotYWMgWbCaDa85beSTB8aPSmf0lEV3+LDA57UqjzV41JPVD2BNe1YVw
KbJJRDy5S3Lw16J89ctpPcLN3Bi77ZQ8Tn/eo0ngV5yvAWW/ISyWmpbg7BDGcuDp92+IjMw36i5J
mWuV+GgbAs2ivHHaWBldRaz6hIYhR+iKkdk3H1DNOFEPR/sRkAzymvaZvpq2pjr4DoVj5n/jRLJf
R9lkJ1XDzxIqxs5ql9KHM7x3DIZFaEPKjISY3OHpVXjtWxmqkzn7/s2olLdZpvUlkeZvvaRzGo1k
s0QWaOupMVfFiuaF0Iu5tfVaAv5WIApKLdIGVQhAnIR1i/BMnwdg0bjE5HcYTJEdy8oz2bgdKXZk
lFDhw6H7Xs4JsXF++2tNbY4MDkf0aZOwX/LRajfCBapZUHjvUmLg1X20ub90ZfUgW8QAlJ11RzN1
eL1Sh2E/nR0B/5Jl196S9hZg6WdPuDVjKO0Zmyro9SYdKTlQiwutU3vDgdfLPkBVe5v6PsRXPIiP
yl6DlyVIwm3WDc8p1o3n0lHqPauq/O/YagsTO1FIv8NJ21eat9ufWq7ObeYIIBsjtF6nZpz+olPQ
f2XY+ofaKO6dS9OL6yh57sxEXwyb1yxM7ZfUtp4KX3lveZhsuRWoHbNJlSmT8GfaZliKbEnqHj9D
vm+MvnuEipKx4aE/cQynjOjdtV+wLvdPutK/ljL7nhBSmJvKDpsDiR2vGE/a3eQM8gnccpp3Xc9w
kQzWJQ1WSF+3E8k5pFqzI6W7dRBjdqS0EUl3zrk/D73dBPcytAE2WMMFaD0jfHBJZSqdNjuXafGJ
zSuzNkhExndMUCDPbum98mgs3NtuSWKiEIcy5cQgL4UfaVr9CyFOBqCfZ++Q77pb1C/h1jTXto+m
2sFAKO/tIDZb+RWXqPMk62IfjEMfL445f/PUG/HKhHYr2qncjjSERNnMfxsQRH7wWsYPS43ut4Yz
OAhnYL6atGVHPpT5LTXK7AZVNL8SAWwf8yFZXnoyC2OiaAqUM25bzNFEyMtHC5VAaHL4SYWzOPlJ
6J77FqmkUabZH6Zl8NiMwHTMLxmvP/E1MzkrLVWabZTQ9d1cgslN9uSkH1uLd/ay8mU8aiNdhwsq
HLFDT7iUuyGfSow9ebEx4FljnjLoqmGVN56W5Mc4tgYfbsycx16JETiPJDumRScjngfy+BCutn+0
JPHVpeGKgyFWIvmdYrwIkav8vcbReDLXtIr9oPf2ZZcO24H80aszjv2VSG2PHD7oloVQZrOxTqVf
Zm7OQD1jti9Kd0pAnOB/4sk2DX1aJcqNHQxJcxDCXy+VXZiIiA3dT7t7mm/+ozBBszPOLJ3P+7HJ
rfFvHSghosRC3RTNSyWJ95pSe7yKQXqv1DCtgr7zVdHfNbHUmO/uHCQBvtUldS7022Rs6pC7U74N
a5M2eWCrcNEnXJSe8To7uRfgBkB1dHZrB/mQQ0tMsKVeh+K3cbFd4xEtWZU+Q+XSej5K16UxnX7V
EhlYbhjk4hkyIXODCuwGwRMYZ2GSPtDfw3S+w456o7+ZMRvJFtIXHrYq14PHBHtSuBOJDOqANdxJ
4ho0hvWhsfW6IS9Ob3LA5Rt4DP2OFtLCc4WL6cHknT9kwYBpe0nqUMajhXpGh126tWTt00/klfGU
m2GsTDe5jbZ9aMQMpogOhwqlSwFV/hcsqf/yxeJ8e4ZX+YBntijjplj0HxCK5ffazdZpJBbhe7Kc
0T/NddtVTy3FaeGuMabCPelW8swtg2f/7vLM2HRtaG59lFFQNsmImDMpDXNfe/PyV2SsS5rEO47r
pSY0f3DzOdgioqkYkm2JWJFoChRV9Dzlf9oV+ulY4lPV25L77S8mhfVoMI0cQhctehSGflLtW1/e
L/ZQI/yKcVqEeh/47Hw7Qa/0QvKjnbZpxC6bZAevavrp0a2MoYmrYcote6fBeu08mqq08j7yfqDa
EHWC15W/UYJmQGywoGKZPgzcnm4PTIuWs39kXiyYEr3KNku42NAet65cjPLnONaDOrBL5l6xC4JR
vbh2Z9Jk12GQqpYNqpEUAiBTCRq5rU/7yH5JdfXhE+gbxGOn9BD7fjI/AHDPhBT6Td0tL5lDPYJI
0i9ohelH065+Ec8pToLICcGUlph+Jmjnbbu4dfrBUUl50TCwimHAGapDqJee6AqWyPYwT6EFytAY
/ohoo2pTblDDcdJxOwUtX04xV335iqLIGYuowP1jPP3nf6BL/n+J9n9iDPjnq0B1nv5p7xLwf+u3
H75rpN2X73b4X/Ls+x//tzzb9P9Fa6djO4L0UOyZuLX+W55tmea/TAxwd0OlS83QPR7i3/Js2/6X
ZwINhJQv0V32j4Xr3/psy/lXaGG0psQ7IM0dqvb/os/GZPG/PWnGP1YD0jP/sQP8D3thidRr7pWB
Jndt4NSdLCVsr7XkFxP8us9Xl0gz4WrjmM+Gujo2aXlElK9yOq6Q2Zq45gAVzgxg9NfjZbfBf3uY
wgUFTeRWK9RzjdDtWYNWxgYI7jHDzsnbmPbjZ7dU1pug/XK5A4rtFDnIbykZIBCw2fSo4R+03fsf
ZtfPJwrZRIxmZXqQhRQHiFzrrr5TBNtg01OII1sRICENV+u94xLcVd6KdFkjg/qVyCbdmWrpKsTN
s/2XQ7or41rOzWFefTRubTheK6MOXlaNlW4DqDVfkbBrf5s1c/Ns1HhkIk917o22L05nlGmkfhb2
CDSFFm244Hjtj0qm/t7J0TvFQeGaB1Hr8GIyZH4sAWqCKAsEstW5SIwnUViKitEhf5c6kV/sY/MZ
rns4T4v0z3hv1IcOJHb5yakzdhCpFEOWSEek0y06scloxZYvw5aRrtfsmqPZ+emUArZqFv24d2eT
OLeixq7iycXd0uG5PE6BVb+QvBzuQwLGdtU62OBrJsTaXSsKlo0c/6UJSW2O/PSO7ec1ODsfMHVe
ys4eY71qfn4/pw5vIsPSysKocaR5NhpD9btpmrpbUJLYFFk0R31JtdZXsmuMfZbk4qtBHbcLM/RN
wzgUm6xojA1a8K+qkfPGTMJu5+Rpc8mxcHF0h30KY5jXPtddYm/MbOpibyrzF8VyVG6C0QJLpugJ
/fhITOROgbXtB+J5m51yX0kMvdpZk8dLN5Zb1JXhE7LRBYAr81AKC4VkO2DmTQW6bjz7yyao5vCC
oiQ4iES777lc0qdADPobOddwDVtLPdmzygaWBvM0lrK4cC0fxy4IzqIp16ss6/Sd+bH4JSdiXCPA
KiBGFthLWyXGb3/Vcmu4d2hKtHVb7RyHJM7UJF99waUYE6od/KSBgRgMxbj92GV1vk9HX8OSrswE
Bef0xtJAdugCkYkqdDLLigrJrWp+XXZohEVU94p7V3rZccy18bfAbfsbIX57VL4L4zV5Q/kPvTNS
5sfE/JENF9Jx7jIUVazPeKoYpE0bBSIuNRZfus5mLApVES9rPn9RaJh+mqpLLpmJDtcMQuMW1oaz
GT0nf+JulVsHqOSDfGr5CtCGciSD3ABTSIH2dBs2L32Gpmv1mwCMqDO/A57kcZOa5hBXvSx3VVeF
pyQQ8lLXdbqfa/Jx6tYUjxx/njprQ42HOtTzaRV3Y8EQZG/t3Im4XDqB7t7Wis84D3LD+ZEtyIeX
LIhajONxPs4+LBQukwWccUO7AnWNXSaeFxiiIMrnsPu2aqI4MTW47eM8EA7K/lAO23TQ9ZG/3X0A
Ore/rakV76pYkn04uGy7pWWgRaNzBg4R/SVqwWYbhKRYWFNpYHCw+ieZ+NM27Dr9AV7q/TDDaeb7
DfoqKqy1PoWw2bvZndJ48uuBvc0MboHnyt1c468SuQzeB6rOt4b2FmhmOmOwrUwEKdjF/GfRKBZv
ScNMT6TQ+hqoOnhDdfsmfX8bFuN5rS+SEKfrSjRoF2ezNuB3+VvuhGWrEvgzUoACVi4Ou6dxXOjf
nbC5rcL4nfnjvUssu8nCA0ylhCj7g/KY6lNZAexsErtYt6U/Wy/MGdUfu3E83ir33DGsP9jsU7Fv
LnI3EST3WFjG8NzcEeCh8/19O+X5n2yW05NXie6KkNI+sHAtn8VIGGkuJrt77U3E26sL5QR0UDYr
W67urd1ir+OwCZxsQQEfrnDGs7S+Qp3VJbxdkx2r/L/YO4/lSrLkTL8KlzOLoIUWZrMKeTW0yk0Y
EiK01vH080U2bZgNlhVsmmxy2oaFQipc4IY67n7cf9GW+4RtsWHXZVN/SOv6AifBuB+gOKuBKZbj
PpXM0FvzEHHeQmhE4Cdzux8Nqfe7SKi8OBST3ZBnwonJ4XKNYPXaYyrM9J5uc3caymm+F/MwOSJV
Mrx2OcL7JRnrktE2wZunY5FPY7SeSkkS0bMdG+Dm8yEf4SXISXVJlDwBZQRJrkzT9kqRBwuIl4Fe
vlFN6ycc2PGEyh+Rtw+Vms19T0sdKY1zozWAgeVacPBXY2MsptIrMrjWvqzXKmD3q74gumY9yJPe
HdDtGScPeq95z3xwuo6buNtTmvbHJh+EgMgr+m2fiZdaz6JAqgam5Q3gb8Wewy46Smj+BdiL9ruh
1paduu0YaX21Pn5YyZOEt7Q3MuW6yxdRewNXhmWOZCXyfaFmsisBQtGdKurKk7KO6llsivVjVDsD
ALJhVZeiQU5+YPrkilM4vlQ4wQcDbbsfRt6vDhO0REWFt1CfeUlB4U8vlBFVpi1XlTirjEUwGrOF
Ku92C3hcP0Ro9NCrmlOtUu2KbU63aY2y3TTX8bXUC/lHX1kGcrmtgTs0RhOG3ROkGmdCW8NEIKvI
bsFzWMdJ0zjidFj3E9qu11IsiQemOfJeEdr8bqpn5Yx5nnpQTMlwNGDlYKuVtAoydFwlu1diKcB1
ek2Qd260WxG00s9uhAqoAM6u7CUd6Dk0mEnSIIo1DciuGT+mZSMfJKVqX0VkBwOjVozVAY1MuIeG
WgPRZHeDqEWrpCB/GCQD12xQbja045CasxsVIXI/c65wXRh7Xxvp0ow2+nbhlVb28QFkSP8Tvta6
zweKmEUv8o8SeU6YnKnwFHWTCsVNDS+Is7TuqlmouACB/9StIYVHNofZ4sitMBwGeZ9tg5n1PZ+Z
VhxXBuNV6jSLoXoJhsVut4a6I9FUf4yK1HgDR0O2AdRdoEJNBDSERfK6sCr2bTlIV4shCoe+z/Sb
ORHUzVs3K/dqZNanBuf5HaNv1JuHBdStVyFBcpSGxtrnVG8+i7G+CHqMDFZkKt6YAeqCnRD/xFdy
AzmLReeaZiECLV/Sl5j8BgoD7MljHDN1TPO88qpoic55btB9zVWi6twp51myENSNxw5gWAS+2VJx
8HDwQq94cPSa9athTiZ3VTnZRZwu90NYNhD8LPOktNJ8W+dUGjXJGCYUeFetjeUrpVvmG1JbuV/I
ODexahJbQwTTFjcu1k32apAOnbbCJGPnOQV1axp3kjalj4WVZ37WVzzUE8rUh0k2hQRd35nMXWop
WIta7RtXgsYCBo1comTdDxTXRxf0fnSYgYvItlyOpJGuMvdqIgmwUwfjR6xKxv1a9dAdGiXfKXrZ
v6lzQplIw2NfIznNEs+V1xWEtU+nH3KPOXkrrCQ7y4jpQqPEmpPObXGn9t3EXAI9H3rqNP57gDN+
bwn0+yoRznmXTecZhCWaqasy7iSuv4eNU+ZlBdtvGHpi+g78E3U4IQxflqKwkDxWzbPYFUDiwVWE
J/au5pUg9JKrZiHWpHorUpWm0ISgdtVtaxuyGd5lckzMWUuEjikRlSACswTiC5FHGjNCkqYMcAcj
UI2sg8o2tomfRJLoQTKktO6bIdzHaTxd4nGorutxNLdthejOegOWD2YDEBh1nkd+DRf2D7p8GQ1g
hg0gOYZ6OG7ZspSB4qmmgcemFMpdBGz3xL4PkElZKpZTR3QnuyVJnoVsin1lwEIulOiCz3I+7tZl
SEZwRVXm4TRZor6mKMvjqGXGESYJ2G6tyqcDuHp6jmkeeSWdaWCiUe619Gwf+BHL4tRLkT2utdz4
MYphXqn35JOeGlXw4kySbgpr0q7MoVUdJAvw4uwz40Zs1WiDwdTCrWRG5SFUxviY56b2o59FaN5r
knqIZ6fnnHvjdxK6KwPsIT8Nzeoq4RHdVyVqCQ76BtAEDI2V3gyTNyUbYbyny/eugRP2eMq7yUZL
MvXkYbBOZt7h6IE/zAH7aUt1KlU/F+gIOQLA859aW4cBG5n+vg5h1MTTeD32mnFBFbJMGA4h5hVl
dEMR+iTYJ2B3mUB0+k+lYOfM81AJO43Fdd/36fQ+m8DsQUkZN0qY4ezNaO/DGJIu6IdBf5wrhQo4
m2u3N9vyzRRnCCjAH67EgdGBDVP1pLfW7Okacg22Qcr3i1CKHnIh6j9Gek435AErAOfdAW0tGSlp
gnpgVWif+SxnbKON9aaRzOYtn0XjEc00yYDCo4dMJkXVeLQ6ASh3NEFtMlJtdeQ+bzpbAQDg55NW
XlAhVzYDxFU9Cl1XXpnZyO5mElh/QhWVTrdakT9QnXW2tbEZ8aXS30YtKV80JQLLk+HYMXYywuiF
KZwXqR8vaSQkj2BhGluYmCPYmLzQGNZlkS0YbGQXlqHmjOJWKrBXvW5M+GTAj2b52Fij4faGIARN
rZmFXafV+kALGU+YpMwmPFnq+N3UeMBh2E0JiITUejJ4IrexQ9X7OYCGByHspj1C/tYDNtyG20lp
vzgSHXQL7N+iO504AjrVe234ZNs6A6mE33ylZkn5zmtp2Of1mtui0YXH0JCWGVxvJZ7kVdt2jNp1
ugi6I5gSMis5qh2AVOeif1QK9lbRIKTtcZ6ZfjpwgvE3X8FMZ3WqAOMGwmPDO5tuIUybCUlLqD2r
NGgtRLOYuApDuQsCaNJZxsQ0qETBQOZ+0M9RVs4HqO/msW+E7FDH69aDU6brPFeN1yYyG1dRMz+q
zfYoM1f2xGZpiJs61lozUdbV1q464F0xXvVJAf9K1ptXWRsMH/baoAGrINpn5SazUGk/eG8Ih7gw
Gk6ZyOGDVUXNmQmscYZ+SB03ixKT3NW4kjUBA4estdSrRRmY5LUCnehKlB5WE2DrXKS6N5tDd6en
gngCDzY/oaebYjWfzNZ5ktvyIAPt4LCgH1L650Ka+7D3kXXfMy2RbK2dWUd6l/2AKU9Xe+3WyG/l
UbkPrQ4MVFRkd+ZUAF3VLMFuNehMq1hlj4pQr5+1NbP+IiO+LFMEntJoWKKmVvyYVC1mpqQRPISu
RkEFwoAL0zJhzpbnpwwP7Kti2p4tVEu1ozgWK6gWy3idxdUcIbouDAx6KcqOMocSqLM4+FZiKY9s
/enXJ5Gwm8X5flqE9Y6RmLoL+6Hzy7FsziU0VlvXGKe3bVpAgWG3tMeXavGiKFw9ypDRiTAduCDk
N0x8eYl+mmn7AjtD0z14g8NLLEobz0oQn+W8a22h7KGtz3D+XTo65fPQob08bHVQAwK3SJjLxkkn
k73Xstqx2CbBEUqjy6B2LFBqI0lYfxpG9tCJWQUCeZZiv9cH4Qbdc+EMGK1+Ghl8faRCqb7H6B6Q
8MaudWQ4h75YAiVl1FA6omiOdl2vTN9rIGEQrg6z1MXBCjIBNtyv81aLsT4WOnCcmZi+WxZdOGvA
fFQ7ohlEIpYrZ5ErYK6rFF4x6YYAGIM5Ksa2CCpmOQxaherSo3MbpOkwnGHP5pfRaobZVSYxZrzF
vpjGRKN2tJQmRXZMsamvO1VXsZEozI6IjWLeqClVBWYjLu56JYte4qzqD3MDhJsVUd7mo2G9G+jH
pI4c1/FJl2PwbW0dJz+NJFPQQRxz+Jp6I1MWhKNxpRSVHGQFG0xSaeOJtfQUiSDKQrXMf5rytJMF
KeQiVBA7GRKMoQRtSlRONXzlcicinrlPmR9NzryFOX9zGNr3DNEmT56V5n1gYmS4QzQBCZeh1JNF
JiPdrQCLXUGSosSvDKw4GE+L1q5gQ/icMhK7TYBA03VLQG05IUTgPXLvcGEyZkChjuS/o6bUjsC6
JAZcdEjItG3UPiNUGUNJrQdIoOEQK3QAlQKsGWwGmknlDNICnrz0WScZeEExNBwIYxIIgCgToF0n
Yfeh44kN8TuvmzOiMua1MnQoS2UIxx2tOlPkZ1qDy3Wsm6HfLriFchYZ3JyG9i0HOMfKJZWabmTy
l4jHXl6NPURUEJUr8ZX6pQGttHQ6D0I7SvcKG1q/K0f9IQqBU0CcN46MpMCDUED6UxRTuNbklEvd
xGVgJfiQ2P2aaKNfrvDK4KxW0xMqrsLKAERacqfq0Qgrm1AjaU1Kep/PJbh7kKZg4ge9KwM2nvJJ
BmUpuIkZhV6xZtNNNsqzM+hT914WbKCW1FxlIIW19GmaRMGxlPT7CR8DBwTAcDVq1qYkHsbmTsU0
5KTTgWLw1Y/D/aR0eiAjEHopJit/HS094dKAe0Oav1hvakkdb+a4GbnTVVMygx9KjMg6uCbNOPcQ
XlcoYdKarAhgWAaTraSdg9RKRRdsd7ceNHMFvtHTu+wEjQeiiEaofppJBgZnUkW+EvJsRJKx3oEw
AAYI2yxGIkMQPru2sq7EfhA/xZAXMrDq3wvwy7tQQcsbfDgrncOhMyPW5gWIk7Kf4h5ck9GJubNE
2vrDnOP6umBwaAMHF94n+rteB5EhYVOLqZJWTfltvC76y5oIzUdWhfELxNx4VylZ8o4jSHhWuEcv
Da3LBdj8LAFLDXvLkSYwK1Fd0z1scul6UKVI4tEulAN2qsMj3qBKwD0Y3TAuagcR2Ak5W4UtZ0oX
mzq8B8TN8G3ZUiEgRXCFA03fevnJpo92TFznxXWoy9lbrpQqwUBf1h+rYrC5xWEc9N6YqL46oFGx
4C74oKs0UKJEmq4izYAxotKVyZTks54Lf2VYPpxMwUGJgm2VHiijdIgENjhF+kPuk+Tdgvq8H6LQ
PKfM6egLiOxFsqEpGGmGRuumbHCdKDfSp26BqW7nbLpQhB2WJeNBybTHptU1ejx9XT508jgfLOSC
J3dG3zEoFHh3tml0zX7BBLh2pHbWXwAeAXQyoWtfkSoBhIS6ap0o0+I3uEHU1KXZoXYWpdN+hsp1
GiSTQXEqyFlAB3NYuLcNfispPwH6IMhAzVCQ4BZEJPQR/AI35RWgsY9ClFPlhSgA+LUq589prCU/
Wiyu74yojO6GJaSDFZrSCRK7sJf7qvYXIMGHIcVkyQaz0lPoy8zCGyat8FFmpHVW3RjuxVQ1PMD+
xbEDywkZpJVy28B89iCbbf/YriZQBq3vvbCW6UEhiO3pdRFdZwh5XgOuRv8Nsut7KuX1BcbJ6lHO
VfspUhW/aCXFS5A7OdA4qC5oT+iPkplZkpOqvbXTcMpzDFiHj+j2lg8xrjFXc72SEcu+tnx9gDVl
D/AZX02DqRAeWCFKKaX4vGhsU3oZEi5znShihUkx9LFYl6/iMb3TN0ll8G/dHSyH4cKWAFA1DH/a
Vap+0aZCYyOUZl68ysu5ZHfyCoAp8YaVdpYtg34EWFMUh1FvqhsqYnE3xVl00tGwk93OqCR7DZv1
thYjie65XFUAbGs1Qva4hgcIpEy7RIo2xe4qiOPkmqA+X6kXCmLnJBD4cK427zEsWrWdqdf0T1sB
czoJJNMuioHFM+bQksZReqt7XAxjOjFfZFghdAzMEbnuFvUZHCly0u2EPVyQsQlPg1gi4O5hpHIK
a62g7FLMIklcDztQHBIUOLBSivSaLAK6TbQGXGU2lGM8lCC0xmoAlRq2qd1vOjSUmE0Od1odKS9Q
Bu/oqcapYfq9KQBao+PVs8vtII6uskYZFCMHNLjiPGd3FmZEhqNKPSpkOXA3eomdEL6iCMuAvulX
kY1ao04WXky4ES0L3t2OAbvhgvoRLGyTVujslZk69fux7SrFEYAA3KM+GUqgxC3rrQ8XPIj6GQjJ
sR27ClC0Ni41OxkCmKNG8lAASMAqypn1bXIWLor5hDArpL28Q8Bxxxw1DFB1tqLjMrah9gyFkaBc
r6Z1B0qkX3bd1gSw01hAqgSf4sbqRnbPyFLa9H/a0pN4/ASvTE10IoCkAXQXkPfo2yKf3lSIPQhE
iRFs3ClP5w9xrlpMB62+q708Q5SWqgJUBXPZlqOOK8l4m1GwLvx4ptXu9olZKA7SGxPqU1WZu0Cf
jVtBGIBuQLkG62JIVRPUqgFIvQXDIAEJZSvKStc1py5MdcflZXQpMkgrrQ51qBnmeOoDsZYBKyXx
29QvneoCEJf3pd60hxbTgRv2TPTQ9YIagTK9eipx3F2PTDfq27ZGDRtMWRXkKf1WcwUyYUfrjhqh
RZamZXcIvwurhEnvG5+eBOnMZJqX2PUCXxa+Tf6simvaw3RSpsIdeoG5Tx5GHeQ1s6g39W+Kfx84
cz0jSdewg4QcSxNdYRvJMJOeWtd16QkMYDeiQkQpVMZlesu+vnFjsdX3ZZuFUIhC2bAVRVXwFtEV
F5mfxVMaDiFqI+1oiOnwhFNny+5BpxHeYDp3UOvM+iwHnDv7aE42zF/XgSiT4dPS5XuKaE8QERA7
/BwgAL/0sQQwFUoD/5qrs+INmdXBEpUb+SxWJvvnvEI8tYf5A9o/y0mUtCrk4zhVyi2jYuNum39d
T7Q7HSBNkKmkapmfTFxvLzPaCyy8qIRaNKcHfBLlAIkFCKB5LO80U6iZv0nzw0I79rTg5XKQM4Op
7S9zFZ2uxxyhGQ42ImNfgyzTlRWVC1raK0Q5ihvD9Bptse4WfcyY4TY0ZMoRzaua6l5p05ptvuKg
XiZcWUKm7CC/TY9sdyFMJmOT7vW+k8Gyaf2DqSM5BlyuQeMm7yTfolugI0ajiLj7ydaEWY44k1jF
fMDLDB7gvCoLXVIFp4tVW5AqEnvUQoCDPQyoMzk5B8QgQUBv6rRlUQT6pVB2e7UO93I0qWfQo1i8
FxlsKroF/XXczwquJ/OgvVmi2V0VG1aSHkNnHiTkTVhgxZCLIBzmsr4azFnVPFmC4Me4PB+Fv0Ho
8L4q+P8X8uZfdQ3/119pHgYf1QY+6b6+6P9BgUP1T8EzTvVWdf/0P44fH3lSRv/zn/Zd/kpb53c8
zfYD/gKnsfR/xisSZIylKbqkyOb/UTvkKyZOsJqm6bqK1iGShv+CpmHT9c/YuvE9pmSqsqjyPf+C
phEk+Z+ZhPENAM01Q8IK4/8GTqN/kV7WER5WVVXCnhl/Zlp5HPfvmt2rmqb5TGoN9LFAXO2YRrsE
CSL5qij2feuiIFCUd3mJzQ1VK5X63O90BVL9aC+lAnnlUG5TVjjA7LTdOnHGdUeHTtEPrUk96+mY
UaDpVUOnvRvTgOmZEO7azCuZSjE8p6uATkSs+0Z6YBiqTCdUJqYYioyj5S5aJsV8rMGbV3447pLl
HtyA3Z3jo/HY3Rfv86v2Ob/io6heiN5J+rKo+yI8/oaL+heByH8qh+Iana6+Q04SUNPv+qb/5gp9
Uf2WEb4GrqfKNIK97sfyYTxVP5of9Cq1J/FjA6D8pLtr/Kx+VD+Gj3IbPtjrTxqC8R1y66E/LB9L
wrgAlQ27GlwN1FvKPOxNzxR7bYJ0PXcKwHd/qfZ9FkjRThtecuFzIY7RQrJnSGvLNzrtyhcd26+n
ZH7R3DXyulPCiJs+Gc91C/cUXY6jJjzUMunPvqyfwo35PJyK+/Uxe1E8AVLqSw8qcnRQ6LGQEYLL
k9v1LcIrS8hUx6GwUvjGP7/y3x4mq+D3Z/O/6DC/e0C+GtD9Azwg30WFX0a4v0Ht/v+LCn8QFCAE
IkML2thEmPyLRqwp5k0BCV0JZnnSXHAVbDU2Fe1QI5qt5l8S7F+wmX8Qg757ty9B+t/5br+AlL8p
Om/hwdLYSJoaOFAd7NVfrzuYzVWEqQC6Z44eLM7kqU7qpi6L3rE8Qryz8qE5iRv5kRu52jfhSfpl
qfQnB/BVUroAil6HRawGajB5wGmogAf8hukIoltpa8+L059gyveqM96br/M7u375AYAhu1t+pYsI
P5ohx521GbU5EKvp0Cg/kwMgUMRY8GxrHoqP6AYGZLERY53sQbggzdgfkwdxsvkTv6I5vqOC+stf
kKabKashW8Fbxs0mtQ1vwwzgu9x5aQ/8xdHvo1P/GReu8CCc01t6/x3zpEN0Hb2sr/XsMoEtL5M7
3kYq0hPOKbSHU/uo5w61/8lobf1ZeuzexyC7Wp6mY+QWtw0dZju5zaAGo/ip2feKj/IElLWVHiOw
uNRhQru+YB8Wu2ivJJ/0r6PP+q18q9/YxUJs4n+ltvXLu3hRSLsYS0scsKPUD5jvwHnNM7riTqu5
cMcH0y5/yEeMCU2EyRAZtoe7PggZXOZOfGTfl3/jTvL9bf4S3//7Nv8j3ubvoomxFSO/5ZL/6Gjy
12reELC2YKbhlwLwXMYeZoutv709PW16jUuuBjTuPiZZvV7mhmYxMnY7q6U3JDD3tP+8cPnuLb8k
h/+It/xqIvKX04QhqnOueAEAsv+r04TnnzUY4KoBHWQHCRPn/gnz34szfHNu377Rl+TwN7+R/EdJ
D1AbmxJMN1S2Jn99RgkoTtnsGjUYQxSxFeb7KCmhtiVDT0aHdva7ekZRyULbQGHAgtQDio2tnml2
2y6mpyEl4crlUuwXJa4PsaCKjop7OfDIuPH1hcjbXpoahLpuEpLTMCvdMLtHaxDlvqzPv7luv7yX
v+a030/nyw1CvU9nBpWqgaU4CKYwmp2dlV0TYMWWQ3BgF0ZgA9AKRfrBFgVbfJ7R+2sYRTh0pOl0
GfO5fM0LG9k84EPfJN0/XKa/H9+X+xoVSK0i4qkGC5X9HnhavQf9AbshvWuv0DzcmTv5uWZvYF5N
P8fzHLTn5Buzru9uufZlX/IPfsu1L/ntP/uWb0/cnzyR2pfAjCpqCYaeMq8BAGIzhKpfO1Ab5/Kb
RP/do/XVV+jv8Wh9d64bp+i3LPA3n6u0/aCvF9VAv1pGxWr770vU6saYBvGUqcHzs+hcXYEus19e
Hu7uvulK/Lo5f/Y+X8JJZJb6aG3vsxyiWyQDnMYWD2EQ7fr9z3rf7lXKdt2hQN539mwHQoAKj13b
1Han+lLar68H1xMC76Dzj/B8L7X9hOqLXdoXNCZs69uiXt6epj874K/xpQXh1jDpp1VvZ7fEvzBy
hhvLB/ccexndfkfct4j3AUS8qQ/NVSvCtkZNxg4fjP2f5+fvjuWXH9hvT0P0dzyW7x6YX/n2t2P5
Wx+YP8zbvz2Y0pfVrsURrUiG7QGTMJLgofuxJ8lUgQqgDe+D6btF/839/uVd9Nt5TWnTifiIqQFk
rLdidq2r/L5JHE12ldiNE5d8VyvUYXa6UxLUd+6zkeah07gINuVsl74zQ/xuxfy6Eb8d0H/5ivn2
jtEf/j1m/Xvv2K8n4E9W6Mbu/P39On2AO57whJSFUwXAaoH97FTVlT4VJwZEhXbkv/sp+RIu/+5P
ybcX4Utc/Y+4CH/UQAQwYGlYtMj0k75a2StpJq1TV6uB6/6o7B+1PwXnH4Xdu89+6tofkWd3LkyB
qxfnpvMUe3d3d8GBz17c3XFxnnfu7iG1d38eIlFA/qN4/a8HpX6pxfIBSDY6R2ogBobduiQaR7/R
7NlHbRHXDRulvZG/dYfq2B1YyM/6GUe6G6yw3nhl7Qi7haXf+4r9KPjvzU550dzBsXahA4fTbjzz
IWRzchN6N48ILl/r3nKgX7LbAy50TFffQ5Zz5p3pJkFvGw6fXm8H1/ia+UBi/Y/VGT2kotza+2iP
gETU+2taU4JH7fxRnUNXve7tD8EJ9llgeCMXULcd76W3M348o9l30/1ArdD2nNY+dG7oxz9J1T+j
oPPRiODFUpA4b9fa2S5O1zhVe5q3t8hQhlNzHLqb217n97a4Hx2Df4ZBxt8tJwnCU/mU8Ja6q90a
l61dJgXi/in97A+D/zQ684HzecucN909vUzu08W0n2hvOU/Xt4UToEl5gpG5n1y8g+zgiS+dusTW
DgfPtHm5csi33pvoV/vSPlzubm6QJbJx77V174j+BR/PMFTs4/t8ldmIwDn4pHi9exyc90eZ0I84
D8k9dd7BKdkF39W65amwR//5ONjnfI9RuEuCcCfn+XxM963beHSHruLTsTxtP6x2Wz/eT4fxufnE
jqOGpeksh/SU7uE1Tw6TH3s4IPjhz9cy7cP0tBywRuBttyMMnZDPR6bCfGT2++VFC8Ir037dfQ72
46N4k7gpKB3bbk653XCNa69zxWfvJdv3nm6PXrV/6dzBndz1MPnGmcssOLO9j+xgsRd7Vzo7aKD2
NyvhDyu63xbClyq+HnAOlrbVidmKl3OmnMDZ31dBYl+dMf7yy9PkuddGAGru8NLtPenAIfqL7znu
N1Xfd5FC/ZLE/1MixXfXR/nrtNH2TdPP7a/rsz1U4dm4mryzYCN14/xAxNW17MI5vC4nx1MC1kBp
i350fToc7m6+uTzfB60vZf5/B63/Dlr/fwatL7Xj33NRfhcfvpSVf8/4KW+Yin+zC2WspWsoQeFQ
/nVuJ6h9uMLH20Zbrdu6YrDlx84b/dEfvMED+8/vxePszz6zJ2f72nJoyJKoZvPnbSK1fQ2zY796
LfeSL/nmYXVlR3I1X/aQEPFgGXmpK3jjzrgddyiQOrpLQeNa/J5QUWs3THxkEH+tXz4O7uzo9mlw
vdHTDqP3GrmWa3pbJtWDdD95wh0Q4xMesj50NQfbJZc5DXt2KoacqoZoeoGZYT+8Ks5rzb9vW3yK
huADgYDriux4mwXXt6rbUxiN9m3lnOTBzk7WpXlTgtU5kWlL+3R9enrRaQrE9g7vLvsRJrO9/sra
pOn34yO+WDb9DMOmAlwczb4Z7PftenxuB3T3Sfrm67ApfxUV7+/vCHocHLwjfUDeQUHxirWYP/i1
t12W2O0eGhffFb9w62ArCjCcc/Pgz/M29/Obe/2llMfZLi6jtqLzz90buHqDY/K53XnUnriXs39E
dJ/CdruN6mHy6n25N4N6P7uA5nyk8z1gvg6GKG7iabvcj7zYh1ToYtDCjcYDkhuuuIYfc/u3f2uC
2BdoZqQ+aD0n5+u82sf+zVt3RZDx1XmXndnzouMmXsEXHz3Rh0Zugxo7Lc8IUvG/eiUFrTf53R46
j0ulH3qyjTaUpzlg6+2aGoyT4QO7AR61kNPQ+Vw8qjcXDJ/feINTHNG4uNIDyRdpBOX70a/d0OE7
aRy3PGCZX/m9I+9qxynB03jxzm7uxT12djfVqdnLpz5wYi9yQSE7sEo5HOlQ7hLbpjz3mqD0C8+f
9v2lv4i+6MLC2tXnG3ew4QodCr6rOpo8wlvp2bsI9lFIUhg6ySPgTjf3KnfmJ45Mk0HWOSAg3d7r
uRRH+k4UoHJQeaan82lwQhTt2+KhMbAzTtYp8XeWM9r6/XI1+Hayj/YOJJUg/u7x+TZUfGlY/Xeo
+IcNFRAg/zxUfN3sYlEgZCCSt+ZYR6DoPD0YCfizH97gIvYrMYSsJZkYsX1Few6DLT5IrugtrECs
eZ0FlETppn4RCM7byIaVh9bbJ4pTPXdsBwZ39Qo34XmGieWA+AwObnnuz6hAP888z6qNEJqzHtA+
2uUuqwL2tA9lYttfsHoXh+E/P1K9Eu2L/Bzf9k5+sPZ90AcsPl8JQF/t40u1Z6jvmL9WDtHuOxiK
8U363HCJv7eIWpRay3hq1QCF1l8rGtKQh6Ghs6XHwdPeVn90a9Li6mvP+X4lKiGy7yruFie3D3QX
bIwwg9zFvYaIqXrIKwepH3PdIv4cESmRGnchnPN75FVBdMBq1O+CJkCkltibEVmxAyXFVkF8t31f
ATple21yk5B8gdS5zZnvI/ZKP7efIO1AfvP9scu98ZCDcbETsccjlEBe9ZdXdh/bKyo+Yn/7NTrk
fnKQdk3A77xj4jVOFxQcd8J9yf3Gyfk148gyr/Bqn2PiHPE9cHN/4Ai2qB+6KCzwnnyei2A7n61z
ER1Sd91V2/H42+8cJ2dS8artnX99Xm15Yvs+gu0FnhYhdwu7BgWEQUMhca6zfUHNcFqdrX5AVuxG
O3T7/Da9VZ+rPeGb3NpfunvpAGvHxwkjGH4VOYgesKFvae5rruQOAeZ23J/Ygc7vDB4Zg/ite4gq
/YrRldtfVo/o7mzZReZ+RbvteZy5ByKrJPRqp3cwHnRDO73VHImBQubGnnCd+Jkfe7HnpjcxxYng
woPgkQEFSkJo/dBbdnkAk9Fb/MUt+Bp0HjyHfxVYrC9/S9V4pdGnQIyWJJB65S26gs7J9OtPOOV0
EeJzSNGw2No1s91D5N5VoH4CNO2dMjBv0yBxSfP4LdFvoihBYsnxWq6cxpVkJAO1yKkc4WwEmmMF
zb47dScjuDs3pEqUy+3zRA6VOfDWydxnydc46Y4L1Hk1j/22vkIvAfwEityJAEIdd0drP9mP2xma
XBgOmcN3d8OOeS4pd2CBcLRu6w1uRWur9owbiyNA38yzSX2jbRt0DVbnYReS56nLdrTC991eOaDY
FsjP6pv+1rnLW8ST2bnZyTyNuz376spZt422LTuUX4V9pJXjnlf/2R894cytpfKMAiVIroXDHOSe
81kSHz4/c+fmnXG6c/dweU3th4fJfqfqC7lhzrBLH/SL+7/Zu87myI3t+ldU/g4ZOVTZr8qNNDmS
w/AFxYicM369T8/qeYcgPaj103uSylsrrbRccoDuvn3zPWdJvT0M+ZADTbGU5IY+Jcf/pHiWBvdQ
QbonhnN40maFgTSIQcUsN9sZSH5xwip2Koc/3UO06JFKBnhlkZFCvsluZ+kyxcFQXUh3C9jAMO8x
TtM3UBeC17NC4xXSe60lLLzZAidJ3fEU2w/oBQgTquUQIUcHiAX+P8APgKoFChYsDUQHaNNcsYFW
shIW8j2D1FBiY1n6BuNQeo+NWenejKb3iKnZpmDGW3f7npogvrIdyH6CX+hrwxKoohbwVQ1HqBiy
6eFjmImUhXRufxln3S8iknFKR8xUoHt0Jeok52xdbvLnmIReWOqh0kuBCso5PunuaexBL3S6gfGx
3BlvStZgFDeSBdwRnVtxULAY9Vgq+HM1Z00B0NEzUad3V9bX1E2VVpn1DH68W2gxI9mePVVoNarH
4LFaIJ1f1HYOfQfvdd/f1nZxxOTOurTB+omvUW0ITbxMbehpaOYAGjiFraK6Dp4vcpsh7RLEL4QZ
GkDftt2eP/JHf1U/cBtpHa7cubRp7lK7Iwx+SjNpihSZ1Z2G2IDqQqqHMb9vnLUsLENoh7i3MnTh
t89m8Cd3JZICEZMIHxZiM3MtALyeT4kmGOFbLzmz071Ta+G7kM7F6JLe7jD5O++W0Mx2dASdF55a
zZCwNZC4q0x4sMmta4CRz0Je+q69K+zayOF3YlgQ11zFpwIfxFahXgJc4h5Ge4A0PRW6Dre6gHji
nHCCnl0+RwhqMoPfI47D/achUGBzc2RDIYVIl1LvFv9tLHrSYDWBu1HD1ajg+1Jng545ddjB3w7B
pw5JA0GEz2D72x45TgafmNgR7g146ekvEwCH0E00rQrdhc3wINUc8uM13GoQyxqa3SLcyt436IW0
lBVN0ipnNQaoSSRTe4MnoOrF/ekt6onXSLGCeQS/V2ZnAjnN0hBzCIReYXpdNShsDWEqGJPNiEZu
urCL76Dm5o6O8VR6VpCEGKqNBrwIPNExSgsYFT6fhjv1nCU6NDiuk3I2ReedmTH4SOWhXTJzD5f5
/MuKFo1d6YAN27BolkxOzUJa47ho0p14T8wehtx0jjKKAxCljWOoc/x7FkUV7arfDGpHsrsQr0CD
CGmjGgL+pcY1vHXmzAGGeRnfNrNuSQ0znAeLfgJwy/CJ1KmAU2Ilhj+jwSCGuPVnRN6AHMH4A6bj
oLkck55GAKXNWyveUswXKsg+nILW9hACwunAFsSrYV1vM3vmW4muR281EtXgV4WlyXFyVI35EGUQ
pJIkJ/qrAll2zocrHjwbfzpHyPkd3W1YRQQ70Eg31AwxN/R76VdVvZzR/5fmgc0fqOWk0aBnI4xC
NIjv1iF2Ew7hZIwtjpK/P2PsnzH299EabiqcGKXrFVmphqhFNi6A80sNRwkn74mqSX491ZQpTwYv
9G0uGgB+Bi8/g5efwcvP4OVn8HKGjN99C1IuRyNpBvRa6DKq7HAMsI81qr7RaoCc9NxW4BNPDAFO
PWPUIPR/esZ0EDYqFfwMwn4GYT+DMPhdP4OwPz4Im/SiR4Wqf8iLVib08XhEg2VBH6B1qJQAZ+Zc
98jmtD4CMOotLazSzjHUHwmSFajuSucaYobYFKiOSFSJJo86hoRc04A8DM1vf8saoU9PNV7eaF42
1N9SjbCvd8MC6W3MS5qS3SJtUCOJ06HpMTVctL/RhAzNeXzLsy5pfDzV9zW50lGt46+70sny17mS
fhEZ/T8tf3Hal8IPbnoBCEysJI5byNui4Tm+ATY/LXihiILKAtpbT6+nXn9GUhWkteSEL2QGsulL
tAm2+F2gqXWa70Meaj4Yz4eBbHN8a6kjqX7DkC1aCRbJNtmWtrqr7vidsBHW3V68yUwg6iMFiaIP
ylUlUktkt9u9APSb7JDVjMgOqahhAarQOXpSF4OdGxJS/bWVIjvqWZyezns0s+YGbQnpEFx7FsFP
Ax168QBss/37+9EjR5QB8K6M8eob+3fUAASsAVzOyNX3+om2bTLW8rRE4ntVE0d/fQ109H6glo/s
/6kwTihtIC8o0QWjhRNdIWAxxI7gb+jq9yfsxXmP8MmVhd/wHbSpYP96vdnj6yz6xcmMYvsI4Guh
GtYiepXpryVKPvojYHeMlNwrxLrBIM5dQ1xy6MjNeZbdRvMyMVcE/S8rdNDcYkbGBOK54aPkQct2
DYorVoLiVWCCm4WuJUDO9fSKVpv+vGvv6H0JzPd+ot30XEL95FRfrGTkVAPWh5E6HvUA+TG7d97Q
Zm23C+XoP8l7ds/vu11pKiALApMnWixlndUI4AWBPams1SOGA0UekCF0mqZ7Tl9kFPkMBr3YgV46
mPDSMTjI7wEmCR7Ah+snINBM37X3HjnqWg3o/MzB3eg3nI867Rstgcb6C4eakQEi0zWIOm9jK7Yi
kzHCY3j01jyhlTsfFSGa06b9wdff6Txgd+2dRm49YNhEIQQlCZ1BQX0ElSiUQgSrWqno46L1PDTE
kHJ27jXRwV1RAcIfnUDcXWst0LuEiSlUNlEFLM9FGQEyH+BV0RODGlGLEma0Rs0IXlNiSw8YUZ0Q
BWABTewp/fsLvRwkHqv4gLyDvmksYFfB0OboVePXtOWnR8mWVgdofShB41JrugfavtSgEuecUPtB
P1q1pd1o5W2E/9LyNi0yg9F0RsvptJ2Jlr9pkz2Vd4AXo/puFxngJg1h794U2jIHMLJAEiSe+1mA
9usSFczS8FcdsnRP8nYwZ7TlR9UzmHsUfnGKKgqnJep+jXUupyEJTd84mnfntiTNANY4Opxov0Jj
CgsWLkKCQvF7ZrfL11fHfH+/Xb3F9mEHGtckIbh/0FG+gd883MHju2aU6FCj2XGa86Z2n/7eIvON
ujUKBaCNxJ9pFYjmylFeRHK9ONeTUbL9B8WLH41I1GLiA1kPIg8Y5nMPAuZ1Z3R721thlhNaPfOJ
p/tQJVC8iwU0xjHTe5Lptyy5jY3b2yMgU63zCqET96+vCWbvqI68fg++9hC/65TzgOaFHLFd4jcC
eG7s/BBtRRleFzrN7MZOaReYXeCQhhV/N/HQKWt5nsK7eOpPa/mvspaT8jCq2vwu8jCljPlRsv+P
uy1TavfcGXghuD/V7p9L7Y48pD+ZVZ9ylM5AERfS9a9wlKacTn7kKP1ZnM4pt58fOUh/XrdfodmE
T66qovAUUQzMeMJIO0pp7gJ0BK6eun9s0LmzTbvZfJscyzU3Q5O38YZOCjMib+HahSeH3gOjvkUb
ve4v4F7M4gV6ewiafRDevYDp1C7RSwbMKhtk9OsUmZiAoFGvWYNKFL8SnU4ZeLcaPG8/1L19Zqdg
F9gXOdlHiPQwrDnhyk4ubxSf/cWWJ39ZyFZZBTR5ID7CHO9HR12NyxiI+HCw2F5Pbmq0yIh3inFP
XXPaC9sZcMb14gbhBwKQcBYu5XOvaK7Xa9oHGlh0TKQBeg0BjnCtoNEKfXt0eMAItmiysuI1SOyQ
/0LzDCrktOESrTy6gDN19c52MUEAQO5WtiVA0dbmdUducnEjb+EvtThKc/z53l2c3Oje9aCMTXix
AV6HgmTHcn9CXuN0jzgavXcssiC2vRORcWn0c3ZyZ+/2GcZlOB3xyEQ4Qc3WJw1w8SajK5KDkEaO
JLzJ1povjtfPcHKZI5v5T1ymRHf02jpHiQJQp/hyXSBVk5u0lzTcDEjSWCDTJM80+fI83/Dk6WFl
u5gf9RfzDVI2QKfB32yf0eyIb0t15NBoWqE3HwW7nItWvONX8kxeqrP46FYknV3fPfpG1954ZB0H
R1NS0OOI6HnEjAoSetc/XvwyzL84+ZEVq0IwufIKtEehAQyKgFQiPD3TYTJuJeos/pugAxMY7+jQ
pJ3okcHNLG5J28ZpBO9ZnnEoY114LzCVj4xFuxJ0DsrBIYIeHQazIGhOI01rOofrLz6xL9o4/gWe
PeMN2Jd4/4DRsf1UgP211fi+MdooBZ/lnQc2QjxgWWGKeEBXKNCydPBT6kihMuSGSsaA2PsZeVVr
TmxMsoHkhUjW84Ds3hv+edsB6+a2IA+AmScFwVtioI1mCD1E4YuCHGALMeB0RB7vnSUgOSDvE6cr
0F24Ij3ayDaASIoJWA+LgFbp8fL3GrnPkQCm2eLHNf1KY+S0nRUGvjJXD/TwGLsgxvXDmrp32kiN
//nvnUY1yYWn/KP3bkp8Rwq3/t3Fd6R0/5riO1LX/yzxnbCO2kgH/5B1nFLA50zWhaD9aRTwl4B5
qopClMKKApAfRxo4CRmulORWtJ89jCeVdgrgHiQb76Dr9CNclFvoOwOzFLRINTG5wLFUYXxWbN8f
PtLOEZhiUtC9Yb421sHzi4miAbOwvbk+I3ttY1OYJWi2p+38GoapOoBNoc/zKGEQ6nlZHF1QXOTE
C2DI0XiNmS6q4YGpIcxAsvSAlnRrs2GxDt54B3uR0djqkkX5F0DLmMpJDUE/gt/A6OedTUeNAiTs
fYudBcAPcTFFgiINTbSCyHMWIv6JrcCM0WKNv8T0Bw8HmjdYgzeeqB+d4y+uK1vgbk5szkjr97kP
FEoHJ2MomKTuMUxDNf4yhenp4VbSP7JQ/etH9jxNQ2drMG2Mryjk/u9VLDqF3WG2XLCojUgJnQ14
1PCTOb5MvSY6iUPnEemnPeYEf/ftl7ej3wP8YASFNxgBQxM/bfPPUMxAydDkURxUMREF9maMd9Eq
OyC36J/R7o+JJIyFK5gYaM4DFi1+CrNTCdHsb9373IKDgeqAR3N9y/4X+/RdnEb2KXa5uE5DiBOL
KCknzy6Z5/rhxoWrB9cQ3J6GRb9AZSQ2k/nj411v3Ak6kOsyOD1PT69AsIEND8jr/n3hQ+oz3YMw
xMbU2U4K/sgu/X8S/C9hoy410sio5oWTNFmMUzy78zRTQX/RQ6PuW2DdzG8wQ4RZIgyQn51+8GCT
m+fnHI7Z/v10AvTA25sK7KcQ8bAzpx4e5mlXi/f3d8wSHmf6O4NyLD3cBU/ofdaPGNHzMaKTYQ4v
sTHgRuu1weLomT2Z0HmTqxtZ9L/W6qaV1sjW/1Rak0pr5Jb8YUpr0lMYxZi/q6fwpaOtcSwHQhuO
F87JiQv3ynFkP+o72EJYqRLX3UUID2uVQiUsnmSLJdFiQkd/CTmrXjxytFyfZyoZxKAiqKG4145V
gUqhFiBgqZ5FD+OnDdfYccAVRhjGMXg8gZEqcoAaFUOiseJ92wJoP4+TEgyEYJts+OfMy/Um6Qtb
AjU7OKwbduqNv3QYvr+xOHLl4gDEi04JxQkkkgZzuGjJ8fRsLpB+jfxghcHeWQYYkNsn2pSw2IBy
c6rj7Zzl/+TQXbzCyKGLC0XsZRGvgMCaquiDa9JBOQpnFxEKC0PnBl30Ce3hXR3fI/RCXPcBeOoV
XXuDkdcUd3UZejneYE2j49f9mgIibi1g+lUU1eZ2EZD9xCOn9n3sdvz++35GMr+26pE/UWY1OBEZ
rJqzcnhy6AvLdeS+kOrI0VaQ2wPuCwVGAJJPQ1pjgzk+6hrGZJ+gm8A30CDRz3Ak1PsF/x3NcqBJ
6f10fae+1nUX4jEy7Z3aMAxoNEX7BGv9TD1MeGVwO5HSoC7tvWE3OvCIMrKjIIsvIoCFKGyjvSlo
HEIHu2ezG+oJ0FcHYSJ8ewyin07vx/frbzopyPTMLxTO7y/Ik0c6sqR/0JFOqUnKWna5UX+8mpy6
rSO9Hruh0IYZZDAm691qdl1uJj583Nv8Yx9+Jpq4csvP/REXQhl0ggSuX5gk3JYSF5gDTAmASfRw
HdxVZEWn4H092qRoqaoBOQZ8DcB9ZWQDcAba8fRKKw4P5vUVT93pcefvH3enuQknYgwi/3s4ERPW
6Lx5Fyf2O1ijSSEZ6dh48GUlA6WtDbQ1QIm5aOSFtwQLUOoU+pbaBIY8dgZifltCE12PBEhoORv0
ItroZTxiNl+f8Ewm32msTf8M7zTSr7/nZaL0lO5buvt2l8u//cclqeXoj3/7r7qsiqfIf0p+IXXx
9lT/kr7/cqyeKr+s/Je/AvUlVQH/fl4kFm08VU+/vCWVX/WUuvM//22TFpX3ViS/rJ8KLPLpK+5L
+gnfuC85Uf6VBdM3Jg5UVVY4FfalfSur//w3ThR/xZdAWANqTFGRJQjVb+SXPPurJAkK6BM4UFzK
YMz8H/JLTvyV43gezGSCIouyqIo/wn050ij4fFniQZbDcWByAwvmyJZwDOi4O0fqdiFTCAbLcI9K
mIMJJmEVkifJoIMvOp64TNSVuzACeKbCy7LGqbzESTI31rdZqSqJkHDtbmjqxvLBf214Oag2L87k
N0G8MphJnyKIKuyJKnCihn8/mnUuC6I25rlmV4ASfOUF8Wzwgs6QikqZt13mgQXabQ1kM27kKHPt
6w8fa2qW5SWV01iQkwqcAAq5USSTqk3dD0Nf7NS0amaUXdhqM0myWK0BqmUphYs4ZpGC9Vy0HOdg
YGZCcKkJqRbNQq6QiCQX/bL2hHDNVZy7dJvMfRbkxpvYpHNz0Iez4BVNlHhBUSj/KVj8Pu4SO3hi
IHNisguExLPkJID3nLiM3SbgRh/4oUGgN5QiuAnyjc+g454dsgcOXNd6LA6vle96LwlfCZuALfIF
XrWyCrXTQAQeaLOIV2qragXBzlw1sFRVy2YiC9ZjuW/vOQEca6qk9cQruUYPKzZ5lIPuOHEOo8Ij
zgHkz2CcFVVMq/CaPDqHJO6ZvhHEaCdpobjIE67TlUHyV2zrlrpWRKxei0W7ER3wE3tJz1qJBuKF
6y9BHciPe6yCQFAQOZnneQ2Mth/3OC3lVlKlINy1ScUvo0i6C1w+MYVWrq1e2WqDi0q1XEyhN54Z
PD48V1I1aA8NjN+cyCvjjueKBV+5nMQuaKZ7D2ze3F3k1YAECiTGcIJSm/mVd1QcCdUENywNpmgY
cn3l41gWA0IadB8l5IKe01RxdAkTTkuTQE60LUirShuk0uilzwfl4CZ+a6qOEtlcfxTdYFvyPeoV
YFYt/cKxuJpHah9UKctQyD1LbaJ+HxbqzPNjm08YAMxV3H0V8XoFDCRl0CbmrT8pKAmElign8aKM
M5PYkWENQTnddgyvbQtfU4691DZm1efOhN/J0bv14Xzw6aqA/VFFiWOVsWvFd2nqpoo6bP0gnndu
zdgdByFFrxGpQymwuKronsCa/uzXABga5J7EtapMKONx+MOyModHqwo9H4HSpn2UTgbM9UkD6vht
IjjsxqmBXS5Ezn1TaRjFcjIwTuZCyK140GLJJGCbZ0nKZc+oMxDDkzgP0wdJWnul1gKGrWhdxuCd
RtlIbfzI8gkIy70qp6ZELB6HuhDergvYZz0rc6oiKhrPqbBjrDLyy9xUlKUi1NitF0urAqzpD6UA
0QoUUQRyFNc36AastWANJpZ0rfii4pCua5y50kisYIleyBOx97hHqZXLNbowHEA1Cb27Thx2+GGb
IPOCxCmshOE5RdTGKGe81oVxmTTVVgji/MBLUmW3uaPAqw05i2Fc4N7WubdXFUG6zbn4JW9kqQbr
ugptmwdNqYdiAo5VjleSG6cWsK2KFslAPk4Srfl2c3/Ij1v7L0VagqxiTFZ+6fz9bZu9JceqeHur
1k/Z+Dv/hLTmlBXwf/ft9DQNv/Tn8FPf/DmGk5RfBZ4DxaCsSpIof3foGCi6X1URDpsKe4oqHvvd
o2NUUKCzGKcUcPC8zCr0+P/OZ85zv2pA42Y1UeQ5AV4i/yM+HbUn3/WKpMCKyxL8DklgYW0gcx9v
tCJ1Ui0XjnAoGR5JzNAtdNFLFbuSiINmSQg56duOcMMwYW0/6s3zgxUF2wPaXAGeDzdSJTESp1Lp
FuIBXISpkSoeqtnKMOWz0E/5sDy4y3CAQQAvoOCPu/RxeVLSBHVcV+x+YIQ1o+RvDsdgwIjpFmH7
6opBslA4dkJXUzVy7ZkjO5aWUZF1AcvuS88hsecCW7GMASfHujs1KyYe9tEnxzZigSJI7Vke87Ww
D6NtTJnYgfbFw7ykZQ0NE51g/w17w8fY6jFmW8+6kPDdt2VcesojQ3R+oAQFCk9cEEU8frS6pi6F
wqkUfl+44YF3xHJVOPk8CcO5y7Q3hdgzc59HPkacOfVGqgZvwk0YzeKcX0CRJI5TwFCqwfaOtHgq
ZH2hVSm/x6OEVS3yG19LMztnWmXWpjWq23IJfMQm5Q3ZS6pjaDV8jSxrlgR3vp/MmXlVNtX6+rZ8
OnMg54vw4iWVRWQER+ajnLkwlVwW+cpuEGvMbpZ9T9CcDtDPTBlmapdPydjnXcADJVVV4HGoiI3G
5140cimr+SDvEklz9V71jwXHLLk4y60s6IH6WfHDTZR0HfFyRpdaQAe2Lfh+sj6b84kEJP84Pbq1
MuUifNIneC8AKAgaMGMUBRSyHzeC5buwjbVB2aUs5hgjaQ4Cgcc4qHMT3idnezK7qoshmPURV0wU
m7/cE02UWVkWoBXVMbZeEblKWTd4tuKWq1gJ3jW487ec21l42+5O0eqtVwHcdJAK0RQF0Z1rKGul
ioBgqun7ldY5vPHjcqHBBmP2HdKqnjsjLjJiDA/96uY8jikrwh2rarleufVbyIgPSanyE1I43nzK
oqiqAtV1iNOx/R83v/UdR0QIJR1UrX7Scn5eZIzVMPlN1/GP3lDddj7w5JNh0jsdK3MN5k3gYMY0
RIcgDR6deut7GUaZB+4gakdfSUmouoYYC8RduAAvxYAEEHvrikiALnZEEvi+IUzNU58NxqXaPb8D
L8LacjCrEL2Pi0/dQhCHlucODUZs4ZfqnvAs8lYtb6RChyy8K7LV+TOZAW2snqW6N3cGEog/qp7G
rzFST1Hh95HL4DXcd1m0iheunoFuvGh0RlnIie7UJAAW9pNcGAq3EKcKgiMfFzJGT+JiF0YiUKVu
7LA9Ht8CvI6bufys8Y3BBxPwtmVm7q3IEa/Qi+E2AkjnfRLtSkwMv10X+lEw+fklRuJQB3GC8I7l
DrUc61L+0PBAO1AL0nQvCbvPICCFhpx+L07FJ2NreF69QHNkCONlURkbJ7bw3d6P+IMIWhFPF1nK
GFy7utzZzXBwXMBfCzOYBhK266DsSNE+DukmERd9a7XRjQJOVxHtdMLRq404W/jiPA51V17z/Oz6
Fp39qk/SivsiwHLDjIljMZGYukhDgTuEhdWhg6whW7kz1E5PgSKLKiAYH0BAEZrJEb58/tK8l3Mp
AV54B78ssrLEzutNzhFeIwnAFgzWkk5latSeXitE5HStnvHDhGiPor9vxypyLJQMvEVVGztTmac6
MSM0/CHENH84658KfuU2hEkeFMDSx7rvEmXmi3h5Mw9MYCkM7n5obztwmCRGt/YmtN25wj/ew8v3
GZ12x6VekjI13geUL7Heu7qyUZu1C7Qc35IVs0MFIFyX7lwoDa+z4vw2EGZcD3SReus+xlBE0T5m
lxI7Y33CAGWHvfNbUqQmny8UkOAVIub57cy3ZSQR7kN1HzkzuSDsAcyO18WBXohrKxnpLo2tqpqp
sLP+8FhpM02xIjQSqE91fxKE3fVnffLgNBEKUoaZRHyBlMU4zyIynqRpicgdtAoMhYIVA1TfmWlr
7VEBjez1h43qZZCZ0cNGK2tBHaR4CuS8RmOkgH9IVZi+jIq2YirpQoqJlixCzxbDZdPogqMz8J+6
4eCj6QRUeMG2qTdAmWAzcPDkwDlOibRnV0MIAlZSAiUmIjU6MY/+EWyoOVoB7kULk12hvA48H2x7
DBHam1KYDc3aC8xANOJ+JbgGfth/kVPDYw58sri+5E9uyLclaxLNZyHkG9t8eJsiIyY9d+htDU2r
uR4DbfxFuG9lveQtx7eRJG8Uw/dWeagX+cQtPRddP8gS3XEYYfwH1gAO8kc7yLSRqAUZdlxz7QBw
7ICDHgyqgaUEcC0KZ/bBJpHsFIkPq5NmXqR3r8jWtKpRcSRJ121ueY7V+gHhgxPFQomIgxaaeJ80
hoi7Fq2G8qSmRDzyMwxDCqFZvOVA747vtfTgMjqXWh46g9SbgVuyGQDS1NRIJnlQP+bDfpMreFSI
gHlMEJ7biS8cqzIrNWVwsckRAMQHPUTb7xML7XmSUQLM9Jpb567Fd4sEReFN3ZBKJgLad0srkA22
tJELvH7qysfk8ecXGhlep2q4uOw67qD2uo+iI38KxFULeoctwGSaaJ1X28bfNvKiDpacvEAdo2YI
f5QK4mE4SyZhQEToT9coHSNJELoYHQ4lIe5W9XQv1evn8qS8ZEZ/8PbSk+wQ5Qjpcoa5JaNVOSKp
SoqDajn3Mk+EExcSVybiO0yLKpH2FG/gA2hbbRdgICi22kbnGV3AT/FGtmBer+/FqJnjt71AEhcR
moKq06fkFSujVMW03IE5alvpJXjVBF16jvllJc5ZzpIZq4a6XhUL6a0YiBuQfIu1x09wxLV7NLin
TwxnxJvqIJjZKb7J59J7sYHIsTFJ7mtVr2B0XvxDsnKWyAIze7BRzNOpaGIc0p2vscZyPPxaVVTZ
USaeV6K06jQsAptbgP4E82EFiTcMwOsLO5MIF85wbMpbBXLWBFEFgMivb+Oo3vJtG2mQJyKDgZj7
LHIXMt6WGhPLnscfvNcEXf+3HqD87bA2NADJtQRZmai1Is2C0pQCnb3nibosb5IDDrSex5mRiCQS
Edmsq9vWIypmDRj7+huOyH9/e0P5XLhCwIUo6qOu0WKlyGQVewQmWzQZR6S7gf2X9mbg6+WuwsD0
P/jAkXIrorhmZCpZSYFQgshvCei9WNKDF6Anw1oEHjy8umTCr5xc50gWkjBx1JjKgnM7vFQ8aTf1
m3rD7YOn5kk7RRP+86cwDqpb+r6r4zoUI8e/Pc09OcATA3XxE/8qeZTt25/sYZx62Kio5w6V7JUS
QrceNLndXKh1t9+mKcYHekxNpPeeEqPXMyLwp1I0orOWyOiZavmwwM5NrcxSfqcNs8zZsJJLpOIk
JmsR4tYg8pK2Tn5Muylg8i8dmMv94T9KnRcwTC34ULU5WBk8o79N0lkKXgifCOjue0GNKgmmBI/6
KWOrevnMUSIxaatIdj0808E5cKTvTUazkvIIH5NxTOGWUYzkELgES5d2TjZ10b4yd8irsDxK/Iic
xrgNjNsmYj3E/MF5Z5/cfuE8aJyZPGdLTiRMtfXjCd/6nMb7tN7vDxzXpHm3SUotzfmDrJm8anSh
LmlW3N8kWLuUkwbX3QeVFr9U4GeFrGzx6cSWU91x7Q1GgtkUWikKCpbc3BSgeK4ND0S4PunDm+s6
5ZPvTd0HqDJWUWlGc9zE5rlF2/WOwx7bDjFjQaJ60edWEzsk83jiaw/XH/c5TzF63nhdYZ0ohY/n
hb0ZqbM6NqvGjsDvKOsDmP9io4oNPt9HihEieL5t9iWorU0/nDjhqWWPLlGLOqPTNngNlVuoYCkB
OVG54NwHP9Fj9ce1zGjRo+sjBemgOh6exqCQD4xF4AyWFvjQWYm4oOMSzUbexmsVPXyq6XZz9iGJ
iOCuZQHVCCN0CP5xwcziG0yqF7Kec0hpIo2vZ7x1/XjOScIPYjd6U/GjcpFCp1GzFG8agUGm0t1s
5YFZqbEDZAo3Xjl30yU6QHqwmw1EKOwEF6JreCL1L7m4ETP42I6PCDg2hAzJhGLdgu4034QYVwYJ
DsPrHdgcoxWmwFFIt2vW0yUYLlnvmEiXc9DWgJqJmaVcqrMIVHPlGDev11fI0b3+tEKZE0QByWqU
fUapB4nxgtrnscIm2T5mGnBpAcMmzwtwywgPQjjXENoPu6jTK3nKjn5ykunmXjx67C+ovsZ6LB7t
iaai2UGLTdBrzKpjGhNXAWAfUyPxn43F6JEjjyFB88Bv5xmtUnbO6l2zaDSLlV8V9Dmwa0EzlXJC
Xcuf1DUeyqMhizZjSSy6Az4KkcewvswGPXdEFq7K5yJr5+hdEZCcsSSPaGhYjUh/YqA5NYP3F0Fo
KZ7NIRPXWjywMypYzXkMViTwCmVGAExNRncUkw8MsSXSoX3Q1iyYe8QX5rF/cCGLLj66MryIID4G
oGVzKFCvBslirGtr1SdIM5YcHFbqqPrA6FRXWlaTSrxTc7tyF2qhtzECiImrJH8laLwgo77HC2gp
GfcLRVpQ827FsEd/IHhegeL1qnkHkstgKc5WA1RDYkAKRL3xnmv0bPoGrk9x1y1A8asR9YY5oM0p
UrEBazh4omey6kworVqd+Q/uTbiOcS9JJ5m+akSN7aEHqrQ6lcgZccEr1d1qjFmL7zWzQOeOkOpt
bQ0B8VXC20gVDdjMO09GOv7NAQokYjRkhYMJF/6Tc3WWg+87MFKylVZqZR1A3kt+X2UII2yfmcnz
pzzGOCkzv36xRwSsMGGjp42UrMeoPZPI2G8kWebFi4KjVkGrlMN/TDG2m+kqqAXfoojkmARMbB5O
8wIxJuKql+IxCAkMjfMcTmWAvtA2yEdTUAqUPzDO9PEqoOuN9cMh4I5oGRRK0rg64pLrC//srNCF
S6ys4OPxoHHGJcnDiIuLjjsqmJEACyGGelNSvUbPLk8CR69aYwDgT0YSd+beXX/2qGvpt02/ePbI
XgidoHlijGf7JRFPyh37pmZUBKW75q5F00tAEYoUhOMPyPaUnO7eOcipzELstUvYiWakr4z65UaM
sm2uxqat37XcsYr1AWSH+1jSWWCQuuAHur7uzyHRaM9HViTRhp6Ji4E7ln0yU0Mk83AbDRYkqtxK
gVVnELhYDLvu6wm1MvnkkREJ495jMSkOicoNJLhyjLyC3RmscIhQ0KEDGkWVSKCPnIwC6VGODefl
7o5MSRwGooAGL+4oP9an4gEyJj8NKgkSwpyYN4/V89yIOgLPZGKvv1SkFzJG1cxFIkAq40BVQuy1
JBwEEBc2hpvb7AYOpLDtn8S3urMzASc9TIjTaC7o78JNy+1oOUNRd+SrapFSCU3LcqiH6AEIbAWd
6a3CsSWtMvpHWW1I7d0U6X2iDEQMXnz32N8O2aIQHnKOIzG3a0NUYFCLRSnQAVI2r8t8TwS/0AW+
RIXFvL5RX4v/99cd6RrPybimwpOPDpIAop7BzpRzhzuh/FjnU2neL208TW6hEQ4tGOMhzSpiKBNX
xh2TysxloIllnc4BhZq2Gqy8jCGOb2XeYjL1KVD5/iSGFw8eSUPOpGpWSylWCbc9IrCBKBvloRHx
pgp8a5HUjRE3xnCHQkjIWxWjyzXmNg1MZ2oA/xHMGkTCNTpYDS+c992SRzG8ssXAEuSVrOwb8egC
j7qZN+1CqtdDZzv/zd6X9UiKa1v/lav7TgtswPjhvkCMOUVEZg1Z+YKqawAMBozN+Ou/RXb3dzKI
PBk6uq9XKqm6larEGA97r73W2vrKgf3utfivN1hKN4MycywtFZaVGxkg0w3WB9DQUXwzA5jXiHfy
1ccr4xKSnI8rH5wRSGoZcZcEjcKZ3Ko3iMhStqeTFzbiTjst8o9y5RZ70q40Oj2ikacdNe5u1HIz
IAd0aOTDf7vZFOUXT94XxT1ANwIn++wwTPcBiTprRUnY1HvV3zNkTaz62tjfMrT/7NZT8Vy4+6bc
k2BXwLgjn+5qWYR1odalAF5OgKk4j2l8l+mnKy97sQ9QAKCgoviAx8ElXhIdx8zLUn9AIMDr+wqh
nRugRaUBzBxs5ZeG75k5ifqA3SrlbSL3TGymAmXZk6fD2g/jPCrrqM9W/JfhcMlyxnUqVzlZtYjV
EIQheHiwrHUDoL1E3nZrtnUBS5BiXA/NRoMw/0xgPIKrFxNiYMxXnj5+vdcq7tkGWLze4gKwvGk0
ncbrubDfaJEhRhomV9+DyEKH7w4+5DBHgcVJcwKKzAgmfp2wW9cDILVx0UzZC2u8mxsF6OlM1vBe
4f1vgc7FZN1imui28iPhRNra1jUYx2spYVLtlk+NHbpF1OudYSEPIjtdeQ+SRY6IMDVNsPKSSE4b
P/8u27Uh94DYdbZqyQoV20aGLXTJKsyGECRS8zKosH5B+tqQTVFPoR9HbrBpvK81v/t4ri5Do3mu
oChxbTsAbrTUTzRO5oBpkyA0ctcj2dhpHk7mWCZ1aEAJgsLcjXR7TNTNNMfew41vroCZF6fVYgCL
oBQdIHrjK8R/gdgF6nNtHpgfMXLbx1e2+GVeu3jSMhKrPQpOFIJtO14bpJbj+Oz4J8L2qg7b6obH
u7y5Zdmqqlb6muOdc3GkLR6+iLxsSdUQz2tSwYxujPxixbEYhht7lkfc6W7vpRtvWMfxTdZsHfGQ
NFu/iTgaE+BavAadXRIwFqNZBGdT45ZOLFLnSZa3hu0CVCfatftU/QRvT4E+oK/FZBcRyuKBiy0J
Ro/bTASvD4JjOf5U3V4GSejTr7Z8LMeV0qdWPmPWEbrEg95/vMgvEx/wPogNYhNnPhizF8QvTYqh
nNz8SXp1h+A7KEPXyGxt+PQtZhVc8IrJRXLZviSKp7f5nH5pj/YrzZANlZ7nbccmfugbWUbuOP4O
SIUG6I71qzH+C2K+cUvl+CNNNt3Us3vcWJ8m3TRXgq2L6BIvQZEuQ/TlQV+1tL2bS/WMZk7+1JQz
qcJXw3rAtbX9eK4u8RCk444P5BT8DZTnXn/+JpY0bKCWSFj6pAL/21DJCT2vDQi+lUGJKY+dNajK
dxynGuhpqJy2KKrT7tq7Xh5Lr6MAfRQeXBDaBAuAZGiCKkniMX3yB5Qyc52sAuWLqGy1v3ebVRWA
NsVdCp2NH8lqZ1l3WpAnppzPbZ9NV1bvvBve3CcBxD5gTREQIsAaggJmEderYVAmjePkacBDVior
ntJBs9A2ye++aa7qXBZ7ZX6c53KgYDO9H2TRxePyoPTsiVd4947e+SRzNg41aaQM+RwXSVjUbrYz
hDbrupTfVY5MitqVdavt6bnqcIvXHbNC16/VOinkDxRAk7b1dqqjyDYHl0YZDhbH6/N96nvFlah3
yQGaBz9XIaCVA3GJ2ktR9jhWEIeB+fBIBpQ+JgX4sHFKd8PjfB+b4t6zmLMvk8GEypLpKkiktUka
1JBqlauQ+dWXsVJ5mNlkT+og2dLg1k9HayUYurB4LTp0ePTa9114uSAQsl9pVgS8FhtQv7eImPsR
ShXCEvtp8J2HVNphr1yx6oNM304i/mRluXUickpQdR/Yrkjrcl1qYm9F0D94oja3wwCwEPTSuzGT
476lTlTH3n0GXnc42nZ6jPGeUdtOiAJ8r3tI7baHAs4WUSXFFH28g5enHd7GBwGL++AU+z6kOIuz
1vit4Jln66dOcPTfTjH7iaXhGjWUbO01GYhY4pn5TrtBV5w0ihMQaZjMwYKrELM1ZTvcWFYPNAqV
5TLX8YPIAMElk79B04sIelZ1MoRVCIJGOMB1NXqIWU28ggSJXMkDlrUQUKVBFoXqC/uPs5nNfJ7Y
2v3AOy5r/ijqprq1sv4zQagpfWiCsJCiyq91VGTtzpuAldLB6x9kCkILdYL8pnDyddtb4oYWIkSi
Wq1AdxIrQnHdv874/+lb/tvHJfTv9S0335su038rXCBpeZU173/+z+s/+/8CF/4HNCzg4+M0gL5l
pt3+pViGwMX+A/QJxJzA5CAcm2OmvyXLlv0HglLg4hD92dRDcErxw38ULvghFjnMGfEj4OccbN7/
jcQFymcXPkq+Y9uuA53NIgL1+ibQQ+9NB6HJLzTjA+OmAwdmSsghTrQHhhT1wonXIMgI7fx13/7f
2vnv2bP936+dTfOr/JH+1xH3bPlLZ9/fLp/5X/6zfKj7B9g1Pod4xcWVQoGy/LN8PPcPLJBgjogQ
sOCQ+NfyYX8EPADhBCLkmZkz807+WTyE/QG5C9QhkLNS/I3r9R9x/jyYpCr/siD4l0PBW7nLa3OJ
t7EBdC64rLG6faxGID2Lq8OIwTGZ6Mf7PmvjjapzfWt60R7KzAMV0c3Z/Vjxcu04JggZo9NNW1bl
mth5scK6U6HwapjZF+gmZrupvQmmpgAuVbtH5dvgV6RZ+ymTPu6/cvrSDO1nNWbfezG0n2JIeba2
h/DLssr0yh2yTBAwoTNKxmcpp0NhMLa4Q3qVQDPDyuEe6WewV7yzX+pOhU455DvjIy21WR8lOkuP
TS3AlK9Uc2UIFJ/vLOrCp/HA0PY4aIqeDx3Y+dnvgwQqaO3Y91PabZ4DNZbHUg2i2nW5tS6DZtg4
Q4wsO3FJ8jxnM3XUBbH5ak9OdRJ9CTy/8kcUxEwFAorMQcQMGdwCntvKEz8gupMHQfP2pqeagdho
e2I/0B7VgXQSe9/T7l3TqAoFpopr5OStGHSoNO4ShxQc9C5jCRblwTUW9TL0hcQc+mbYDcAXDUr6
C0y1UWk7OqoZ7qXH6WORGIVedA632rBytfrtZClBr68C3C5cmyA0DX3s3gyec0iJ4qHTT1qH0yjF
N2YL+reU88yR4+16XybRGN1sMYElj5odYoxlzU7kmeBF75B7gRDke1mkSJAY8oKtp0YX1eHeG9d5
Q5ODSOrhpui4pSKXWEPo63qoIisIChhd9Xl8pd6wyI4wLqhLCFYJqqlgyy9ZGjrT3M8b3d83mXgx
OedYDCClvDmi/t79b99+ySifnwJeNMH7I0YHWDiv2TfJURd7SeNZarq3S5BJm6Y3WH4W9q6XPuVK
mRvYb0y/nJRY63SyffQ8LKxmI2sjP8migj2DX4EnhLnoYByLIkW38lzgm7Gk1paaqftkaKmSkHIm
HnwtIINxRrNmaRmcpGOBt+Z4/PvoVRwc6HS0kZE5mQuYK5AvTDYvmddN8K/PZG7CWKcr14AG1xeZ
h4A6NshdNEPJacp99RMLD0bGLin+0yoI5gjHBpwCIHbHrQqF6vkcNdDYVCIdUDlvK/NM8tFFuWWE
pAyDpVZkVZnexH63cbWogfRMLXvyYdmB4heTGV/1n8qINqL4+fGnW+a187BQoZhDEMC8EE8vMkqt
tcn7mo/3ZQ3FhBVP5D4ffbmKCQUbsrenCEFvv5+qrv8yTZXajMJjkKHl8vnKSOaD6+zKmGnJnk/A
4OPwM1gKkYA0J6KsUfqyhkqtTFx4EENNFB9JaBfsTU39jUgqUCSdyh5fSIDzNqw0JjAfvKpe5z72
UtiOg7/6eGTLPBcZLtrlMPBZITiZHWPOv5yhhUkKE3cnlpffa4JpCrw0j2xYkoBATfYfP23Jg58T
6r+0vdhM+B2zvvntZrKg+EmQ/XYnSdQzbgF72zRg4Tdj5JRdvhKKo09h3v60W7feUftZ8T+DkkIl
Rqc8HBqoJ6UVJNe2+OLjzFk+3C0CSKsRkmKnLwY1eEPj9j7EuQNV39yhSDdSNOXuyrsviC54dwY9
tYPoBAyb+ehaPAbCv7xViXMabU3DThfWWiuZ3k6xHazGTmhwmelLzWJU3TnPXoTsy78iz39/lM+v
8nYdYgyQl3Mys0kRYy9hjYkjGtJlO57agQ9bpst607s2uqES7I2UBQ8dRw9U7YsdiwkYTLyDnUOQ
P0j83rBCDw+FYhE4p7Eb/51R/fuxLYpnmB84MaAYw+B2AvnT0khiEtprSREXJw5vHxi6oJSVBUMX
5i4S2T7NaGRilq/r1HiPuQMFF7IM704jjlr/x18KI8FaQC6New+/5fxLuQk0stKmxcmRTrH1EpCY
6aAd9BN66DwBxrdXi1tPumgSBc+La9/o3Xl48/TFHnFJ2VIi7OI09LIJaa3t9WADyIGXqvocqx4s
y7KGn3clnHVsgcqR0XITCJ5cW7AXZwOZKRpYqX87Li2mYcgddygHKz3BTS2Fr6vHVvVQGoi4aXUq
RYk24qlGYciK0c21/VZ55psuvc3Q+GCXa2huwSmj9/40TJs+LZorJ9dFvAoPK0jNsZohqMG9vEQt
W4tTLAiRnWjSQhkRs+bU02nnDX5y64ged09jtw9CGH7rd6jzOEmdXBnDDMudbScMAcU0SIsZkgsk
BOcLJchKkVLQK062Gz+o0bMf3WSs1oCe4r02KHdXbZw+BIrVx4+X6HufxqdwaqDMm2U9i5sNilsv
kVOMBytPb2iL5ZHKHPaHFoMLU5EUV9bCktISzJONi4sgDAEuA+uw8zcdCyGN2whx8nihoy4W/V75
KJslSvr7zIDKVmtUy2LEN9tmCrJtD1uukEifbuoKNVMlBMyKGlWuva4Hou4kamWLyl31dTy+6FT6
K28wX/ymdjaJT5MrQPq784UIFpkjIdjTyyAuy5ypydrsRNo2W1s5nVZZIZ6FU1qhI91rotN5Ni7W
BYAPXK1wKQMJ6Xy2gsGOW2sqxEml7FOs8w7tHYJ0A7esPyvB7ypOh/DjBXF5sxJsU2CA8P/AN3Jf
i1FvwlQvz6YitXl2El4DFUhMnu1Gx3vIsEMFQ+Bwyhi8tfLq0ZoILltBo0TY/roy7bYBFLcmobYw
9x+P6nLakaMjUZkRYvzXklZaJqxLrQoniKOHIHIr9oWQ7jSZFDrQuGquzcF7j4P5BUS+iEEhSl3s
iqmrc9OOJjuV1uQVUdODnBNZXkLQAmOYmp+ogB0BOW6AHCLwKgg45BkYchp8qHTadkBnTUi8XZeM
3ucg9orvmHBvvBJtvI7ifHFgH0HeiAwXkg5OFiEXsgGpsn4SJ4Ic4NANzvTZdH26T3nRokpd0wnV
+aIqwH8ICsT7KEPIdTugKoA1G8sXUCiHO4cXxY8gUXCx6J0OpFHtt+6K6JLel8ZTd4lvjaey8Mjz
x1/0Vae1GD2FigsfEwjaX56DbyM4FsQVEpAyORXlOIWxCtS6IMW0A/mLQIri0BXyCxJJ0IlXSZ5v
47GntyPML5792OG7sQeZFS0qdo1CwZu0Ao5wDiodtT0AaWcsJEHe35D5WhssE2ntQOCC0xQ+DPHK
bcABrTrPjZCP/0rK3rrxIHDzy/wp9ni9cl1o/lRhPSVlacAPzcEpyod616O4t1Gljw7chqPIUAiz
DVqkRVfm5mLXw7iGATgBNOQgvF0GeGNuJ2yYrONYJy3OPg29lTdl18ot76xyiiwLYChg8hnFPD9c
eKKdyhlkctJMjSvXqxncO1DQzHETrZrWScI6B7tJW870JABggQmRtYeq7j+lcTlBtx5UNwUvQP1w
6++Eyc9tztEI3HM/+ePwLe5lup4Suba16reKmHgbEyBObodPohqprlyh86Qs1hMOrjmBR40TDJXF
2wR2O8JEyrGOVOdWODWkgHYoFT8+/jTvBAs4h1BLhVEe8gv4KJ1PWmzVgL5sXx6zDBsLDmOIaROo
0FNaHlxtDiJO2aaPIR0LpH3vNZ68cgMtXRhwg2IEeEEfppu4GJb9kWyDyscwevKoOvYpq7fMe7Bi
0ED/FCDQKMPWmuW3zrTmPeh043BHFd/2Q3tfp78TAja+4Ffgk8tKyzwioKUwD0UcBS7h+ZxMqoit
xB7kcUoM3dEYkJgzZgSM6JnUkpfyNqgy+1OnlHzqPQ3CgPEhCIu7amUHZgS/stErY3n1z6lte3Sb
r+x17SQwnkvy4D9eJvM9grSFUDRRQpnxfKyM9a6CuZ08dvCrWo+9htSD59dukIv0CDNCbBxseAAQ
5lfu45tLtIAQwYwelccg7TRklX0SFTCaXMVje61Vz+UuhtYeWDTU2Bx8+OVySDuoAaqei+OUyWRF
RoiRk1jKMGME7CFqX/vY77zav543F1nOJ5C4QsAgKMuPogj2WdBh+1Nzq3O+S11nXdP0vgzqm4KC
iCz9EJR01cHRAeK5oFM3sMv5eD/O2+181wPXny8QoPuoFNmLeCyRBt6EY1Mc6zxGF0EPKJcr0m1f
dWgs5ecIELPAhIjvvUhYw9UE773Hww4H5rEzeog8+HwyvKYrC+UN4pi57rT1WdM8xaNicIjpb1J0
GoT1A6H3vQsjCThntHxHR5QZSyu5KzudQ16clePNmDcwU7GBSZQxGXawUUruuRHZnXHiTx9P12We
wSBFC16VfmC0LIGsqvZjSgHqHfU0Qr5fBDLyO+FBzuvbUVJAPKGZdaiC6hr6+c65CdACkA1MSWbU
YNlSmRVlj/URp0cAiuOml9ljF7jT564jP+0gmb4ah9chbWwaoQANS4DCu+b2e7lwMYJ5pcw+rBy2
VuffiqgBHJluSo9c60dYJpFjo0kNGXxZXpnlC6CbEDwKFBLsSFzjjr+4JEYhelW3FR41VDvBalhm
BTm9b61K3zKpH+qS+w8pRFs1Ss9tHa+ShhcRCggPLTgQ0X/8zWH5PJsE4uBj5DUje3MWkZ75U0vH
7EgnDuKwyfVD4OfeiQTTc9boXQNr1idbFuLl4+deXsiIXwB8zDGeh7tqMd8+dZRiRIujE4MDZfkg
kXPSXVNtXx5/+JozrgA8DNSm13TmzdtV2o2nHJbBR9EM3Z6LpI+AO9bryXeftDNeoTy+s4ZwsrsA
HIG/Alqaf/7maa7y896UlThaisMBrck34wQ8FQhCv/949i4zP+THsAZAaA9aCWK08yc1RPWDzgtx
7HrnZ2VGunZi0nxJguJHMRr7p4ey1/rjR773cngoStlw95hdxc4fWalMkl5Y2dER1Lrzqf6ScN/a
Fb796+MHvfPNZobJLNeb3eWW/hppNXSTxt18UBnpNnVh/J2fDb9a0te3o21dO3veSZRmsBxrA9EJ
ZpQttiPM82KATMQ5TGnJ7uGG0GyCNJseUO0C0uFlEHWIbpfmbLpD1S64UahdPfMWZgyZYvsmjcmu
SbwJtZWGJT9aY4ZtWw+/aTrkj0KBRiKnPLsibXrn++OomhcZQgiw9xYfg6QqiH23oocGjYBWdVeL
k1W5d4YhziwbS68GXukrJ8W7EwWWI2rmACsBnC627BhndWlaRQ4eXJhGO7kx+lPe/qYW+YWAamcg
qi3GOHRBW7Y7bkKRzHLUG6gBdSnD3Os+BxMEUjHEnW7s7ETfXjlTLmcFhwngkNmvnbmw1D5fovAu
oFTg+jySyj62LX/UvU0fFAnuXLuRj32prllCXp5ic4qK7TDnFQBTF2unrvVkKRUnRyBoMA/hZbAu
CqfdfrwjLipMSJbePmaJOJQI9vvKZ8nRVxvSmFXOi5vO46CtBc6zX0zPU2C2MrHuGnf4k2EXr/6X
A1jMrDdmCc06nhyxOjZWT/3Qy7gNz55i00II3fH83ir4s4xvYh+dqPjUXll8l4cCwhKs9pmdg/N1
+Wn7WOVuh3bkR0dRGJAIPGtsfzuJW62k/vrx2y5lLsih8AfoDmA8VGsuCnqFoWAVE5imUiUebQdB
WFHDYmIsJYF7Da02btaPLxXimIcZhf7m2CqAwYxf7lyNoziH8XyIMIff6TGxfwtT+6D6FhY8kOtA
/ap1DHC9ndQXQAu9Dq0x2Vosj+Ge5g7y1uJpmq/igtUrBtx5nSUERNShGO9FkPIN8cb8ARbo1cZR
jv8ntVQRmXqMn6Ewie8CfKQrR817iw87KpgPY8wKYNnzXRWjqzfP6yw7tmDU3fhy+hWgUH0TE2sD
R7b2xmMdkPcpA6jFkmqNQrbzuab1FWj4MjZFdRUZNbJrPpcSF3ersV3AveiRcPSwDKNe5L/5pLJt
1/T5HbIctXJM+1MWxv798WJ457kIIKBVZ5xCa7Wkq8BFc0pK3SXHpIazOQy76alqg+QxHsnRRhC3
H6Svd6Uw7JoL0OWFiwKeC7c78NVea7rn8w57uVYpFBOONkHRDmY9v00sxUpSUtSRSjJovIo+vuG1
9cUeDD+NZCRbB4fRQZg0XXsaemNWuwcI+E4fz8k7ESwgRZyvQEFBpaPLoDGzymaGh/hBcPK9BgwS
1V8JaAHPPiB6FHTzJ9/kd62PbLMn8qZl+S+dO+p+zGEN9fFY3jmBZ7AFKCdsitC+YP5+b2KuqoGT
s+8JfsiafPjOKxRwbTblV1bBO98C1BkUirEAKVweF+dfVWTAe6c4OMiqPXRFOoAUzptt3zV+duWF
3rnEICaYeY0EjBDUT89fiJQTzXzSxwcJpG2d805AVZSUoWI+ms/TqouKmjhXHvoObIQNjtmjr5Gy
u/yipSLgbouUH2yZg97kNq4X6crPwQzKvuVjw0LZ+em2aEccv6Ik8aqf4hOdghRkeQVatWkYj7Sp
rRsIOiHFrQP7t27dLx9/7fcOIzD2gM1gJzpAJxeH0dRbqptsGRyS3od7IFE+NC+TiExD2q84QL6X
Dq3vBjPaNxhVsA+UDQvWNv1xZRzzc86RBQ4+p/vKhgYcuwxSeW5ZjlFxfWynsv4KtnuxRwIpEIo1
8ERDZXflI1nbET/+bLljD2657ay6cYhqayghPx3XZBDeXW+NUGlPRbZBq5cKxkeDhc4bcNv6eLgX
tyfQB0SLaOsBoxnQWhfL1/EAmFc4TI62Glp4LTUA/Y34zKeJR8PE/+MljMdRpLcEpDfEpstcOkeq
EPcxTZBCtwL0xQmaRitQq6Apiw2csTWki7S4cl5eHATzQ/35nMalPduDn++bBkuYgdKJNiJAYiLA
0vBOM3K8cg1dUOARDcy7cgYKfBj3vHbgenPeIG/1K9uu+SHXYguYBIg2LIJgode2e54xyA7oCvYq
ffur6G4raz/k9qHrPpOqEuFQ31pDvkpC9WPI+m2lxMarP8ccbi1Zh7/dK4O9IPzNg6XggUCR6c+E
/WWaWDJ7UrKyDgY1gzWT3SObGrGd86BP4M/lOzDc0aO54Y9s1N5NJ/M5UIlRtrIHOGQ0rQ1XVXCw
9x8vx8vTBiau+Fz4WsiXfUBk598KGXkO56MxObYoo0OkEWe7BEnSvungcZr6OToRoQyMlCF5CGwh
ttzBroK3V7s14E8loQkg8OQNJs2M2a8EpcgTaGDXBEsXu8bF/YYjfyZMzoDNvOLefOoYYqgawjLy
2JuMb7zuOMkbJwcQJXNHXouw52P97EBBToVAAxsUdS/Q0xcHm5tPOaJF5HG1FfiHpnIPDHYKIRpq
IGxManaT+prczvGuWwUCyhXHhsWG/SdtMxlaKDVuPv5Gl9ke/P9w0aGDhDPbyi9r/8HU8tnhlh9b
V/Mtur1O8DuzE4CUYA09tlOf3Tcd/waHeLLtg6CBDYMi1srpit8pfvPXLo/BaJWtK2DMG8g/vWwC
nmbHplFr2iZo7sCD32ArO+bKXXbx2TBwhN6vfvigWy3TVDevp8mxY/c4pf16GjIGR8zqhNocrgvU
fj6epvceBsomsCwEITDgJ+drBESsxC0azz3KPB/vfK+Ez3aJQqPxsXU0T6/pVi5OObwcwBfXQ/sK
QIjL48eUGnXbvsXLlTCUrwkvVgyOaFcOjnefglU4u9mD476kYUgJiVfQ+O4RQqAh6moF5g1aa125
lV5RqvM1D2qe4+MatdFwBsjS+eSBJy2KwhrYUTqku7Mt036ucnQ7a3XvPQa0tIF6SmQYgk1WqHXe
RwZcS7buLVBi4CXQOjxMXL87VghOIAlLx/g3MyN7DkYdP/Vt02ZhUtq+gVE0jEiKFPANsjgb3qYd
dIBrSI2SB5bL/DOPe9C5fdYGt2XpCgnvFihVy7ikBdywqhzSTu7JvUDXMPiL4P8jUDjr7zxFp2cb
MG7E44Y0EYQdaR0qv3OsSHQFWaFAEuMCBPcyr33sEMcy6zofnE3sFiC910kGKVvHinhl4dpKruzh
i8WJm4rgBJtJs7gRl7ExspYpbWtuH92szNYaBODQ1NrFqIp8RVFouLIZZuXM+SE2+/6C4D+3lAHB
bnkHG+nlnSmG6eB09k3AvjkdfTFtcJfB6hcSMPit3qjgpUpHeMTnoTP7AYliR4csjHkEwHRNqNmR
voVj/S/d/i7cX6gHo0xMUBKGpzL0wwYF5Sy24DhxoqhR5CK9rVFIKgHaSetz0I0mQjnm1DYcZszl
2i6slemvlMYvkoH5LVH/C8BRB3C4FGa0CN57u6+nQzt2yPRJo++GRBU/M7CsPz5d3n0SNBJ/FUZQ
1T3fIH1CU7RVcqdDJ9j4FfXtW6zscj8ZU6w/ftIlsQcvBUAZSS6BNsJ/tb55c9mBCujEPlfTofKG
x0y7P3RRnAIfDMCq07usq2jojuY32p5tU5g1FKI49riU8xTm2gEAfPuaB+1rCH12OswjwqWIOHKW
YrFFZpcTktmjnU6HVDMT5S1x9xXp0pAZF/5F4MnV64YM/lYWTnAnOvSpLv0bLSFXoAN6rzEHaEnn
18EDozVZVX1xTUp8cUoGwCMYCK7QmKFitIT7KxvJH6uYc7AmLvZeoBAB5vp45cPMr3k+DaDfYSPj
y6BOggaB52ug67mB+oLYhxx538YhfZ/j6kR7kx6xaAj1cPCtrfgRPRnJzi+yIYonG2agUKZs/SyF
g5upW3bfpfHPPp3JUFmW4lPmsGTrLPQq+Hi0S9N1KKOgzwUgCkYn8jyM+ny08CmqHTe12gPzcQt2
XKAjvZt5G+lMRCHz0MUN96zxPksKOH642t4ig0+PQ9mkX+KENscCfhJbSRt4Zdsg0jlDmUM52kA6
5zTtGKW15vvJgYlzhwJ7WGUs2XYtsxg8G0u8UgUTJmYXdti6ldxyCHp5KfWPHHpUrBm7jffKi5NV
aUZYiPICan2nhw5oZNkGMALZY51D+W3gODSMsMdD8fGXHLN229XUPGVjH2ysDL3PRodjIdZO9tIP
Nj+Yuqo2KOjDZaHzHnBr32kq+La1ZH/liCXvLDqoUaDlfU0+EaGdT3CdN5mdUzMc/IrgeuOeSU4J
jKD7JJ7A+Ff2atDjF+2IGA0JJnbI0GHuFtzB7NhMKjjQGllnK1m2VVCabyfKq1vTptBy6GR4qEEt
uR3jnP1yHUlXAPxtiKlrvUNXyu7Kwr68K1BIQPCPPyD9AO44f5HOH3JvTNP+0Hi9s057JCJYvqB1
lo79C6vrhzJZLEMzdmaTD41zjakw75vFvoJXvYPutnACALl2sVKlQo1D27I7ECHYF7gCgfDMhuAG
HmYmRAAywisjU59bL9Ev2kKW0g7NSjuwv07aIFt9vG9mseFyNFBkgW3FcOCBcbs47MaEkq6tDTtA
vif2NbXlUyyLfF87EphBXsEksWg0egcwk61y0VEQnqn6XgSZ+ziZovqBqoP+RLvYDyUixHvR2PwE
3Xt1O9KSPcDzSB5Sl+cb6MNkGNS2XKFALTZmEt3aHxKykXyUuGN1itK6dBtvTzJYUIxMpU9lXdf8
ykK+iE1mtia4+ODJAlC7qP9WNAHu2aAdBnXqZiOkFgcQb8QW/F8HrQn6qy2aLjYOeFfIONGgBUgX
2EhzAvbmgutBr68dUgYHJ7b0htXl9IIsIrnPeK0Pbd7YK9FAuI4t0G3dYVJRU7jdzzZl1Xew8Jo1
jlWYhI6QzH386d8ZFyqds9YUZKDLdAV9ooRbJgAwa4VKZ5dX/r4mfXLlKReRBEonc8aNgjFyFXdJ
bKKg4tokm+DDT8w9GpRZXwzpb6BkdP78+HXefxDSRRdZCnohLbaVkKlXdKnPD7Jry3ufqSpicaq3
tSbiSlnsMkXFS4HMN5fcX5HyeWrffNLZVGMMSBEcrG6UP0uwjU9IRO1vfiP1gYspvSvG7JlasDge
VDVHiZI/JfbooVmw1C+WZcGUM6393ShHifvFEs9+ZXW7Hpl4B0dveHZKy+O/Pp6hiwv9VR6M+jaB
KwDKhotRj20RCLhpBAe7hPHRYDs69DNKZrll19/lwcjvLa+Em53K0yvX8wW2jEfPpG0sBIAa2Arn
E9b9P87Oq7dtLV3Dv4gA22K5VZcsm7Lj1BsiyU7Ye+evn4c+NxZliMgBZpABMnsvcdWvvCUTPtle
ZDtWM4ZbuXsxe1NGjcKlVGb4q2hwl0pQH30sAtcUNii+YiE7u9dK4QVaFEmWw+mMNmMrGZs2T70n
lhW3Fbh5/tmiwVSv0L9YKjPd5pd8LoV0+NNAbWR+xfXn9mVo+1FWWU4dIL8mp2W30nzUakc0YB6j
tlF2QeXau8EqUUj1LHwKRIz8caqhyBb0BbGDV7TnTpT064pB/gF3CJJMYIzFahgblHyGAp/FcoQP
2UQ13jACb1QR+u1GAUENonqQyo3whbEdoXEe6tpHGRJOgrdlE9SQjYZ411bl4Eh1v/ao6FTrKsSM
B8HQEn2zRNLRC7NRzgMlGRxKOQhO/jjmazHCHdYt9+imRX4MPTwFQzty11nR6RrGGjA0EqtHCqqR
tdf7m/cWzcnRBvMO1xHRDPgw0xZ7d+bC0leCuIk0J5PQLuiCFiZjkVSPQTIipSdQKFrXTO0Dgf3n
oo6VdVgbqOsK4DcEjJ+CWg23Piw8WKwNYAEMratH09WDLXoOS4iF27uI3wpQYZJeAbfxpsz37rcq
rdGgThLTAosr5adrYWY9wuj2xuDl/qzcPmZ0ItDUkaceEf9ztsv7McgB/9Sao4wXIlYXUy/TREkn
fx0MZSFuun0vGGBCj/JmglibX7Bm1me+FgvNATLXPilVLdZJ2y+5uX3wRTzOLBL1dHA4c7SP0WNV
rumS5hSDShDWNjI2W/4vX2/zlekCP7g/gR98FFh2+vtc5cBw5gpUhZI0haXTrByljman2bj01dyu
WVinW5wh7Cm+C+NSi8dJf9MYercjhqzsGoMkwZE974dofAD0g6sEq0pGg0o28odg6JEk7ONyG1aJ
/qz60af7X/oWZ1zFnfwEWFx4nU8IFcqA1wco7uuxU4pRc+oxirZaEneHMQ0wsRbuM5iK4Tt8PJ4E
UWbxFyU3irVB6b634X034aA9lqr/NRBD9wiDoXkocMjdSbVsoWYUZTs7d6uLp2ToI456e3Tjjupd
Wz0MuLHUXglLu1LRYm6ThzAS2VMMYDvbmoBpViX8ZcR6A/8Upsqioc100c6+WdMNmhG806TM80y5
9IeitO1Gxy2iMTDbNftznBFiaVGsOp5pFV9Lyb5QluLGo12Q71zFXHJpvMk3iAZg7xFqkUnDTZ3N
u/A9oZWJpjkW9KRjI0SzdiFXPmR4DmyStP5ZizrdAVl2jGLQ9vdX/YObaBKUYduRzINemV0QmaKG
QWfmmhP74qy2NQqcWao8NnoJLvn+UB8cJdJve/JJpwkGovN6fylmMAxSmFlO1g3BL89OfxStLy/s
4o8OEstIHMkDS3VirvMpGbksSRqjaIMBwSbuEF22ef1oi059pCo8m1KbtQh7m3uRuH+KCN7O/Q+9
DS0UKkPwKTR098ghZ5FmFEqa1WiJ7XSoY6n68KQOSfJsULpeD0WWnO2QJzHJ24UY6oP5hcQwFX2I
p6FEzvLWsa4CnZKj7WS0gXa57SlbL5eW4vUPR0Etj7uezQpQ+HoVEyVp/bJxbUeCdnqJA/msKX38
fH8Gb/uDxIBAaYyJnD81TWZTKBoPkfjesJw81i60Cj3E+PLupOGpes4NvXjRMn141M32S+j18rPA
vX7nVma1i/W0O0amV58aUS88cLcHFb1+2pXA9elyYJBy/emFMogAkojltPrwQ2qr+iEsoA+6dtaG
61CuMX4zOsjhIVfQSXJ1a+Etut1XvK42w2uQ55n/6Wl890aUluwpkUJWobv1cOrSDtHOukAELHou
EDSXsEijcrmEb5oW9PqKhChAYDU1XZBImL9MsR/I1lAopmOO2bc4asGcoWaRdeEL/dufmtS2C1fS
XMyczgCpNzG5yidOzYHZ4kdtpHhVKY0OsVmDCqUI9rmNVxsYzvJRMRAltkrlQQ+DbANhIdlajVA2
HWAGFLS1Zqkc88H3w1EhT+DegnI2z4pkKe9IULmemzwVWznkkcKuJUx+RLRXHqp0yJ06tZT/ZNuT
UC9o1sMYbWz0E4c19HHtiy4jsKO6Y7ItdGTxck2jnqTxrv/z9apCVef3Eahw8c0pvmGQlHKhElMq
emBcDDt9jJvGXzgCtzAXWyWQ5AKfHi1A0LO1AXnchPiQK46HTGa88v3KX4eIZeKDVD/4UZJu8Dcf
tmkjqztbaz5VIy4Xue7afxduiA+WhecSjTQ25hQOzjJGVxoawlhJcbpBwWc9HLNjrgsSIEpIYbuy
pVz/4fpDuzHSJtrHlTlcAq04NtAHv1debj3aOTI25Hwlac2QFsnRU5PkZDdLWfXtrUFogYAmhR3w
8ChPX59ag65vJYWK4aAFO/7xKtSTslbZpJg+D5p58Pvwc6xU448M4auFLfFWPLk+u4xNEZEjNXWd
5/AaqRm1sLN7w7HtcEVN5FwXGq6hNnpa0mkcf5cJsrT97yy0VqDUjqnRnDBmB+4zEufBabGtYx8+
mjUeFdZDaCApUPurSrR/JFsc7y/obSDC3kVqARwtClzUTa6nyfczAIKerz/5lv43bYP8KYm9fGPr
rb8w0m0GMWUPcOCncAfe5SwOkb2wkpK8055yZdB3hZZo+Bxj1VCButhOiftCOHDbwWIsdK0A4BBl
IrU+e5iFXNMVqWPtqexcrJ7kRN9LcQCnN4iN32pqi5NRpP6qm+J9EeFNI1x/S0lEf40NX/rhWaG5
K9siWGehsRQ03EiOUeuBKE4tgg0y4YZmj5rE7Z4NWm04HnZ15iEv8202+L99/ZuUKJsA1aU2Mh7a
ND1nAv8j1HiQ6/5Vi/HZ8KqHCusWC8GjVwnSsZT3K1t+KtXHwHo2WmC3uO90gbYpUUSdNKB6oLg9
YuHZvpXMpc3+QeTHlxBFmxq+i1DMp8jl3fNIcj+mBv+hwOZ/8UsRbaSxLNH0bvJnz7WiTYVSx7fG
UKo1slT5vsqlBZrN7Z1EJoFIFl2Dt1xxtrOQAFNtLzRUx+gC5ZzH0nOClVLT6Y9KWwD5Q8vz/qF5
yw3mB5xdBfoZxB/6ArOQwFNqo/R7j2xYJCddTI5a0sYX2Saqqm3UvKAZvNclcOlysBuHdN344CON
7JgU2RdPxjRsfOmtfC2LE6L7me7iqpQ7Q7+tcQq3avUQa+s+qtFLqF/u//IPHhLmCvIU14gKYHJu
PlDImZn6kaY6pNU9ArRZ9OK1feiYOYYwvGU88GbrbYUuyfuq0sXWDRAAqEbQ6Pd/if7BBU2Bh2PA
ASX3nT9pvRqkVusnOmJyI+AD/SG0MFFL1EsUdFs7elHC56QJN5bkH4qhPnKIgAvgdSiKLTWji+3v
VF+6tPmXXjoBnxTll1DalwLBOut3ID8JRPXyixZlr4ZXHAo7PXSm+iVIj4Ys8X/xHDOstp375LYI
q9X4hXs+aIg6+u2qYl+o4zOc+k9xWlDAQ797NUrml7SxHyflAFKXJQ7/bb+H2i9B16ToQoUFxvH1
KTIQKxFK3spOiTSTLnHtYxdvRF+lvls3hD6BeRnCVwp+FR3HVMa4xGmVs9//HbWvPSLAXutQTes7
f5d7sOZhUmepfGws7QcCfXjDpvFzF0TOmO7q+nOGspAsDvcX9IPkAXEJ6BGkmFxtyBxffwKqMUjK
lc3o6L4Yz76kInlAtnhJcjfZAfaK92GVdY9N5oZ7GRlfEOkY6KwgVTcbScjxg9nGzdH3WmuJsXCb
PIFimMS9UY94kwS5/mVdG2lDDizY6WsczqoagWKjEwfFiq3VqJkSxd2k/kEgOsDkMNrfdYpruxhD
eWXb2WvmJv23tqwWLpGPLk46vxBsgTLQuHg7IO8uzq5XXT2M4bURCymnSle/E976x5BW/XOb+Hi9
G6W01UpMOzIqzSfT15Y0Fm9ff0ofKA1OdGSm5s027d1PaCU7FJkGyMPTsBBGJgCgALStB4xPlgKN
t9xxdmcSEIEflKl7TCrL14sgXJHZbe0OTmUN7QmxrfOoF/FJwF179CLk8YoOrkyZyv53D0Qtqt1h
woZt/fFB9qRwU+aB6q1oX9eP1Kaqn33leUe19IxneRjNRw0fy4V35aM4jhyYeicBkkDXfxYcNUoU
WEVh904jJye4Fb0T1HS/V76sUg8MxCrmhl4Zvak/V/LgP8gB3XPXDvpT3UbeCXXEYKVa/vBUlUnv
KFgnPXXC3Da5WZ9JevwN6on1JrbsjTIisuUZiLIsXLMfRV24tCLXBEAAKMbspUqaUQ/6qtGewjLZ
oJLgbsDxOO2Iua6dL7mf3Z4zIi5yZHpYYJ7MeVADds/yRVHAgpIaZV1ImondQvnn/j1zu2eh/dAq
5j4h4+Exu95HUTiEOVjU2HF1P3UKq3oZAls8jlH+z3n/NNDkKE0GyoM5q9FBfXdbXa1ix/Sk9GAX
7X9lbJ9C7OjXnRKdU+L+VRkl/yziBF5d0AiEvQJWlp13/X1t5kZ2KCeZE5i29wWDoO/q4L/qeQSa
xbaaQ+Rn7u7+lN6u2zQkRAAN2gy5wOzxcaFlm8lYZ47kWcbZ9Ar1XIsldNRtlDZBAMldyTQgjN4K
rGttgsIHcQ7Yj21YD1hGiSzcmkairnpV7VdS3EYLR/g2yDCosKKOA1+NRHCOeDSt1HOD0cydFLe0
Pc+v9FLlevNUhtZPu9TPtMYV6s/acM5cyhsLh++WHMBavh9+ducFZiiNYVTlziiXqzZ5duNHCVhW
19pbrWs2FBRf3aQ96ODds+ZXZrUU0tANKtNPRVjTJPtcELdH9X4szv/ntKD9sPLyYntBtm6UF99e
Umr8aCeQa6HjRsMeBtX09+8eBFtO09wagoJiMdrRtWtj5GVnS7bZH20Fui3kPjx/XKyzk4VNAUGW
L+dI4ETeMQ6wOm6j9MtgJSnOW015MUd9KQb4YExki6CPc5VbfNxsKdRiMKrREIkztfYN4K+6qF6E
lGwCbdiGhbsuUXVu2l+oSzyF+afEtl6yVlrzcJ/ULrnomr9Pu6UzcXs7g0mY4EZsTZB886puP2ZD
k0dK6oRZ97U2zIxqiGwcRz1BVqPIF1Pi20kAgsftTChE/4WL7Xp5c7UsAr65ceJWT79GceztysIa
vwSDCuZKDSaPAz3snqJKdY+1br+kHOjPaVAQCZkoDJYuILOVbXjaS1KnwTHMzfFnYgv/9f6F9EGa
MiHouXiJjRBOmgTX3+/DLBAgwcq8cQCx2IfKVN1z3WlGtdaN6Ftv1xc3rXZlRnkP81Ij/VyMAt8t
co2FN+B2gUhqeTmJZgGlUYe8/h2hpXhdXAFflEt0STWpk3ZNZRf7LBd0CpVsSaXtttbMeAQc01VJ
f3relAJyWIQZnCwnaL0ILa8i34raCh+TUt/VVq+csw5hgSboF13lp1jmOjwDf0IzFBDe1D3RZ2dS
NUdNslqzcaJAxscW05F9Owjp5FZQPJK6k559r4czlNfIo8Hp/R7wt+AjAuGMYOM3XWIv6eV8sFvJ
DQFBge5jE7zlTO8uo0grezmhYeMktWociGLdkxBFuqFDl30HbWtv27j/fn/n3V6AvBXgYaais0Au
a/b61oPXFVnQtxTBSUctJTLXo4Le2f1RbmMYUEpvLBGETuk9Tn//7svCQkhhGZeFg1oGID4vqfaW
ksvPo28H/0qD4/GbCETQcwEHsMbXQ+V1XAyW5eZOHxA3uOBZqAeV48I7+9ZFvN4+E/cXaAWXK/M2
l7CCEEoqk8o4uFR0oI0hTo8EUOc0EcZarYJim2fil1RF6XPk2fVL2svHsilhHZhk2HEZQd+gi7CV
4qRaG2L82RMd7ToVA3N49BqCAjEa1bmRbAep1X//62qwt0hLYA0DAKVmeD1FpVGbAwAK96n1G+o0
EeS9zEirfVdSvr0/1AdJH4HIFFTKrD/X/mw5qgRBX+AwhQPf42dNlvcSlK277SLP2yWBZa9ibu+D
JsPnt61x0mKsq4XNNw3xfqk0ZeqjvXknTdZX88+t+8YsU1HXT9Q7pR3WQ942sAfrS2vFwaGLsuDQ
iqpyWl87Z23sLSmQ3ZD9NOScplsGiWPOlz5HYQVDYAa51ZlPDYrPD52lFseg8HZ41iH1JodYUnKy
fU0fyc0jHCwN9yi1cABrco6XXGrVdRQX/m7w1W+9m3aHLFCa7f1lmt88yJnSCaXtNlUzeJinW+Ld
+bQ9D+LIoAeX1i7+87tOUHOxyqMsoszRSgCzWpA23+6PedN/mwalkEqcStDJH7NBvRQldojl4SXR
dO9T59mQjESIjExMy9PqIWAjqOofJE2t130lpWcE1JN1ZIy5WPkiX0oK5k/f289RJ6jcFKGQcV3P
QQOUAEieFVw6yf4VqvW3RBP72OJEpkXWLuzJ6duu9uT07e8Gmx1BcuaAcr0ZXPQmsB5cVLhBCqCW
e3+Kbz8J9uLUyiXAJTC/eV2V1lOHvg0uam0nr1aMxVzIKq/LvjcOClnlwmmfX/OUOfD4gkKPjwUR
xDwfVqnnBG7KV3We+DVi0XIUUZ2vMRlbeio/HGnq35Cm8nrNb/lMl8jhmj64YB1iiVWKgNcq7ltt
XJFAhuv70/jWe75eLb6LyBfo3/SsyLPnq4uKPuGah0Kg1Otcw67XmrpXATqCXd+P+Cw3L2DUPeRh
K+g4WIF5w0HGkjRPosdhHCBZUBSPSWIIblZoq+w8zTsjKXMKvCXT93lENa3BxDrXJ0Aeb/rst6Kl
Z7qhYQcXPx9UWCCpBT5eTbd5ixhFJgfdJhuEu9Xzfin3/GhNaHQJ9BzJaOkDXh+gNLLKMu0YOUiE
vlKaUHtASNddebKeLqh83h6f6cJCApZbHX19c7rP3t1X0mgMuK2hxeUHZrLu8GtYSzY+5PfX/cNR
Jil/thmR4ryt6fqRVIetF15yyI00CyJCMeiEu/ujfHRIeRpI0dhaqJhMf//uWwyUDuEpdsHFtd2n
2HNbp6Qmeyqkrn8KEFM7/n+Gm8i6yF1g6zJ7kAHuYHmSc0bheiBEavwlzCy2tmT9UmO1394f7PZd
YZ2oj9Mnw3CAaOz625BbVfOwl7nm+las+tD/U8gFel1N2O3jxLqEavX7/oi3m1BDb4GJfKswg3q9
HrEd1dxv9I42uG6AK47xRUb/s1m1WtEt3K431Q4CNDx73lyw4GoAs74eK2oFrKpUFUA2NAz/3F1P
FXTTWxWc5K4+SV0tbSzf+iWyT6qnHvrgMdYvWf/ZTy4VgiKlflLAMGO7t/LicRdIvbouzfQzngsu
ZkP1zoo15KQWHWqn6tb1bcYNDfCFw/MG8Jm2/bsN1+WB0dukmE6ETc4qTDBjtUVG/OqH1iYqRP41
RDZwZdS18aTIbXtqFaReQtOuF3b+B2tFogM3l/RDEArM1kqUdWmEEeLcdVArD1Nr/tBLAcRWwNsL
a3V7lM3JPwCYApcTqcis4oeIvyjsROqd1PeQbUI6cNfLZfr1/ua7PcrXo8w+KPPy3Chdb6CUaYFN
11TsGyxlH2k0tVwv398f7a1jeL2QvLW8c/DTTRQT3mLvdwupSKjvWGU1OF6q7KTKfc0t1V1HFcxC
H1uAU9F9x2/23CjnNLwY3SksXoLwyxA6wj2r/W/PckR4UaN0lQzrpmjXuXEBJufE+c8q+lWVp6T7
z6u99SijwrNT1f+s8dfYnLP6RxHaW8ouq8b93iEvPtgn20LUpUb8+1udX7z+HNi/OltbdUYJ7foQ
SuHaVj5p4lkaX2V5S3Yrdc+1jWhYuBfFX7s9dsoXhPNbSpJYb6xM/69krzORrNrwYExiQ79S72sn
Ras0/E0/PfKhsFQ/zeBPmv5NoMlbrk6YcRqqk6J+ze0nqwEBpW5S9IQl8NtmfMT1ZHV//m9yG4Jl
UGOTlDG1eUoIs/OPIkLQ++RSoAcbWpSNrXxBhl/8ru3eeyhU30MePlGO0CX0cwasb4X4rrnk5/IW
Js92AWnFhBYkckfhezpl73ZBEvUWZC63c+oyx35APoX5YRD1TwwkKBb58R+agJMNs/itWOFaVn6G
A9W+dNUAxCnSVaSd2mA8x9U3q/9vVP7YyiG24HNIT43+UwJZkY35Y5Q99PUuzMyveqY+i+Sn2dM9
Rh5jTelu4Va4DWCACJOb0vDgyb3h+9Im8s3OiDVHDSBha/6rRPV0HUDS2empSB/Q7F9pdiEWhr1p
52pvbTrwoJM1HCCHWUiuFCk6Z6IfnEZnkUKzKvb9iAJmLNx6r4cg8hAgbpVvgebu6ySNP0WNhhFt
FueXKGv1x7pp3LUBNPafH2xKM5gFIjoKpvkGGJlFkfDj0JOdClXaDAXrnd6mFk4fmL1NQLT7m/r2
osTihbuE0p+GH7M5exxkK/HkIcgYDd3b3ZA3KSzYfgkMcdMcZbJ5pbn6Jx1NVI9nR8eEo6squQq3
PZGOLjdyjbVvsorjT22SsAdbTJklsfYUyVuHHujMUfkVuulvI8u1VVpWnxAc3ZdRvG57iPfaaJYL
kcvtVT4x63jVqVuQOM2zwSDkr+sBjYM8Fx06X5r0KmwpWLvYGX2izaL9vT/vt28h/0KmHj1TkMjA
uq9PMdY6hUF5XHZUCXp2bfvVrvWyfqsZS7HzB+cLqj4PlaCZONFbrkcaE330JQ/Ygonm2cbD9vwI
97dZuf549vw9hTX3dyeaz/e/77YKwooTc4AiAmwNAGya8HfXlJZkYIv8eHQ6KOJfEkCKD7S/MgT3
lcFJKWo7flp0WN6Q4+uS9DurJQSsgiFf15oHlII8b9/CSD0a0OBXcly2OEZ10Y/7P/M2YLV4T7kJ
qIVMuP5ZnBDg7hEOlYGAh+ZmELsq5TktKuMp18dg3QUi3Gpts9QB/WDtKYKAQAZ3TTYzRwqk6LmV
bqewImTMY69YVLzxgwAK0C7sshuMIOcOujkISKg3pE9zNcdBGoBpWTaYFTU00CqSjUtcjp/jPBpB
XNq1/meoEOqy8/iZLsDKwCzze26Lfq8jrvi97KNXzWvLXVtr2j9HaPBSDHI5fh5RzZxCpsZJ6Vd9
Xjq0NzwEkoS0yvs8WbjePtqGU7fv7W2Z1nm2DeMiBzgjitIJqhFUUewPDxYqfisF6uBjrUn6LuyL
razWwY5AxNgEZoceeFo6CEZoW0BZ6S5r5O/QzsZ1PDmwDFHfL/3I6am5ftKRwSJ3p2PITFCXuz4r
Vt2AwTaazKmbbwGqXyfVLcuTHovuW5oCmUk9GxKkO4jziBnPpcZ9ZSsnuf+tkbtTl/yz76Q26eaB
b6CqQBeN7P7695i1il64KHPHh5b2WRdd/jRa4bekD+xvUhWan9oB3L4UWGep9GPHMnzjp4poKPaD
3dcwKOmbFHL870/VpOoDJJGeCfn5/Klqasxvmoquauz5+WtQZf6uTaNxe/9GuH0QaY3w/IJHR/wB
vOf1tzdguOsCmL1jWol/bsYA6V9jWPLdmLbdfMVxfwUsQAUA/ZDZvRPHIB3kIisg4pMPQaYstoUl
xo0h+YDs+/AfmyTTgjIWtWgCRw0g6/VHdcLKxz5XMwdvsfpBbmQCwM5c6CXeXmvcMzR6iVsmK5b5
UVNr2SPzNnKUOjwPYnn1nPVK/NtGhvH+Et3IsfI5lJ2mNhZP9qR9dv05qjL6ZizZlcNDhpJHo7gH
1Qz3RlgN+wxNiP/yUj0EdT38aPshWANzbdaNqkXIRWuvoZkuiZTd4GWnHzQVp6bwBjUoaxbe5DU4
jBBXWafyu0Oji5UV5mh14TTsQmZOInmdJZ32yecgbzJb3sp1Z29GuWm+Yrs4MT91O6Nhn3Ur20e8
xkaC98w/a62ipG63YYcqLm+jaH9YSdis0JccXtvalo9VFpRrOa7LceVrAfC5ONF+3Z/sKTy42ql0
cwhPJjg3fVMW93qu86YfkfwcZEeugLDo/hikk4/zqVEQC0kSKzi2oDFfMyUPjoEsjev7w9+uNS1S
NNNolusT8W1elLNiv7THMFacuE+iV9eyD3k49gc31nYgLUG7t5W7R/PrR5qH0VpkrbEx8XRQx76G
MtOlC43Am03Oz5kYS7Ta8SO4sbLxFKOmuZQoDg38+BSrnn8eoP/9LBJ3Kd+8uYmmoeg5Qrpjf6GB
cz3zbuPXg7AzhepCNl4kYVbrXqVPfn+Cb8JDRrEwaaUmA1MCJsn1KFALYh+Ne9mZyMHrWK2Tg5Yp
CK+4Q+9wtMpPhRDttkB1feHZu+EI0AiiqEsGS10NmsC8dA1YvGgtu64c/JyxlUui6puEVcimTzr1
oaiV4WD64msqA0QMMw/sJGZ/ztD41qfBxFGWhnKLf4jnfopRHD/kLWa/WVn8ALN+IUuXV2hX1qfB
7hNH8iveccoyf/V44pugkqgecrSzdlqPKWuXS7sclMQmToX0nbaJuhtwbF3YyjexJp9LFRayKv+l
WTILxOMssFssr+k8FiXaqNSvNuaI22c4KLgFaHaDuJUZLRWNpqv9+vwy6tSiAU6INdCNl6Y5WlHS
6pVTVeUeZIdZfRFUAKW8BSK9bYitCz1aq9k+KV/RxVl13amGjCGl37wQbHjy7FXVZrpmc12n1vns
dghGqPkkgnaQQrys7J95p+6iOtzE2VPtS9gg7NBw9hu6H0pyyF0NI0uEdoJ6benR1lOZfh/xw0c4
514k1lKdbfy224VmuIOJdzDjbgsPd4MkXgJEwS/R/Uz9Q6+n2yqMN1OgGKOMGPOPuWIb9Yda9wB9
AlkBX2xtNVHuUgs3bP70OhkPaGunx8HGlY6gt/exqawj75fMr+n1faOq+8od9gk1ElSkytYPeRih
xt8/Y7fpLwUO+mMmeeVUN563pFOjkulVlbLjNuMql0bcdzEZRMDNPkva4DkDs7XvicU2qhGXcF+q
ERXKqDgNhvlX0orsGIvU3Li0KNa4VXtbCcbBpiot7ZH0bUlZ+EbzAjQ52l+UutgzXP1ztw07slxF
ilVKTKLODmkeFGekWhWKhp30oI+e8uTLcbDygXQrnaVv5bJ2t1WsKQ8YX38H4uCkJi3ySUymWI9R
2O1czU4vWjIuvby3dyQYA1r8lHnpOtCHvL69jFGvtWoAL5VTLdgMSe/tBtUsnu+v30ejTKQFmjUE
nrSur0exc1m0EAMbqH4WfmJZl2wMGZm2+6N88NQRzYBaQxppKonNg8KySX1X1qrmgheSeaIT9l3F
EGFVJuqfXobPp+kJvo/tnrrcOiorBGzMcMS624uCB+ZX2Sz8nmnyrq8OIGG0yUnSQOoi3XD92VlS
itKTovxS2qm21rKoc6wU6e408MQuKPyfOBS32w6Q3zrNCL2kMjXXQVR/uv87bmd/gnEwHyhdQz+f
T4sIvD7E/CW9jLb509axZ849OVt4Bm8G0TE7wAIDGSd6zPxx/a2pDdpeC0LJGVHePMNHpPpX9dnC
bXwTTE2joG3I5oegRAJwPUoYsE01ZZAcSc/GbR23+bYxsvZg5+AgLMsPd03QGUdpsMw9GEFpIUK/
QTEBigT9zCU01Tzgms82sqaOqRaKTjyJLkCRHXvWldJjWVNkvrch89RhaFEnXNkBFXxrQD0tSP4b
7FZbBVF80Sqkyio1GtYI4nwN2xYgkSe12CuWpnrp7dA8WLSdH6Kq7VYDfu/b+xvh5gEl+4PThbAX
xjOTGPD17GV9ktR1LSInSgplQ/UphU8VUjDq6n2pBEcjaOSlM3nzfCI4w1s9CcqyZKzc9Zil3pdM
Iy2eBCuldY2nyaULkQ4x+0z/bQZacOwzatPKOIpHTDHwuXSN/FiNgbUf0Hhc35+Bm+iT2iSHgB9D
VEj/eFbNsBHad/NgzOFaWFiuiED7WqAq/FcaJH1zf6jbA0HjDMo8TGjekpsM1e+F7kYScIVCSqOd
2U5wJbQUF0a5iT6ZNTYlLJRpVWmrXE9vA8dhoFYQOq7ZpLvQxwc1Qr5sh9a596VIuuBrlLn+rqTt
tTDyDQR3EgTDOBTrLXiOUxZ5PXTUd67eGHXuNF0tNr0vN4/YMISYEIa7TO+jnQevc1XGfnY0MTpo
UWxch6ne/ro/z7dXwiRuxIMLgIYi/Bwt5pqdTq+mShwhwIkgKVLva2GulXDonvNwGNBCp8GT6R06
y26lLszC7ZEiqUInHwDlm8jHLCbtVKwiRrlLHOg1/iqFMLXXG9FuOIEvYRtZ21QJl4zVbmtygB+4
fzDhA7EJO2s2KJqoIyJflvrEw6VvCVDzLZFenmzqSPe+e5KcHHx5Ivhn6J6uKPv4q6xv0GT3jOgx
zSN1ndVjTvNRk3+IvOHQR3mkPWixbP/reZuY1UhiwK6m4Qq0/HqPhGPaWnnfy0+6pH6mS95ScdLR
7nHbhefnZh3AZ5AEAW+hTAunezqN76rlUgJeIs8YaJQcM0m+m3hPphnSE2UZfXETd6mXPP37rp72
aTw6D1MBapLgn23+sdTTkla//AT1tF75Zh+sDS+OF77q5rqaRkE3mlyH8jPV1+uvSqPYRSyuk58k
KUEMG4O4o8qNvaLMPi5UuG6DJ8bSobO8cdm4SGZXY94HSpKMlfzkG+onbQLW4vASrXUQUX/0pm/3
bSU/urn6KTCqlQrWvlhFpWfvvYRuadpb/90/1m9S1fMZ1sE5EFLQXCB0vP52rbHKoLcL+cny8mGT
Gr67RQokPCmZ1qxi2bX3oexHh9GVw7+5gT3mCk6y/8NWRw359jqxt7hqVfvSM+sV1uPpzqVVsTes
uDigNPlfb8T+AfiktJcj8ceNonxTlOrANSVpD6KLkqdgzPyfheEO30oE3A9xpoqHJtANp0hrZc19
jger3hZnHjL7VUmbRYud6e6+ngGamIBziDdgseEffz0DppmFYaPmsAuVxtgYHdTxrlWeo1Bd21kn
NoxpbKquRLdPs7x1UUrFQsBw2yunrIBhE1EXyKCp3Hr9E1zDDFUvhQ+iptJJE9K50bxqW5Rm/5Cg
1Xeq/PhnN7bhQyqjIYjLZA73INQw3IiS4BzHTOj/2DuP5bixNk3fSkWtG2p4M9F/RwyARBr6JGU3
CEpFwXuPq58HlKqKCVYzR7Objl5IERSVCeDgmM+8RglmaYs9bf9db1PV9Zt6o4wp9Pu4DHY1Qc42
5sjeVEQ/m0EaxcvGzMpDFSmtIwro7zvzBKNynhT9Kvcj1TaLTLiUFKnCdDFnrzfQbIry27dn3z9s
sQiDUCdf9HxQbl/vJ9UolHFXJbBsJkXwVOTofV1pENqIpIrtMmq7y0ywardO5l06zPdtlbqpgv+t
2DfaPovpwRIEtv49/U/Lpahx05mDcmZ3fb3pcZPwQEiriDE4CE7fjhmAo6rNRgArrlaHZgqRTExh
L8UmGJWojke76RXxzIn3euejUkvTiZKXxcG3Vt6L8SMqF07GTRUE8z2aYfWVGMbnWnzL3D6Z+wsB
SQGTueiBIIC2OuIQca54CAQUROa/PKnDphiHZNMOcQWg9KwRwevdj6ICAl2EUdT3gTQsT/3i/DB1
dlotnaSbOCkR+S4bnZpINzafikEVNpVfY0+gRNdTI8n7WAk1JykQj5eFsXHlOB3vgb2dC+1evd3l
lhDzIrZgY6OhcnpLeYMGiDGhpIP83Cf+ZE6aldm3rACmEqhi9H7yz6mxv3q3z5cE0Y54D3nOs37u
i1HAJXrUp8KXbqZIC5wW2VM3HovhV0vAqCDRs1xEXmkSURQ/fTBRRLs6oSF6o9ZS4Jlzan7q0G/f
ZUKh3L+9jl8Fh0RmXIZOFAMIW2y1QuJyiJEdRkZPrJPuOkouOqvGDdCyhNRBXEgRHVrsGxnJ9wNE
4TMXf42Q0YlLmbtLNYh2yxoTMSeYmkV6m90MyN9tkV70d4lm1BQkJAnyJh5X4maoxAfRDMtN36QS
VgVFv8koitvloPlOEOjTmS39ddi+3BSwY8ZloRWuOetm0gsc7GF2Eylqs6eoLbpFUVjbJKg1O6Fp
tO9F+Rhqo5OIMapNUbLz5fRcWfU1FozboDqyyNuQRpBInE4CBUil2eRDepNX0tUkRsEVWpvKhigb
IJNUFW4Kp8O1OjFxxxyH7zTJzwRXr9cXUQWpA8kD1YRXXhnZHCQcLT088U69V1Uh2LcxqllCWLYu
Wl6bVKnOLel/eGpwWgCk4eiIOOWoS8D3YoGlyHW2TVakN1OZ18iwltaXOhSwpGsTSpeDKQLvoHIQ
UzFjkjbVphktigRvL4rXq/z0JlZxRUaNKKnrLr0RkkjwKl2IN2kRB+9/+SoQ/Onx0KCFiL+Gh2Wt
JQlJFoc38hCCsRMlwR1ySExvX+WZkXp6UFCGoWUIdRsRQGqupyMaTaJatVMe3gTW4HKY47X1IVUi
F66SN2qfLPk21g6t8kEdcseIVRsQrW2lnTsJ+A1314Y/occcYVYo2m30KM/JtZIfNPWpC1Rc4+/l
8L0/Yi2RAL3sBsdsgJpU6Y7I3DPz4T1EqEsz6D+U9ZcCo7RNXX5F7fjX3xckQPYRsA0cBGtmMqSf
LujQtrjBWOXCzAQZw4jmbMTzqlgJdsIERIiU4EISWMfbaMyORChVeJMgXL8rtclwfFh6u8kqvFAw
gg0+HbUzmLHlGGDpdnkqSza4i+bMG/2H2bmwvsA3g50lmVudDg2iHlaHvsjN0McKzQ0cB8WlQvr2
vHm9+OGWMW+WHQC52vUuWHZWH0RGHtzkc/0wiLN1XzVG+yCwUWGFEhmkOEzg4y9flHAalApxPeCt
dUAfNoCoQhNpoVls0v2MW8QFwHJMWPzRSxOhd4lEz9mdvn5QUmIGklQVT20I7qfro1HHkK5wm6Oq
Aj5Q02Ptg2jOrWvmo+QyjYKLqMrS7dsP+uzFcboquSrgJIAmIOZQqji9qpXRR6umOr9prZu58B0p
xORQS1Ecw5cChsE8eB087fxhBIMrDg+pQDanbvxhX/q7klqVnly33R7hFtsw7/roi1pZjj5Nu2Ta
SQoWNdC/4GZlhacMoR0r91J2pYTXhkUZONCaO32WvEkEs96kaDw2dsSxakWZ57fZtkEqs5dat0Uu
02iSxwzg82ZKwcyaNYDFsMUyaKiH3dtDsmRKL0eEkgQVOixnjQV5A0DydESMmbUtDtFwzDkcdpWI
OVqFI+ROKESF3hw6Cq3RGxvs785tkc9R28ml0boFjETQvvg5UEo4vbRpZeHMoZQeEcqU7RYB2vsu
1W5ruQ32mLjQQgsYa9/M/I0Ss7z1blB3cQuSPNMn5LL6TMaaV48OBaABJ08yy6vYMg0cXO/nDO+t
0f/w9mC96vchL0Hmby6yg8yiV36P4xgkoVrrwh2p9w4hlfJQAJe6KcO02QilVu+ErnFTTSxdYSCA
mUbR3PiqIN3GZmTtxhab446Suj7JeI73knI/mX3ttkWQ3GZyLJ+Z7q8CvQWxAykfcxJ2UJofq0VW
CFbVGX2t3BldKR7mZGo8iATFJxDmXwS/Q4UMIQNHlP3iKphNza50q3NQH/a9Cq8qB1+l3sFCPP7F
IxjYHp29JY1dGBxUik9ffFLMQmEVo3znF0G4iXWhcbsg9M9UjtYb9vNVkKbA4wwePl3a06uMZRrm
w7xYaUxR6eHBx7Krqnb/9pR4Jge8nMUU2QBeAe1WnjOH9bnQZ1Iqtamg3YWGREZm6h9SzBHysMmc
0TDoZ5viIyoBhyFRkk1ipg/6otcxNd0m7+NyM42I/1pmW2+KbEx2Vm5JB4RXPtaNmNldeB+GUYhk
svk+1sTR7ZW8OFBv19klyIRQWakcmbh5I1hReWn5mbYLwzJ3pFlIPIq0mqOKmYGCZ4v6G6bVTl6p
6oOZ6KmjJka1iUUzPXOCvVrWDAijQWeBTZZ49HlSvoglo3KYrRbPwDtino3mofvuTE6/jzaU+y9G
p7hCPsoZbsov7VN07585ypaps3obC8oeAM9SliRbPH3pCC63cli38h3Azx1sTrU2XF3dSqQNb7/3
V6Sx58cEfYE4FTKSIL5Pr4QPo5mxC8h35aW51bfJ9eiVe8mDcW0HG8kWvcxRtuWHfmPcaVvjILr5
NnBDW/Devo/1Obq+Dfn0Nka966JerOQ71IJtDUm4VPuilNta1kGXnpvrfNfJ4C40XWOJwYhQkBVZ
PbKqLFWVENW1Ucq1K8MMPjS5ZZ3JwtfLlsCci4ChprzHAb3WvyWwqmo/zQBRR1grFlEcbUCzRmce
ZTnoTx8FVN8SUUIxxB5CX20O2hAi6TqX+Y3eBVg5w7lGFroIFoa+7yKc8YUWQXZbgZ1zhGQ+N3le
P+OCKfxR1aG8vW5KUySe4KNy9UpMdFiUU7FkWudcLFdXAfS1oA0w413a7JTylNOpkaVUgDIEKG6o
5GadPQP33aUk1ndvz8BniYwXY/njOtTC0QOhJsaaP72OUSOTAcYvQ6QRHFLamt12KMo7Odf+EGdN
Qp1SjyY7nBCOglPnu9Og91daGZUbTJX0HZqFjVtJ4WCLvRSxRbYuUoIAOwcl9FQx3ZIEelkcuSJm
y44VGA+SkVzFYmK5VtV6k0LJvbAE7Ux2swqMfjwVPSL6WQtIey2lMMEg99ucp6qs4G5SKf3WvCsN
UqiNqk9kqwF6laUkmr+2oJ+vq9ItYhcnuqJVezqalhmMXWXV2U1AKe+9VQ75we+yJz3NfHsQRvpm
UXdmMfzDRAGdAlqZ4hqPu0YvJCqHyVBF6U1rqOHOn2bTSRVoUs/z5N+/jf8reCpuf8yI5j//g5+/
FeVEIzdsVz/+5035lN+39dNTe/VY/sfy0b/+63+e/sgnf36z+9g+nvywyeGRTnfdUz0dnxoMhp6v
yT0s//P/9pe/PT1/y8NUPv3r929Fl7fLt6E/lv/+81f7P/71+9LZ+veXX//zd9ePGR+zH5On+rd9
kz7mf6w/9fTYtP/6XYBX/I5TCHirtJAh0Mf7/bfh6e9fgd7GenVRAf79t7yo2/Bfv4vv0JOAuGJZ
xEeLwuZSYW2K7sfvqARztqLtSO2CEj22RX/e3skb+PuN/JZ32W0R5W3zr99Pd0G+BtAa5ezFr9s0
6KKsArG6wasJwWflKOsCWZeBPfDACNkICN5bzeA1qn6PuuuuKtTPvz4ZrqJvddEU39vTN386g/6/
mzIWR8l/PWW23WP2cqos//vHVAGM8Y58iGOVvxfKCC/rx0xZfkOSTNLB9gpu76+ZIinvyEKUxe8W
DyU6YXzZz4nCr+SFoQXUD2FLDlP5V+bJSvMY5UMIMQuFhZsjoOObTzel4Bl8NARUjLWyfTCzrtv5
tRJ/lfq6Nu1A6RFls4xytkUjiTaaVSslWh5qfRFhYO5i9aQEGyuONbzC2qneRUh+TyGsuKpNgmNG
2fuowFa8iTNL/jjBHX+QtMb/AiBP2eDjYZe0vK6lQpx6bwxyR5sS9X0gjN1FK/TCUZArxY1Gf3wP
BTDD7y5S9EMVto+yWWKfOybNfg4mVArT9LGawg2l5vYuGpMEv5daJbmV1b4InUGbzUNGXxO3ihYf
lGgYqktNB574/7AR/vec+1CK3pr8t1H77TGq859bZvNyITx/9M9NU1bfQVJatkBRZn9auAl/bpqK
+A6QtYpnDbSFxTfsr9UgyMq7RYcIWPSCgqPDwSz9uRwEWXuHZrfEibqoQ4LU/pXlsGyLJwEPuzoa
UDTAkKOSUMo5XQ261VYlppDztTYWAqWRzhbrILDzMUrcAC9G58Ug/dy1X+7Sa4ElMBYm2FRCAkgo
JLJrjbJahaCFT698jR3ShDNR+F3W6isrhWoyyF9EKS28woeBL/i3WfZJCCrFrit52r59G2syzAIn
IQ6i376UzdGsWkUmxZzp7dAUxXVJpaua5dn2UVi0MXYNL6rmsclyf6tExHGFGhq7uta+B81wn6Me
7qpjp13nRnOHw3OOK/LwYBRNZI+ZKh1l1d+1McBPLEIqwA4KqvStqLht0Ef7+bOss63k0XDOywsU
zvo1LqVOegGLYCEF1+emyItEtdQqbIDGSr7KQkwLna62Ac0r36hF2pTgVPnQiTs1PcDlDFqvbndp
c4fcen1rYVXY2Ya60wRHfyoOWWLX9bZBbcHczPKmxgATNLd2XaF821wVNJAu44iyPNB2uxHs3KBN
6mqbYK9XnLlOoLID2jUmkjH6np78h5bYieCBAp6vh9gu8134UfqSTs5kbCN0EfAxkp2h2he0Cm+s
/IMuIOtVfMulg67vOmNvjBsNsjfCrI4BuzB1rd61xK2UbTvc1bCXRxQAvr/hGoM7ah4+C2guoQYc
Wk6EweGxu60DMiI7vSvfG5+VzxhET4Ft3FoE6I0TEIs3HxPTtmK38F0JXN1l7+nbr2zwgY19tfSx
uBM+WqYNaEvUvZHiprCZmm9ju+lxLw+vZsVpv0U1qDfAKm52Ubr+l0rcaZadpPZEry/bThAUJFu+
wktkr7nGfWU6gGv8p8bwzMQ2R7u4CL7y1rT7hqeKd/QEKsQhHhRb3/pbdQt2o7LDq+jjHLj+tJur
PSR7/LU+eP6Vddld+NeTYWsPOEZ76eX4CT1k9SrPnTZw+8ANvs6DbTrTofa0vX/EcW6MbfwNxvKK
Lss4bpXbXkDXxbZcHX7HjfU53QqX8+fsa36FgXxW0pt2As935O3wPcYZ8i69JG+5tPbhRnSb3g6c
8su0N73xQ+DUDloDG55xn7CmQjvd0FZDSIauevk9/m6Ndvw9n+xY3Pemox0AW3nFBaa6LL75Nr5S
oVhczZ/zreZE+wrl3djpPIgQfyT74tMUb62jeTlvrSvQ3Hvrqb9Or607tL0FkL7X8yPLFqqGYlc9
7Sc7upU2+V1+B2vE6txRBRrs0JhSBkcXnVL7san9Ujbw3/QQXGTF/usIcPf0WP/x8wT8jcTht6tv
bpE/pn/+2+mpuHzXj1PRUN7RHF+gJ5BkSNOWU+LHoWjI7zjQAGPQugaQRTbx95moye/ocyyNdToe
dFte5BKCprzjrKT8QURHF49A8VcOxdNcYoEt0ztBs5OUhAoOFaLTQ3FWm7bxc1QgFNE3vdya5wNp
9c4K53qbS2FnS34Seb1Ufy6sc7K7zzybv09kLr6QWegXLdAc9P3WvoxWC9a0sPz40CdNfVuKjYWs
2+AXHwm4s8c0D4UjRMZi0xt+2yIQPE69w3hKiYNA4ybMix6aZildxJ1OWXXBI15EYZ5KXp2KxSfE
89nMlAIhB1ubfPNb2qfTIbD0+TjHw/ygxI38rc+t8P00h9V3IcZEJZ1HfBmlDo1mKQGBPGfDIyXX
hxFqYeNksylg4RDJwqdJyKPb1Iq2ed7BwNQVSjW9PIDe1MQKqFQo+OKNgbzi++dZ9z8L8HcaWW8t
wEMR5k1b5L/977ZI05MYdPngnzGobrxbUK507ilCElf+lY6R04vvkJynUAK5fxEh+Gu5Sca7Be/O
qjLA1mBr+3fmLmnvJJRmNYvYFGU/EIu/kLdzhRcBKKV1gKdAlQB40z1hFa06Z40C7HESIuWhRKbv
ezCh4VOLlYn4LIzDF2PzD8Hns9L8i6UFhh+SIRsPy4HQjyT0dF0XUjoCPRmlh9CcxL48CPo8K2qK
GqBStf7XSM6STrZrRUiC8KaWIFRBe1MHRS6fCtDBcZ5tjCLLu67a/Buo0kpeQuoH+tlmsPFbLZy8
rDREwRMr3wDHmMkJJa7A1CrXCq3uuzyVNEIqa17EsGoffgho2CnalyEwGFRfO8vcxIEVaK6ew73x
VLgksAHFsVNsq4cCaSesZgrJSE09RpGsd3eRhhmGXUwZ6y1MtXi4jGVBQXeyM/JhM865T7WHDf5/
ltrvnCwvptNSfzspkF1EeZA95r8dn56+nyy05WN/LTTpHVWohayxCF4y1f9M9XROPBjii93TUqxf
jq6fJTJjKZEtmjc0CRCdhcz2V6anv6M/Aa2HUsWSrdD6+5WFtsr0AAJyeAL2oHi+9LPW8qRxr2o5
eibZ3RjXm7bpPP1Zx0y6beR292Jk/mGhPRPu/15oi1DtclBTaYG5AT1hnV5FFlox6Gund5578xDZ
0gXC8Nvgrv8ajQ7QcYhrFnwKotGLeRdsZjuiyyTZqTfvok2x5b9uKif2nrbXB4rtdu3cT/awC9zc
warIps26SdzJJglxIv6NP1eT5Az2HS2pmKqMTa35Nifo42d32Alu4NHF5LO7c8+5ZMd/P+cCaRNB
Bi+YISDcS4PidEOJRbSoOrxQ7mjAECmU6oSM30WfpiniRWKd1XujaYMM9N9i4qxBx9QqSXTkpDBd
HGv00LCxrdWNWy0LJC1xdDS1Ensw8g4x3HmotdbtemWq4i2zZNI+mv6UJftJrVtUErtcgv1yURRJ
nmv21JYornR5ohall5jzmH3T4ropDRLOFpCB+29m08+lRW38roGRBsO5p8Zkm5Wlb80cA0K7QQV2
sEe/EInI50abbdkAkWVn6AQeLfYnT60VNHlg4FAODdmvbCFEtwn5f2lK7FIMgM0apkn+IicKdonY
65GMVlGY8N6CHg8LSe40koNE06+0vpKdUMnVDJGfwXxU67H5rpW1yT0pIf3hKsZqDFR77tvsxHJj
t0YrlSj+xy1jVIRiYXeDZrzXEdP8SlARelqW4W0lQpHkKzo49Go3FADbm1Co7KocgxQPL3n6rupC
GkK9V0lPuyYt36fBT9Lv/+yT7JPsUP91TnAR1dHXxzY63SP5yJ97pCYSqi/tGcrx9KMWo5uftWHd
esexvLQy+ZsEgTDl5yZJ0Zg2wcJtJDYngFmQc3+WwyTpHSXj5Z9Bm9G7xl7pF8KRdYGKvZiGFTwq
PLme5WhWS1qLEhZ60Pa3HPzyJih0Tt1++qNPo+GPqkqMvVRBxUObHoqCqDZuLIGOGDpdvZCrTtq8
GLp/2EifN5C/NxgemGIZOu0IL0GsX3RkTjcYaYzSLPTn5HZIKR3VgnKg/5l+GLVQpniW17tMwvq4
g1fk4RPcbspQilwKbDthzr9ggKrbbWNi65WZzcOopPW2r9VqPxcYG4bjpF5UCkoGeW99GiOhdt++
+TXB4/nm6dfiawSBAgWrJfR7UZSCEd0C2RHiW7Fs9mkukha0sYPjq+iSGSZ3Rd0He3M220Mr9+zY
GH14vpyk26HUhouuCepvXdY3H8rUpzx5ANH99PYdroEPyx0uctQL8Qs0FJnl6R32RarCouQOQb6I
RxWfi++IhVM/qnVtY0GGvADIh4KlWCWO1DWCW80GhGMptDm2UzdsGkwEMnW4y4OiuYYQV2xxmEVj
VKCuUYtZ7o1Rn+4KE6nEqu2CS2sUp40+mHRfR+scSkhb5ubL2YL07zNbFBCHDBbRWvLaFwOOP7FR
J0KJMJiiD+iUirWC026nqZ4J8gxdvRDRVy2cj40m+NIFpcmvlYD/adRIZetE/VRi9YCwnZGWMdXf
BnuClma+7RddjV9mKXzLYsGEDEQm6gwACoVRg/JuhN1TPjUYMoZdbjyU2r3SW/ZUNOZlVUU4JyHI
KdpVuyiV+/gJOEKZIt45KeJiWaykH3WjMmPb76trwZqETz4EkfsUibscOxkhtuymDPMvPk4zriS3
T7yvimCBuqoGqsi0rhdDidy12qj8pLbjsPGD3u+w6pbO2Z4tq+3F+KJru9hDEsWBaKeCve5nw2Kr
mqCJivtZmiScgiXda81SPSMkvt6CXl2GzfPla1SVrNXMIizu2xmvViGew20619QumwIVZqzfrkop
/MIMDLHFDbIPuS/mDzhOP2QM3tsr5Nn96OSRAVISldLZJQIFVb/GyRjDGCuTXh7nbJbwB9HH62LW
ACKZhYmKr5Q57OT1dhhDwdH6QfoOllm4pMifXiT1TLUbBOJBJcZwNGMZs3jo3Wgy2ps0bvPGESrl
j5HO31ZWh12Gz8+uqPXmQsoSaaerreoEilmgpV9DAZvb5GMo9uNVMGI8TpwwoskLSlorG/HWSgfp
yB9CjyquPtAcN88Ee2tWB6kpQmgoTUHLIrxFa+L0tYyTrvhtOPpHwKykXPNVzDgg9+LMVFSQRDjo
Ze8EbexR4L+vMt15+1WsEZBcn/dAcgFVC5zhKxBgKUet3qqJevQxbTxoPgXq3BgOekrptgJHvhtE
P7qPhEXvIqLorSYUPjUF0Rv+HVi5lKSXSTINZ1y9Xi2K5baIg5e0htb7WjY1ajW5U5pRoSo1fdRb
WbrWolDdv/3wy1FxMg2XiwDsRh0Iiy6ihtOxn8LE9yMUT49BZCpbXSZM1Yt639XtmcW3ypIYZBI4
AEDiohAPZ2Z1IRlJ3UbFsZZqWBY4QlGEjQ1aJsRBeRo/IBg6njklly88fTI26qUBCMMQhOoaYggG
re9SSWmPgdpsxH66wZzGIWD/o6cDV0eZSyMtO3PNf5jKkIIgKBEvgc2HC3A6nHEJ2cLS+vI4WthU
z/V9iBPgXHdbrHG+GrHkImOy6WhFizENOjnbvv02Xz8z/PGFe6ACGYGcttrgIj1Tm1AdxuMgoOnR
5/p0l0Qd5JG+HW6aVv7KLckH1ez63dsXXq8h6PyLKe6i4UznlQx9Fd2pedeUHaZWN3BV5muxjJxM
kIrDYMhabEs9xM60ieZN6ReFNyeZ/1HFC9ejSY99cWd2jxxHxW3sV2fhzcvR/GIasLWgDsTcW+xn
uMs12T3pI1Y2YfGN3s7ghcxeO2TVIDtZ1vj389DY+pj6YPITxUtL68Jo0DhHHuIPAAB024w82nUE
LV5YaAX7Ee2wTGQeVZrO8VCWs3dmHJcJcnK7mFgRjnK3CmyLV0wWQU6REkwQAqDc7DRKbgt9dylp
V5YyuXJO/7OVvUEQoPfMZ17hau4sHJ2FOgkcnEAdu/FVyOYHOd5EIC9uJmxfzXbSd3LDrp+CJ7PL
VNK8oppjnELP4RxXO9DzdRc1HEoxqB+80oKV0hhgehjON8pAa7FpClDyUBscEC3nPAhOqwr0P5DY
oDcCBhH9GFB7q+XRTYPUGggD3E6pKFwbg3CZzwIuxAbnTIGEXzip5yzXVg1kKABYDBEJU4PleAGo
tTrncUdRI5TN5iPQAwxrMgoUStJg7ScotYTe2Zxtgj7I9goo/D1qxN98cAIeRubSQZxryR4Hofd8
3HW3SGNE5+h0K1zm8+0RoVMpw7uYpsyaz6qNYZxzfk3HLMc6W0JRNejqaGuaEz3QXtEcOaDzi2ho
+CmOpuHSD6LmOuq62k2idLig51Bs5lGNERAq9Y2JN5qjNxLK/tTXw89q36D6MOeOGUdQsiK9vIbC
MF/ViQric1Q/dSZkl0TpxoPS9Gdt/05P0B8Ph9oREFeaXky01aYUNeCUxaCfj2mc6o6lRN2FMsDE
Lmd0LemkqiChM6k5xObXLkvRtyxHmItddsckei9PfqM4YTZ3395e46cLjbtakmAQewsUFrOwtS+m
olV90vkTGittovyhmR3N+7xautNNvglxBvlsZvCMJF88F+m8Gg+uDICPMIse3FIVPT2dRGNUCy0v
pGPkG6kHeTNwxsmSzpz0pwt6eT6DjYvaHdwtQvn18/ltoA9SZdZHtrh+Wyvax6qpDBeqxznw8ul6
/nGlZTCRzyHapdB7+jyKXsMcUYr6qLVx8ElDMQZUg3UhS0AwhhHmFM2B3H777a1OuuWiz+SBBX6J
pwrootOLmpS7ek6D7hiTS3ho9kLVqXI4d4XQ3sdsPptwmoYPnbxIvTY9wofhIretq5mrqGOwi/Ih
dhMsBz6fubHTk+7PG1vWMFBNdGhXozEPY640JXwGmHQEIJEsfYlkFSCDr8z7Yip9rMewU+BMg1cm
lvmBoyWmdJBgneGPlyFZGA69WrDFHF4+4Mv2tQjMJzUXEqfNQdW9fbsrTsyP210QWGDCAZ8zI0/H
Uc5R+RWUsj7WMhZ0czUAWy50MdgaVe+ZdVkdWKTZVjVQPUUweTz2vQnuYZDn8IseCqA9ZKvZS8gB
X/pKE1yTZbVftQqSnGZF/kUWlMWTjG3XIah7xUmqILqAmTxterXFZK/UrMtQNvMNnmzldV2IX0Sw
fh/YGGrVXpiU18iFc9xRK74OB9869m1pemE8N3YH7vBQVmrlUmTVnahDpPvtsVlRyJ7Hhu2B82rZ
m5liq4UajIKSJUZYHQ0xfrBQNQBwXamHoTBhjxVlexOkobDrh+5WK+b5o5+Z1mfEAT/hypV5bLzt
JqFHbYMAAxFkJdM1EmHhASUZsB7leM6V5DS0/3G3FqEfJvILQ3DtmBZ3iKxgM1Ae00ltd9aUlo4S
yXTPxlRz21k7p9L9etkT0dNVZYCI7gHBn86cuE01PdD88kiqIX7qEHstLIofdWRRiplafW9p9Tmt
ydebGqkYe/Vik0t0/4oRbpgUbOqgOiJrrdu1HMlu2KqTw5I+J1LyD8OJbhDiJKA1mASvqntCT/+g
4VImVrA0XuLguohhNVDtzw9p5yfu27Pt9fUs+rfAKCEoIfVhrU5JI9MxYUnn4mg2lvAw0C52Aj+k
sSCW/UYS4vLq7eu9Ov+IyRdBTQjD+AaR3Z6+vqZp2zrqIyofA8IZswSL1oxC8GFRo9uljolcXGbF
vhb77kym/ywS+Hd0zUxdKg0qKozPaSEZy+mlIULpZazzqJElDJ/HKhq/llgjfmhz7VquNGU7sLV6
mAQDo8RM2ku0UtsjQj1AIMchQchltB2oUX1M492MpC9SQVFv47IwIpiz1flmdxy/CBJnj2829S5X
FcGp1K7+2KV98LEzJjvNLfyRpiLyaI3nkU1xcECFp+0uirk4Q5N6NWmXxwWzT7l70YVZP25Z09Ua
emZSAPeUhpQfeRm7KHFuOp3JHl6tydWllpf+okLqd1M+oxtbsr+IoyPgMFTC2SF7sD62YfUJJ5tz
CqXP9Y/VyyRZIcWnmoBI6SviqqYGUTtq6XHI0mrDlBUPo2piU4TAfoEEPTCAoYvQLjXCfFMP8m1V
zz0K7EpxLWZgues6CzddZnImZmGNkG3IxLDiOfJKFMKOYE9ryvgjru2ab9iz0D4tmcVG76E922M9
l4U9F3N8gce4W41mgb9jnblzhk/E2wvm1QJdSFoIniwok6WqsDoNEG+KYULN6VEIeJICvpGdcvYd
1LCQPWtGsPrt662UPpZlQrOHU4cdltr969KJJk6NaPUJceKQYlQrSh6NZxBJJXwP4Fuja43qfdgr
bYGOGtyj8Zz23utH5g6gNzzTHF67FqdDT1MgqZPjKOBUB75JV5+UWElw3VOlhwlV/e2ZZ14G8XQ2
gfhGVZN2EG0qcvDTCSzmtJ9iZN2PSlTpB7P3PYUUWysIB/JBqneBUKjXeV8HLvYwug2bbba1cDxX
j3sdXjL2C9yO2iylYXyET++jqy2DGk2QHut4iradZYXbREVNzTZ97AS65klGCHonByOkcdTv3Ygq
blP2/YYShnbX+7X5GMbjh7dH5/VGIvEunltllHYwcVrdVIPBBxIM+VGKNPMjbGo8xgYdEkciSHdv
X0r+hxdBG4CMlER9sRFa7SRw3yiikagcy0YGkmOGNPfRcRcXbQR04PsoCw6douaeZLKcq0KQPdEy
usM0hOYhl0C3oqUHFsLM42QrSUGD8UtBU7+RKf9hlrA3lijT6RJN2/m+VYRnEoRXSdYz5GspAS7q
opQDT8dKlQS/VEMKnfBMdPD+eeRRYDXPHNor0a/nNYqJEAUFsFBsgmt9ZvYg6h1DXxzBUj1FvbEb
IvNjUSmTo8H63qGU3tpFGPl3igD+HiK/tEXfenqfUF1yUhEh9rff26r0+fOGAHaCriBKIvE6fW5/
phcXWXlxBKtoOFmCTF4yyfEhKvUHiAvzVT7dNHEjXBjV/CBnQ7frz2VAp8UzpiVLBhSaTujED6CF
Tm8hEKRORlF+uJMoWGy6du5cNRG/Z5oRbzIDCfwAcz9vFoVpA6sYDlBxJvVdpWDcAHxynKRA39JZ
VtZKbEocJICExPpYtr3ulPOQboom/pDH4mPQlILTxKHqxjpQ9VmR+jPHxGri/bj4AvrjoEDleV1p
wglEi3W9bI7BGP0hY/50SRU+e3j7NWuvxngJuJcx5iEXac9VhVvXasAug94dqelCFVCHwJvpidu8
jqK2J1RECN/04kKSg8JrozC0VUhSG/As/gMsjeQIRGd+1OMiuc7NGKC8lPifJqtE+7URoy12GKEn
h2PnYfPceSaSz7gJyDimZmBglkrRrh3IgjLkb3x/oGDbISw0Lt4JhhR+6qHAbpXRsDbiFNb/h73z
WI4b29L1q5zoOSrgzfDCpGEy6TJJSpogJFGE9x5Pfz9QOlVkUpfZOqPbET2pUFVR3DALey/zmysd
NQuK2wFyQTxZu3keURYYK9i5gREf+9FQbLGR01UoNxZelL1qY0z6papWxbTrp6hZ94ZaXZ4VNTlJ
lvhuwV+jx8Croh3DafM2TrNeShplVOa7CryPMpmDI1uCeJFmFm4XxSKUTzPBzDGPloc1dOjySxA2
n5OORnWdJtG3ssjafV/W5a0ZIr4foBW6EsqwwEDT1HclRpiulhUDNiWT5Vg9TA8NMfnB7opJ3mOR
I+MeEKRQHmbxTOrwLgZRVaCBTAcCDhDzpJPoUDLByAYzFO8oWCCyxKNwm0ehf/NxEC6Q29eH9fIA
X9QO0S2hrKf2fPsA9UgcrNGvpbsuHd1ijLxgMjyBDr0e1itTag+hiesoHg8R214y5Haf5zeQW/Lg
IcCfIIfeoEx7c0AEysq9ANpO3R4TMFrmEEGh6UA5UYoow4PGiX9mo/zNxdMOlhZlWNi56IsvN/cq
VR6mIUBQpzXvOjCv8B5R3KjNIs9tVR5RVlLwy6jTCRqJ1BdgumTmkzB/4mKvVo1q6yotpX4yQ6cE
Vu5U/XAxh+Z3HEvKtdZp1kXFHP22F5lsmIKYPiVWHa44hXo7kiGuaHgp7mNZHjZFbKVnzu4T7wj2
XAYtDFxgp9LVQS/oJHmRYnVIw1AS7sZEmfB9KFpm0sFNOvfjzYx72b4WQuuh0afWVYYOtSpj0q6G
qp+dYmIkHanRqhLFCUzZLMM5YUuJGVuhYZaYCPV+HEQnOQ3XqiMhATmPLIOO5UsP5tVrMJLCaAar
k+8KQZDocBfWti4x/ksEWThTHP12KRqVi+o1aKNTLcVgGuY0AAh+J2dwfaK+SjFjaXQvIbzuPr6r
0/zx521xXy/MyEXW+210jVorDXNbKndKPHcbNLUlNwMiSK9K3FF0g48uom1qJsF6kqyH1prkjSX6
FVoxwezKEl+HGBdn0seTbP7lmqAC4nUG7J2mzMk1qcWiMjPXyh3Ev2dy6TKX170O50kZjDNv9bdL
LaIuwAjIjE77NAlK5oYG+OFulLJ7AclCO8kjBIgFEXpaEfRnTBV+E/HsQPBJADCgVwSE4O3jBhGG
BoiaW3dCKctfdMGyHCkwEzeP1D61TeAWn8ZBNhoXqgh6z6bwZGq9CTA3H+cEUpU2XGMhsJbCSnjo
sRe8qOes3wI5w9FDLJjffhwe7zdOGi6MsxhPL9Px06br0I8Zjcw5PsxKmLvCLA/fFalUNoCTFKZ8
cret80g7A2Q4TQ15/5xywNRo9JLVM6B++5D6sp9xec2qQ9MhORNDEvWyXC9XUyZM13UL/ARcrvKV
bbl0k8Kqr+csDD0V3N3P1/W/4NH/ItQt5LJeRcM7oP0xYmwkXCIs8eM1hvTvv/kTRwox5i+Uoxdu
xdKeowT9G0YK4xpWE3U55GkSmFciA4L5F4kd7QkO/cXJAFjiPzhS6y/o1IDVJdJzWqhwyP4ER4qK
ENHyT6W+qA8C23/hGC/SF0z230YTQ2zAi0pZ7hB2nx7NXMUiINLz8TlNOz0F0lQ0LvoY+eQE8mSt
pqAWXSSxy1WMcqJDOdLYJSrTnm+oNYjNOnwUAc/R4ekaC919U+SL9cOnQW2bo5XI/nMvoCVgG3oY
e1KZLwrLYcqR1RKkN21c+xeRPlQVsHS53kJdptLpCq4ps5rwpjCMeaPmhv5dj/3sqhM6oAcqVlhk
1+lKBv43tPDegEvWt5qSjo44AgEfum60tS4Ujjntqq/awFX4RVjy06UlFE6lFJnMTQf8lwkX3drL
JgW33WnWnyIK+B8v19L4RkLGqKDb6IngXJ0UZ4XbSeNP49hHt4VRCceqGeGNWinuvJVJXQ3Ir8NE
vc6CwtWSaN4brVFczoYx4hmGR9aTiKI7ngx9wY0UWvBJKfXEFXXm2k0iAB0XmPYBT5urfdxT7jlq
nEyLz6ojzIYMAT6N5Ls5qfXLoGmzY4uYwudIK/zP0iiNhWN2wjQ6sz7n2o3sl/PeVNHDs2JJxn08
UGM70/LOC4JAdEv2WQ/dNsvWcU+4iBnE1EuiVz1KMrKNQiP7x3Y0stYdxEjcTKjpQ0Rn5rXygZ3e
AapLSDGwR3vw+yy8GRI5zWxOqa6Etz02j2Vmal9A9BgbYJLhTTj2DZQkX3js/STYGHNjbcGI5J4P
KX4rWpl/AXhEduROP5atPn/R9EF9iqZYwzc2UprrUddWIrnTZ4bS49U4hPNq6tTh2shB5mvdLER2
ZWY3qliEoE8mbSuJg/yZsye5GcfO/zyAr8Gld2J8FRhp4yL/Pu0Cv1uTbfarOdTCqxETtD2+FcWn
MWjFT1UYTvdRkOk3Yk8hVpv8CGiY5IESLrY7XxQ80xh6pxPr1isGpOmEMJOdXDBNyIlTva3iuXcm
AfqjNdb9/Zjn11FcNu7U97kXodjxNeypU9IQ/J7dN8q8wWjOv8gtnWKkSsTWkfys/KxbeN6JqTCh
6CQFN5DBgi+QG4f1UMOxlFu+TVmZUUif62SPSn+yB1Ed3abS7F/gT67Y0txSGoYWZtmakriV3mk7
mr/5uskac59aGM+JcS66Q8rv66F5HHQftsYkd+INnpr1TShriDBEKQprav3JmqzIiWZr2isIGT6n
Vj5e6e0U7n2y9Sdsb6e1nozgb+JY3ERJlOzTCUF3qlv1IZ0iI6IbrKfoOrdB7AS4U5NWBXVXgQ2q
i00YNONVJfGZSn4/hk4ydCqEDzp2KPC3xk0A8rN0F1jSk1XJhLBcEjpFwBh2lERX0yHlV9m01+dW
RFV0CNwacEKTb/vgDj0lL8bOMDP8jZg1TlzhERO6LVWvRae6S1O3L/m1tpHvTP3JkK5J9LRwwSB3
m0jXUf/fxfNXhLBA+i42GFV8FyvrIjuiXWsX/r2GFwgoTD+5rJpNPho2/XDHgoUv3OT113y8r5Tc
G7MtdrLx+G3ChyIevDja9aDoO0ty++G2l3dWdAW6eWRbKu20vMzRZzOF8euor+oAyopVr+jqbdro
uitXQrsKpj5yyq6/Kkq46okX+U6sRdskW4XYc8g7w6Cp8a00NlK3aYs7HAzzYnASawsZSBVvElg6
peEuEqnWd1PexGzOXcqYo3bU0t9G3BmOBoX01a+iVW1MqBgYq1remeGjX39T0i+SMq59vObLfhtI
vj37aWDrheT6SbfuVPw24ubY+nAFNZkBCnT7QbvoK2WXpPpXPUeEgE659jyOhR0JHUl01DhM75Kl
Qd99qSFqbnVVaLHcSGTBbYcBiWIK90dF90uvnionxXSntJQLcGGXQp9hWlvUTo70u6MkwhFort0H
CqQuZAMqK7ehIgFeFLycwtbP66MSaV5T6beaXAmO1DbfZUOwp1m9mqPpEZIwZov6QyabIj+NkIHW
X3bp7DYcefLiuGlG6h5g+mjrCpoKkaw8z8PwSczl70rYuol2l+vm5wQzUkdQjiU4NCUyH6roq8hP
N9WeHQSCNNNw6JvXYGbQp9gvT9GgAaC1wNuHcSMP1a6aoVa0DYi2rLUxmbalvL9I0mt4DE4Wotjg
Z5tmBlqXx64G99Lg1AoHAx/drZQTbJu0+lHWwrrPv/lKt0Ia+DIQtItySB08zu10lDjRLzRpS5DM
3TrpcUGRvpVgytLW/+4LySWy5cDwi6dQm9DM1b15+BaZjT1Ge0PON2N2mOll5TtV/TZDONG1Oxrw
xeQ7pfl50qK1NIwObsOKHc5WbftjPV1qeMxeDJHMnRnyVHtztjRwfDOCjoaZpZlFPPNYQY9Mra4q
K7utu5bJ4HTVFsoqkuM9Fn7fZOD4Vfc5E6MKzU9hM0gpZlOGAUkmNw5pNzum/y3OLrr8JincqIFw
Z35TjKNYu3JWrk3lshgw3fxe1+VllF33yjGP92ZIiv0pa/aiH3gTWIAmC66r7sL0L4nCjWVss2+Y
ddN5WJvlus2fQ0OyC6F0a4DPNX0V1EmsFQpvW9DTOL2ZTxqduLxLaJ1tpfgh0z4Foj1o25wZdWZl
O8M/RMplSyldKisJ/HbgFTSZVaDoGugKKxanz5nuX3cK/Pj8svRbmAaeNj9GNd0ut5UqJ5wwG1zP
pge2yJVGkCCB5qnjdYCWfwcPrkVxIonsXPok+N74Q/Cfu2I7+89V+4jtmgznott11TFSH4bG7edN
2NcO/TynCe2kcYv2mIuflPtJusF/k3nAVuGXdenRLDGdvRCbjYTVbLnLxLspPbbi8CUR3JLXpm5V
Dje9XQ/zDyvZYbaWFe7ceCnWO/EFxo02qctGju9G/sj55IjtThaqy1ipbL0iTQs/y4lmB74A4c8b
Y6/XwB/fqvIEe79zlAGh/NiWrc/KsDFoY03JVm+u2vGiZ6ua5VU/X+hh4w7hrtB8rwWiXaZXRbaf
F+KSeSl2z0P30PMFCc06Ky7q/nNWbSRQ67SAZuZVBZQZNKEd0JcMZjfmmLl5nW4yw1gLwlVSW3aE
VI1ZXYj6j3DMXbEy1iYXW0ywqYOjVt8kgemYVesM5NSqEthZnF/R3/PS+jIaRrftOzeqpNQuB8/o
jzPicGLpSWl4O5vPPSaWRudF3SYrK86qXdGTfm87KUb/4SqsVoRZjmdEk1yn5GMDzc9hyB/F6mAh
ctBGqdOTFoaBU2gRKjWekHdOyYOZiNBkdsfuOkVbxxdu9eRLPt9CdvOaaBWqyLUMzzAQK3WDob2d
BhtR38uYIsVfZuTHOt17VUvd/Kw/3ggwvTT3T+qSxRkEBWUTVUbzhRP1qqGkSWEZKFKR7sYCXycb
MG3qMqeQUzeyKmIL0bwJxbNFz7xWJ4g7UNr7L1VUW44mjvqlnpOy9FDWNgUE1E8lLL+1MbXdJy2O
hnUktD2HVCo/gp28KgexdGpBlw/85iBitxfMaz2Viuu2i+oNDBD1IhzEwVU6nn/DLHFd97A3Cyvt
d2VSTxDFlC9me6gL+aLM+AbnJVkL8UEa2lVr6VeoBDxFzXgwI5+9mC0byxE3jNfp6NVKc1/w7AGp
Gm5nlOVFII2XeYjTOQShjU9iYo9Nv1GyaWUxahMqFD/lZ6OZ23Wm50Fvy908XIWlUKCmvjUscpjl
K98LWbfXC0+fvkzivVw+QXYdbVg5bXYXTNluqtWGyTdvMkGqB/M3j/1Qs/h2wiMWOHZfXqdpvpfr
wFPodyL7g7aU07WMJaw83lqcIbqFoWCf37e8CaMNsOGc2BJv57Z5mqMrRRVgJ37NwnbLp3aLy23f
bLp8K4TTozQgdcjYeQmmrtfXfZJvSpFAqtrdbBoHqVHsdFbsPuQEjI9Fldj97H8Ji3KnjHdS9azP
D1Jo0u+9h9AsGiSgDFfO9JZPGE4L0YGmK21NxleU6KCI3tbGs6jVaQ3AdBcbw6PVz6Kjleklhhlf
yDfnfSIl1XpGg8wbmqAkdzJUl1xDXAWl+gtW9Ee9liOJY5F9KN3439P3Wf8oFjnN5vRXLVfztzro
/x9yoIikvto53nVhoDhGFLZfm1/yPq9bMS9/9VcbRtT+opOCcAj+ILSqX7Vh+D94PIHpkYC3gWCm
//GLzStI4l8qqtbM/iyUbuD8cil/03lFJBQMVNkY2i0NOX7jH9B5T6cYdD3p53F99PsxWYO29TbS
LAULGnTupU1VNsoFJjv1YFdCZoRuWULjZctD6LHMpyucikIV07eHNFDNndk1/R3tm+Eyq5l62FIj
fsP8u9yGenAzBoyvkwGbPtR7YQDkfXiFlvB0X4nD9L2vRolwlsCj5+qUb1Uf4TSK+J8z3D+K2//T
NW39NY2QpbC7+sfX7l/F878OLezrpo2+/4+Iwo8lRm9R4ajfhN4/IqPIQYGQYytRecNwFxYmyE8i
OQxzdhcQSAQe4L2lk/fv0JP1RbqGJiTjOIY/Lz3eX5FH2xB1W8TzQBgiWLxwzP8g8N5OGA267Nay
Mop8zE5Zh/bk6+mZoWbCIJU+tvR1qe4lIwNhIMpn2uTvFlnIywwXF9MJGXGPk0WYkyYCwV/TUKDE
0FCs2VTV5G9fffi/SRneziq4FVaB2QfMV10kW09J0hDihEICieG2lS/uRj06hnhur6JeSFeFKEhn
plAL8OSf/OTXcrTgeXQvOrEnXfhGjfxuRFnVDYpWJ2GzBmc2oY4KoTY4MZ/VhZZ0pu13Sr7++EZ/
vzK4SxCmQExPIT1F64tTqVCvALbO7lpdjB0lDFoXRiulz9wPLnvMtI215pxVzrILnd4zex4iHqDJ
3mvS9hPogixlZaui3B2GPqM/gkJhaLbBmVHQ+6UW6ir6ZkuML/HzNjAjOnFp35idG1RItRdigEmt
1dSO1k7TmSHXT+/Kt/dFr12XGKmhBoPI6PLEX+WaWZH7TROZuUvdrg5OVXTZRUSPiZ0z1HMPb/b6
iykGVABRpUjMtM2h26Zal31Bu15Z91qIamScxtq+on/8gBB9WLj1lETPZmoqNo0+49NYkV6p5Sii
HWA6sQwtOKoVMtuy8NFVnMum+TQx2HxUe78H9BpGRzw3FcXREupnx0dFTXTltFF9p/FpwHmhOg7F
ygzq2cnIXi5DEysGR5/99jIbfJ0BeFeptS3FwvzAoEH67s91p3q9FYFelWJ5HMmuZOt55HRBVbNq
ptitII6je5Pr/g56peHoCAB/poXtfxn6tH1saQI/L3O/lI5QmT8NXVlJ2yFuNMlt6ZrdR2E6p64p
5TpD9m6+j2bNPE7apN4zKFWYJvj6qDqtsaR9gaQKn2NTmr7LEyr0mAINsbQplCy+YgIgTNRFBipS
UxumgAp0IehczexDWNa+Nra2Mrajk8/gn12t1Q1ww/rcoGbTi9HXxpg70fX1UKxsbdCFHZJVWe3m
ZTt9L0mZf4iGUO3xXK+6tVhX4SeRouCIJ09j2Eqt6ce5ZaDuolOQPpkRovj8ckvcD7FQXcnxRJ5r
iAFtMABazrwYVNWtJV5kJbMU4MuCkNqcxjQQFU3rE2fQ6W9CUGvpK0ydj4ZoIWmz01M2dJoibDBd
0q8kpWlGSv/YerKyRfZUFCHVi3IYp3aR1tVegPcS2UE6U7GFzBwf/K7UY4978i1viDFIByCSR1/L
MlF1O6tGbZcobe2vpKmvRSwOF/fMpjcar5fUzMNmT6am15GzDHz4REIxdQlgoHF+mihIe3ucSOPp
0KQTYqSDPj73Zk3WMcQTsrN1/yiI9YziXz5jJMSujCvKKJX6J1TEqMT7ugBuHhu9/GiUUM+VUkqz
VcROuQVoY66DMOq/dWar3NUiDfComPvntm1QcxikRnWrMBdv5U5q8jMQ7pfZ+NsvHVr8oj+rgRpZ
yJJvv/SymwulVYExTdXsxMCUqslcD9Z9jrKO1Y3eotnTwJcXOuqS/FBW3wdl16SZU1lXcFxG5Ljj
yp2Uvck0ZPJSWViMpX5u8H+UM/33Evn/aeL+SDS8OuveZfM3X9Nsqr/+RiZw+Xv/VubRSb0hty4a
B2CjXlS7XumXMThddAeURa6TQ+NXLk8+hRsTdAMSEASwXhLsXwmViujgomZp/FvYTPqThOptFkI6
JzOttWRM4CGAAEk6PUpis4OomIW349BVW4gT9iA+y0xHdpX276KQKuz3ZgIvEMx/wvlvYS9ICehj
Q41dMq/XB9fAF56ooY64SS+U5nXSVMu/2pY1hvMNojBsjKktIftj3Czo9BCxYLUQwm3EuWRd5Pkw
mjtQPQGGQVWT1MiqaAxW9K5XfU+ei0yh0V81HPgTEkOM94QJl2tMS01PUwbd3xYNABjIxY2EqJev
QP/t9IaxgxVB/3TVoA4KxxJYeQUTcFCLY4pQqLnCS1qm8Ohqk7EW+jQxEynjZ/X+v1/Rf6GG+dFX
dPVj+JfzNf3xVLDdv6lKlr/3qyBGwXahqNPa0AE8vzLJAHvz11Lzol6x8CResAd/F8QAE0CSKws9
jekJNcM/BbEs/7WkhiC1/60T/yef0dv0j4waWhgAedpz5LiLM/DbwC5M2klqUPp3WfkNgqcuPobn
6DxLgv7q2/m5BPfJFUMLRG/z7RJC3XG0qeikKJHoxeWn1ooAyXyVgmMLcvXVC/hNbfIOs7PcD4oJ
CINQAMLqO0ln/cga6CMA5RsQBnSmK6vyxmptSjadq0zd5Gv5V/j/P/eG392evABFAJiAYT5FtItx
K5VqoQp33XPxpbiHYAKD8dwib3e7n6/JQh0DKIoIyOWFlfpq/9EATZpKrqE1E5t2b9DLDpgSavFq
pov68SP8zf2YYNAJCvjWC1Hp7evysX1F/1T371oxdwT1vkw/6WVJo58GYSSdWWwJr5PYgARA0U5N
TPPnVIHVqEdmp1UbgXztPb2+VuriDLz8NMA5KYhuoL2cY/xDOom+oU3CfAyn4FD64qUpX4nIqQrd
4H380N6WiibU6rerLA/11ftRK9nsp2AODn7vMYPQlUf/Wl+RyTHRPnNDp49sWepno54vd2EavV1K
aqgSTCsID9BnaidJVpUmJ2fWeHkqr9/LyyKL8h2gfFl7J9g5DoqSQ2cMDzWYDrwenalc1fl2/FZs
5W9I8jKeCkdbfsQJVMS601p9/DhPw/1leZPmC5vc4v1ysivJ2M3nrVyEhz69n9TqEA7FBpWH70NV
nnlxp6SxlzcHC+/vpU42DBpnVD9DFR6s3obwbtzhbnddreTLcZ/9kWvjzyB5vdTJm2vqXjOyiKUk
vd/W4Yw41Dm+7+nHy4Oj/Ur3B0YsqiinHSBRB+VkpTV3A3DUnLQd2ktebGZOK0nINZzblt5/XMv7
WTpkbICGcmqT3DSaUsKdCA5jKHuJxeZKd0RxPw6G3y3CdwtxetHpgV7/NuC7cEawqGaPKMLkWZA3
sxbfw804E/LvPysoLjQCTR4c7cNT7nps5jA2Qzk8VPBRjqoUJk5o+MIf0qwIN5ZRURzihIIqd3oY
iuOEfxCApgNDdsZfUGokLITO3MvvnhgiwUtqobLKKfOysdIYMnbArjrUXpdehWl00zME+/i9/OaJ
0RqjcYrkj6Tibf/2vWQVcDdNG6KDlDooz0pOrWK+8PEa8vudAI25V4ucvPy2ysrRgt5wcPfXR2VD
mm899te4rjjB5tvdzewwEnQLt7xQdzXeGQd5N9l/1FVdPlsugQICDDCmU+Reb+8TzF+Bqm0THZQA
bds2Ka6CvPU+vs/fPstXa8hv1wibFBUAseKNqYy6J4aVw5k+37kVlLcrQCQS2rAto8PQmrUXap3b
1vU56ZrfL7L0uC3a3OKpUcLQ9MWAg1Z0yJN6E0fODHr8P3lQ/6xwctC2Y4yXLLirQ84G1zClDfMz
D+olRXx79i3v+58lTipLw+iseIjG6FCv5PW40tezG9nHzDHd6McyVL6L7m++G+vBvUJs4NsAVObO
dM6JPv72SVI/09FZpO5O5VpodPZtLc7RoUu6bTAv5kvFH+ZeL3H9zxKnHkFBBAk1jKboYF2bZrRu
8nP+racqTT+/HEhVNIJFtu/TYZtalUbsDwof77fURUxuU66adbFP9tqVfzS8758vNobLe9Tv0n2y
kjfFql6H3mQ//Qcx8+oyTs7dMIubIEqk6GDqBwTfSGM19+MVTtm/7+70JCxT9FyGPDGiw+T4a9Cf
P5rEq3RnbjHMpbtrT27upV65Tjs3ye3MtIvrYHXOTOu3McOwFILQS+Z2cp9zGwvROGjRIdCrNV2R
7Cv2cf6Pj2/1txuywVhmMQlHzWS5iFeZblt24YIlQViyuPIV5HuF3dQpTjEG/0l4vlpoOeReLSTl
gjUUPY8UrDQgoNLOzi7x2wCVl6kgxG3Ir6c2siM+KLPCyXjYf8su0pW0kx4DuvUbw6vc2VEcIEeI
yptetwtcWvF2Z98Om/BC3G3+gzNGXibcfCVoV5+WrV0ekRPMWXxQ0Q1W4uxqlIozR8zLJOftvga5
WILIwENF2O1UMxN8bjTHRtIcgrw3fjSz0B+keARmUigKgBMNAcbPfaXNz+U4pIxItPZrkyjpfan2
8V5XRhkYbxJd1MqENnw9Caj8FXHvfzfHqmJ3pImlMkpoq33nx+LzGDBw6HXggeDc03A/iBpSddMs
KTPoPfYFcK499l6p3KjHtJIRg09TIb/Vc03cy+CgE1urZ8Vymmws0DZMS+yxKhGpO7TOGpRKrEjK
r/x6BP3eKrN6N1dZuGc2qUv2PJqj4o2tlhS2mdZGa8tD72fMgeQhglsdQqWlCa0hoKj6MxKxmoSl
lCmChEVH2RDtmP4b0gVjYz5//PW8LzcWASCVgKNRANl6AV28jmqkDxh9jbF1TEDErxrmQF7VibCY
hMoS9l1tqNd8s8IuQ7NpD9sWH94msx4/voplN3oTCbRmaUghDcRHDOX6ZKPIwOjmURT3B1nDLqy8
K1TteZbZo9QDJ9IZcvm7XUl6GSsi0wdUlynqydY4R1ESDmMgsphoG1JrC2dlmJfs6M39IITJt0N0
Ux+oPN23D1UsVTnICjU6mqlClExtCnjfHJQnYLDMVkw1F+/QLRTwAhuVWrL1VDMu6jiMn7MoCW46
qyKxk9sE4CfmM2l93wV9EzvRqBoPfutT74qyWTz5ppzdCONYPredLj7Jzdx9mTJ5gIPt95istNrY
jE7WmWXliXOXg5rD4+FOrywNBkehSJNN+zbYBZqc3ZqJNd6bIdYGjhFXUY4qh5KnywhUzu06KUEj
13mb2ij9Jdp6jCjGAX+mIHM/joVT7BWUOvqPC9OJwexLX/Htw2NAh/BW1UdHwSynvYh+tS1KEHww
Dy9AhsMW+KIbjQDerBCd1g+UuyAPvgdDNXihpRfrjy/nhQP99l1SUahLAw9RBkk8JZkbeF11VVUk
x0RMGEVnUuCOvm9uhAlwZtFKwQ5DE9TXET4/1GVp2N2kFPfMdytEJ9Wu8ZrK7K9qzR8v/KYUnblI
hQM8/XBlmQkcgGowDr6froRhKvaKL3crcaykVcrw9IJ9sXCboZv3fWpYbjioTDvjVjm3Ey+V0dt7
NJibkGJCLAXYoJ/E69CKQW21kni0jHTZigq1ZerXB3hmFJK8iwpB/Yz2/LxVpFrAczJt1dtBmeJ+
U4vAMANK7mNuMuDp9Hm6mZM8fOB0k44NcIUMZw1JB2haDOVNm2WczROJidI7ZV9Ixwno/C2mBmST
RtYle12sJXghle+LIKcRzkNlZvwU1k3NhDbPox/Yxwalw6C9Ex1sM6r0Gl5NXzmRKIwI8jVz8AN1
XOtRSGLrJmw6/BHEuJdbu8+M5JPcR9V3XG/9wZbKUnxArEo8DELc7uWkg1/S65bg+mliqOfamO86
wQT0wtlE/pwnDZXv5CFPhh5Vfj9YR/hxgeW2aDc0+8by0bRv0q4/As2eIiagDZyiuaNL6HRVY6pr
5L0S7M0mv3v4OLTfbYRo46AWCbyNBh6WnScboYBaBGrEfXJU0zjYclxp6BtEwZlM4h2TWgNgCx9L
Zn5AK+NdDSYGUiRoUZYffb+U7Gro9Es/FmBqBOIm4ahxMgvaXYCbJALiHNvteD1kPrY5zYT1ezho
N8yVzjX0fnPvqJsYDBFBDy31/NtNpmiDUMMaNT/mg2mu6rbQvBkF+TN72ft8jqkJ5h/sZLRWOHZO
SvUsacCRYIZ3TLO62YW66F+ZQqBvzKVoL6fk0BZVdikFhuoBkeK9YzTmZYGWOR2+D97UtaNdKQi/
YmVX2QOQ4I0kCgrqWAkycxgadMg9bnTd1zZdk4ebXujLXatVFUqxSYPxqCx5ZBoRyBElPdMKWTKD
N5vGcm+c2CAkmRq940AHZqBVRlMVx6EKArfRDXRZVJEGc6KFZzbhZTh/uhQPj5YeUbTosrx9WwjQ
qL1azcXR1Nt4h/eg7hmlaGEWqtDUTnN0cvo0OVqSbzllCeHuDz8U7nQRk0JkW6ZTdurIresIH016
Wx5JTAVn1Ef/Sgyj7hxE4V3WwDKMN3CIwYqLlulJFlSWkdiUVlsdy7nDIrsNrchO5nb2kkoP13IW
tSuVwu8uyHydE17a4wouOYA6hI2ModNF1iEPXo6JdJG2o2wDzzeeIwGZvGSuRhsYCM3xNIMWBaJJ
Xo1lfk4qftkwTl4TUhyLYLoErQYG9NvXJAhZjmhRXx2tEbaNpNWqTSMhcLRGO7TlosEhtGce2rs5
B8U81fzPZU3jVFErVPyQc3uujomgwUKNJH9jtrPiDdLIMxLQxmB/pdxNUulM+P/uZgFjgh8DO0wb
7uRttbLVy0E113CbMwnWVWv6djPPqafWOfR7Ue0OBZTEM6u+27e4X3TBmE0hD0WGeZKui3Wmopuu
1Me4KVpnGgF+qRPQqI8D/v2nTTlN+Ym+gUIWe0oNl7pAbUuC6xiMcewaY/itbZfzaEh89+OV3j9F
JI65J1RO+L6QS38bMl3Q9KUeasoxyPm0LCv2Pc76eT0J+FNgdyLDYVOCM0FzKvrFXS0gSroFChkm
hfZJoMqB2Yn6UAjHOBoxIxW0bdNnsW0Bh9Xb4aK1zB0uqsdarlatb1b22Gt3ra+W8DnDM7nX+xdK
dU1THJAKcay+AD1edRXggKgRpiXQE1sGW1JsPI9RV/xf9t5jyW1s69Z9l9vHPvCmC0MSNEmmYRp1
EJky8N7j6c9HVf21JUqpPHV698aNqIpSyYEggIW55hzjGx98y5d78ecH8wLy4p5B+gRO7Xp8lSlY
SbooCc+NUVueLpfYOOUwdpXSzL0hCcL1n6/qrzU8tc53SQD7OpDh3z0+P5yVOQOQFLXOeGhj/RM0
tXUYNKmdqKhjgnttRGpF16kYe/gdqWRH+EGhBn/wqPx60hozBzxEqL5oC10XtbSl2HIiMn1QQCQ7
hTwv25nyhKlAOa+T0hA/eEv8tsCDm3bZ8enAlMyrFSEveH3xtjQfolicJTdaZPmlQEtxauUlGeyG
kc6dOi8WmAJlQgcoyOUYrYI4U790vPf/dTv14l/4bn34C+NydZPndTYNhlZZD/qEt18MBcFZMunb
n6/0VaQTwwio4bCjLu03rFq8m39+gOdGbLI4UFGABtVACuKQc1+ZSbepmkVaiEQfOh+GmKSuO7VH
YpvWBhZEEO0ls9Q4gQGcm8ObWKGocogvmELXVEcrcyryetlgmtVRzEptxW45fV7w2mFY6nFt2RF+
LcEO9cA8sTkrniroshMUTb2x3FGe0PlpU3pK2JQcAeeDruiIPGQDLMSDL/cJ7qIsDYRHttBy4SRx
a73kUjMQ29LXyAxKTa9yV0hr4U5tFvlcWktOj8kqRMFuo6DgkwVVT+CjiNh6RS6hMttValnHmXSf
CSOtLuiINcu7TKzFL3/+yn9znxkElnEzkRMLHuqajBgpg94OdVedQ0vrEUdjYbMWBe3phbUOJ4Ls
Ky3Iyo2RJFttgDgeJlV6rgNks3/+JL+uXQQNoQq6zCkR5V1ERj/2jsq6yg24v8lZNLJwN4PRsFFx
NB8tJr/sThkbsvNGqnaR+MnXdZGotaLUpEFyHqHNbepYNHehQaaQISUpXcIg3eAUbrFGCtGd1GN1
5kZr//UKenH6oKZBmoT35+LY+OlUg0xXl1KPz6LVWAeG2dN5nBrxJi+tB2Wemo/oZr8uXpfIIujc
Ji8q9mjKz8eroG2l5TLFZ8hHgksKzbBZ5MubCIvjSgujj6ZxvwoseA9fcKkUukyD2Rr9fEC2+MLU
xlzLCSjeZm47cBatGqL203WnLeqaVunIw2ehBpx0C2dFYCquEAzY8ckCcyYjLu7HqWv9KISkkLBp
+GAO9mupd/mErOPspNi3XX8lhUqMG52x5GxKXAKNvDFn5vDkRk3qpkuXyZmGvj4X8Ydt+d/c50xZ
YS5dNsso564WdrHW6gT0aHKmZRUBCJWCFZ3Fjwb+v3lpApm+sHPZAVB3XU+nEK1P6mDqiAkM2li6
2EkrpqTzCpV7sg5BMK+qwVDsNNWb/az16VYLE8MtIlFxR5QbH9zxlwv+c83AfocYTDhFWI4Qt/58
Q9TSVDcCqQbnOLeOUzp/I1HtQQ/Cl8BIbtpyePvzWvJryUkdSF4tLExa2r8M703az0ZMVOx5XLRq
h+hfuxPM5ZkWpvTBif26mUT+yNYVwxDyNV7WP59YFwbEsELiPWuL9SkNxe5kjUZ2k4xg6BupHT3Y
BKOfdxLydDP+yN/8m/Nkx0AvAI0wDiz96l4ye7OEhFKXZ2MxcA40tAArUa89g4SbD6r479yqq2sI
wRRn38VPhl7gYn78cdXSK7mEjBA054pHtNqIQ0xillmrNkDANvcqVUgrBxD2+GnRSDtcBwItSbvu
k/K1KLOkh0aQgUQZ40HO3WqpcIjLVandS2YdnmZJWEJPV7DWK3oJ/VuOx+ZhlIXSG8Q+UjxBLbIb
GJOq6cqNLr5Kw6h+SzJ6FYNUNepWD/vodUqDrrJj0WBPC0J/JhzZ6IuAZ5mKwA0bM36xyn7u18QM
qeeRXfGbKfegFMw+Vk9TP6tvRUimpTPzgHq5rjSN02XGuFeqwiIamFi0uyDi99kDW/w7DMzKQ8Y2
o7etLKjPbQjaruBxRIuMjm2L1RLgL4kaBFTUqjb0WDmgEAHDyYz7ttTqgwEd8pJg0UZYJXo5UA7E
luSCrdGC2Mw4QUT7MmKgc8XcxDf6Xt6GdDpxMgNaYAN8SSCYetGwKS6G50XqmTktWpp5wK7EBf2c
MeVOXJT8jIhkBkqBeJEWiERDiOtUqsbKwXgW9Y4448KxF3g7FJjlaKwtgWETV4HxQCKl83IEEiO8
1GaHJb1QJXwZkVErls2gaTbdsUxkJi2aUmsu8zbQG1SMqujSgko9vQiqp0ULdNmbBzaYzsR1009C
XTIvqVpE3HZhif1gm1aVFjBQIj1w00jPJlIym+KJlbor3R4Qp2GbgySARaIXZdrdWM+7oAitt5iG
7lswqPlhJoNZ5C9qSt3ThLCobXHMFxXgoBzEbq9CsCGvW0BmmqvxmXcEWK0hM0F5W8ag3FgUl4Vt
ZCV7U26M4iVbQFN1Jd1qcZpajyVAI7tEiB+A53VOqMWTKy/kszgTwbWkgY3TDQ+fWB11dPCKDZ5Q
LTCmGGnjLHkT31mM9O5lMUo6t9CXcBtBKjwgdZpfkwXHjSMTZW1uEshTot0KhgLlo5+lVSsV+VdT
y4PEnuivPzRWYHEZzTC67XjwXvo0MF6q3qxPQjdnX3uYQ/tGhZkELEIlfVSsZcsV9DZ8q7s2fGJk
KeiuWRXiCVK9VNr41s7qqMLmzuoycxsFKZ/Dvit/NErSamp9jtaE7ABFU2WQ3vQmxBg3S1vNjyXW
qoKvKF10p4nUNrVDudC3szUz05moa56StiKiI5XFT3gAoLTMS9zc1U1jtHbTUqTD9hm0A4mmTeck
5hKtKiKrC0w0qtfMXXqeZXW4qaR4FAh7CLvqGEuLlNga0jKOoI/xJ+BY+jFcivANriSeG0PQlWwL
lfdyoa3jUJj6c8A0vKHkESSaEMIyfWKKyp59MYleGfVQSdwmy3SLVpZU1i5omgFz2VTOX2rT6nbD
lMgbsx35GuYafFSbhu44xOI+HUX9S9SYoGIBCylPorKMRy4Hd15I003zJmGAdVKGpfIIchwIiiWW
lunEmd4/LBNl/kM6LtLotJ21fJmkVDr2pO1+CWWMmHamV9W9FWaAZYJ2eTO0SWXihsWc9J8hW8+h
EXqhqhS0aOtq+TZoOoQF4WZILN8S8xnUaNB+0ZlbuGoOsl1GDfAUqqkO3mjp5dJWOlM5CCE7G/Tj
Qb3NU7UT2d4Re213mOpKewpJFHBkc8Z/MtTBiWptvAebMj/mUj1vrYJq3RZwClJO0p+jjRTV89cE
+g9fX92rAV85q35FlqTg4KqXuWRBFqt2WNa1aFO/JKGrLtx7rHExLDrWyeS2MNN4L44JvCeuXWHa
sdmpT1h+g/mD9s2vhSA8VkoFi7bbd0fCz2+1LoGOU6dzfQ70lliiFjBcaZqkHVsM0JNMsNx+HOZN
H2ofVeXXtht2uxd8P3t2JpS6BBnu50M3k66k4Zz155TNdeIEvHY3kVqEXtrL2ghpFFYRrdkug9o1
z7zSKmxzI8CnHGpg0bbHNhDTg6wmMrGWGq0mMTWWV951rT8brTGsyEgIoZxJclOus1zrjhbLtOHy
hfTICsYmJgqeFCkHfiT3n2TEmHwCK4vWkTnpAvd3C89Fnugik8Uohbc96asfAdJ/1UDyrdOeZkeE
oJcN6NVeAexiIlu91JxlkGt2n8z67djB+7CUBq9cLXplUxaOUhfxOlHGDu5aPjljbmQe9QjPgW50
5ATKwT5og+GgZ0TD8vNA1GI21ksYTBt6CuW6Qj2/hjMoe6O6mP4sDNNd3ii6r9Jk/qAo/LUsuzRs
UMJyfcn9vE6mTnjVEeGmNedh4StN5xLCZUQGSp/r2r/eNf94qF8qXUsuyW8XjOY89xGElXjUXGtZ
rA+Kv9+ckHJpJzJ50+gCXRvEJlGN5kLUinMgVK/jYPXH0DRrB6OW9kEL6FIv/7xR4ClEPszg/qJW
vmbhVmjj+zDWy3MDJdKe6PHaWqr+bY1819Xym6NQxl52RVS0l5zrn5+8OEjMWh/C6hxNvOe6jCiZ
VJf+rZcBeDTDOlIgmM/Cbb3GEM+iEDCyHurHlNeFU/YqPL0OFcaf9zrfd3I/fmUcgS9LhbvKvOeS
IvjzySxlh5tdDobH0v7k1jZ8Kbt0DKeyv0Ve4XyoqLi+F64Pd/Xd6XoVB5PO4cDY2HAp3daJPcFj
QedYibcV7Xj15zO87GKuT5CuPsoJnfuCFfPnE6QaQFyjhuOjXlnHTqE8V6rkLUv7r0JbftB3vb4z
Lmf347GuNjkB/PVWVoXhccj3qvY5Th7+fC7fB/N/OpmrXowsjbQSJ76+Ha5h27I7t/cG139THcjU
tuTcRc6a9c2VVwDSXNH+wKVx3RdgC0cMIXtFFlvAz78IlvCDlHohK9M5rQsRIEBazvT6ZtOUnCqV
262UVujKqiKBc5mWsYz9Mp2NCG2RmBHH1C/aEfPlUnh//l6umd3fPxfrCwUx00p8uVdbWbEhkUAo
6/kc5PH03Etdb6ca+1kDx7oPgiBwilIJ7oyS8CgsV53flXJgh0I7ko1b6RDLmuZY18Mt1u9sD1Gj
w5wthhekZ3r35896dY98/6gKICfGTJBA0OL8fD8ubDIp7fTpbC2G4PZzjcRkYn/556Nc3fU8ysjy
eYmws8fyR3zKz0dp1UER8qE3zpcMnds4F0QCEtveSem9bQJ9/Dsw8P83uv4/tEd++Op/sYsfyuL1
c/mTw/XyB/5yuBr/IYWPYLzvTGuuucLF/ssmzq/wAGFRM5hbGKRV0xr62+GqKiB5LnwTnjTavDhu
/jG4Xn6Jfih5M4ySaHIDivoX3B0Y3z+tjSgYqJgUFLV4Gi/hL9fSEyMSNfqW82DX8i3whNDtd7ea
C6JwFTmJO2wOMzQ4sbDDe9MRt6NXuPk6XhvHZV4tSevgI909hvQ989JZK+vOG9iePU+Nve1XUe4m
q/F53sBV9brtGG40fSuCe2T7d/OIFM3ONzliYsJ7aCE2tV2hNiGgOn8U503OGt3ZMW8iYmjyAyNP
lEkDH2x2ptUA28ObVsimwk+a2zu3PZ/iFlmSZ7nZOvJ1L1rHLjlTu+hWGR193ve7mCmJ/Ugc9F68
kW8zX+R0NHtYQcrb62t5Xbnay05Axxx4gis+qZtmS4X4Fq8Cr988UjXfK7ZiX44Q2KpxTBGA7YkT
iz0c4+Ld8CIfqM/sW7AonnRE5qXZj9vbx0fLPuwu/0M3b5/5rfdJddCW2c2+2Zf2DCqVT7XL7dx+
Xj08hPbb5Fb7y5Ke30HgtNPHGv0VJkmIIDtxTZ3O5YgXRtN2/0gCSOwa/N2G/QkLBt+Vnfid2/Fz
k2t8tmyclo5h2m/Ni+Kmd50LJ2MPLuRmRoURnyW5uItJOl0nXWf34ega1LvKbf15WYt+tel25D9D
SIdpKnEQ/txeu41PoVOtwefZ0rFbBjtsvSj35GPMubdb/tHN42icmudlBX/Fjfehz33wOOFa0Fz9
U7atoZFUKylzW9cwnGI81W6WneIYzKWT3lZvzORK1e6/VkcpddSv2qq+hda7ztzusw7GNLV3Rcxl
UzT/E2ATDTIuGAyuNfze5etw0GwhXSt20q5TnFAFbEr45meFs+GLOwxOIHvNp9CfMtpDPoaoyD8V
kf/STH70DTh7AolbtZNV6HU70VdcZd+8zJ/g7SBgaaGplLZVs8NKIPe6XehK47oWXWPfit4wPC1I
S7Ib6zaxIYyuzafqEO0J5rlv9uO6P+vGSXiz3spFpOcZOwMzUGT7MTdhehO5wrHk/xPhQKiS6DTp
Hn23qK3ocIqmw48b+mGgfKv1uDd8lDKLBtYRm7g7F54sHZTWp2mBsqT/RvgkFaJksaFbVQ89sXG2
tu+OdFWa0h/nbd+7ZbRR3GAbnRI/2WvI9r8Ft/yV7tvCt3U67bcXQqoj3teuwBJQTjYY8OgZSWT1
AJAFFBBI2/ab/knHAhqtLR/yYQYI3lO26UrgBmPrHwue9hmQNfeAtHYjz4ic3AkIur8tF7sbbH3E
ZWxPz9x1NQzNJ+itraO9uOB2gnvxc7Ky6bzaw7rfqIdBcQZXNx3tMydm2cUqWvWr07yRLdsJ053I
dWHqAyjSDW+UY3AWVql7eYJF5Tw/Ranb0gh743OB/C2c6llj3TCc4Tm4TU7hbvqim179VXiDgRuU
DrK2VlnV00YjVeipDh15fpAVV9rMh2KlOisQw2TV2Z2/uMdqpe3eGMAeeGzgb39Jb/QttHf9tXAl
O/2KZlAA0O+YL9kbDdlmI7+cwoP1qkDjRPl8ku+UU2ydYfEO8ssy+4A6b5WD/GLuqwZfTGmjR/gs
+kSsmUdvcaC3Pge2cMj3g6Pa1Zt88pW7teFIN9E35cY8DY7izffK9qb2E5xCUk0T5s5IfVQi6qPa
cELNTQX6dZO6LMve6yuM78axfNG+jzblaZt4ivPkgTy3b2bX027lyPssu7IbOu0Xec+PbNFVn4vX
F4XFvKThas+rzuvdcRW99m5B6Qkx15m8ycs2mrN44/5GXknODWrtxzZy1eOy5RSIyXFyv9xjr/PM
Y+mL/BaCYu3KHhzdxbhv8XusdQba9Ubbji4fiH+e9hLFLTNkMu8shQ23gzL3JYUVuO2+aZrND7Nv
L8b6+6e46R5nyWl32RpK+aPh9ayLg51DDt3X+3HVy9zkUWYP34jDJkaMjgWYVGde6Uwa+E/n5T4/
3FtriCUMRO222wqaHQCkdTO7k9b9vOpd/oxua+sMKQChiaYzcXuKB/VziOKw0laKF5609YtwkDgH
S3VBF4V2tOaudI215JXuq/J6BtW1vXc23wS/AC++03fm6nxTkD8ZOwHRAa+ak/oN703jIMHldeYT
EHeXCbtbu8r68m/nCbdG5QifeMfy8Y016RHhQ/Ga5k5rrds9H8p8huN/M+5Fu9DtZbSjg1V/An4t
fBlUFzeyHtqxegy8W8sFF4cUZD3HxyHcqBXvOe0l4yMD7aaJ3JqrStgowwaGcyc6arlFmvzXRvRf
FZD/B2zR/zdRQy/e4v/1P/XZL4XjTdx//alsvPz2f/BC1n8YP8IQ+o71vPAV/64bBdwc/6E1dMns
RL8sUSP+UzgKkvkfePUaTJVL6S/RQfinchQk6z+MchE9M5pDcsY89d+UjvLPlSMNT6YKlKawTOm8
XbxuP+8vFi0zwswSqrMoXEZxsW40hhsJAcR2LdLeZCEOD12MYcPOZYIWbPi6CTkusrRGScK9OMdT
glA+X8L92Fgh/OAxL+7MZOkotvLuBDVtvKDMq/ZQtWL0hiI6/Su0+l/dcf/fJFwhC7godd6/9+6r
5hWR0d+82vbH2/DvP/s3oUfSAX2S+UdfwwJArHOZ/9q/oAT5D5NjDFKK9D08iOP9vX/hV+ipXLg9
bHIVGn70gP7GXOlkCpH+QyeG3Q+2CzSy//N8nP5qcwD8fbcPd2UYE2QyolX+uutIwiYalWFWe8NX
mm2rFZ8DWXdzOTgXkrQWoKSoVbm1mKNgbfjhW/r7E/xIBP95V/3PAa+NN7AZB7x48uQvCBzqAZhD
D9XPXOLHeK7e/nyMK0Xofw9y1RrDnDBGmRjOftrfjYvqqgUxN5rukozjDdNbYEb2EMu7RlmY6jJZ
7qArBvoHZ3jV4fnv0a/aEpmegwtVU8EXk5HwkNTNAsEpGzIdWhINq5OoYvYk/htmjCNM+b7INx+c
989Lyn+PfNW7USwBhGEttL6Aw8Qs10TJ+9og2WE473pxOI21sTNS3W2E2gnA6n9w2J8lXf897KVT
+YMuNFXrsNbMuvQhCljH/iY7dk9R5BSP5enDAOHLpftv2+6/x7j0gn44BgBNuWuXMvCLQXErKnbJ
GtfIAENrcvsSFxWxHx+czqUD+LtDXXUG43kUrXqcJn/UzfUykwBgUq4Hsg1L/pQhSDeDZb3Ph11f
PGhK6+Z581ET7r0LyFvnx7OELAnoTRo7X80YkoinDgEA1NtNTPGtpTJDer5RlVB13cWB8sH1u7xo
fne+lw/zw1drWhN5ycbS+UyGGW1ZLglMa2FQ11CBXIha64DYgXhU1x98v++d5NW4bdDoctadafrV
c3Uff8UUSXYIpWrw1Bywzy4f3pfvHOiy5P54YmmAOFdJldq3BIP990OOpECZre+3z8KKFipOLfQr
KVHO4ocLHPTm33+f1/hZbWQoOwZsE7uVbjjxo/RcHMroEN3HNRKTU+HL20u8J0nTgzt8DvQtBo6b
4gBNf9rFgf05SNCpe4G8HfbpjdY77WNy0oTXYc/Y3WatDJVD/VreIEPtPRoSXr3WtIPg4WFeNfz0
bUL34mBW0hOuP2d6ErzB/mzSl3KTyTXbTadsW5Dj+D/jl+5uuCMjSvIkp9ybHbuj1k88Ok2+sAtm
f1pNIFCUYEVAwrb0OnGlurNfbJpiFbSfo0Nz027ifNttmhvrTudvhCJrTw/5nbDqj/WpNuyCKA/y
WZ6Io1mbw7rehLtyk4iO5C1eUn/JbmknASAe3lSVBeNGIC/GndbNulgbya7ftP+XK+P32Lwf7nFp
zBneC7Psqxb24A41sRpvjC4ghGRITgb5bOjD3Bzdo8mPUXp/8GxdDYf+WbeulWGCQvhdOomy318e
X5EoHMlyGyCrgfwpwglXDnS6mk+xJDFhXtZDV53yWF7PgWZ3Hz7h35E8v3nE9esVWkfCuchD4Jvq
TkSTLuYWaTrIhaxk2y7Bgn+dHlT2lI3iLshrxSO7juRcjZy4Fvw0ape2kkSvpQidLnJqVbYJXZGh
2jIRH4U1TmbLr+P6LondJrRS+mDysB1NKV4h7/GI8XB5J/ZuLWPsFMTUHgURQ3wnwTbuW6C+ua21
Q2I3oJRhJhtzzM02n5NQ8qfYjFZYPuhe9PMLs+RjS2xY0qF2gJl/miTtMBca4vSsXik5wqR6oZtj
ExGU30QDMZ5J7uZxBNap3YRSq9m9lG9EI62RYaoAhmPtpijlo1WMTle9heYnqfso4fOdF8m1VyGh
o52pNSFbQbxJ6mfLCt8wULhYQU5GxTcIeFiv7mbzYC6z3XDFWYc/eIm9s6brV+8wZtDiwNQm8KWg
fouUi3pDcbHnnsaAxmdo7Epuxa5RPlrT3zvVqxeXCh851sU88OtizakxeGf/Ln9/a9pleRdhImjj
OxQpLO/EAxofJdu+V8Bem5oWgBEQO4SAELHyVKQ9jjgTxAPKv8p0LRKL1GU3aLdFeffB2+u9M716
e6lKPrSK1iTbgiBaa5u1zRnk0eZyUZMSyYhwGJrspEm8qXV5h7LM8v985HcqoOt94ky2T9rCiN4O
JvRZVXbFeNi1GJsjfd7BJvheBv35UO99q9dmhFIcM7Mji9IvZzICA3Frag8qtg6cXWdkQFRGsV11
C9ky2Uelz+VO+c0SdS0/mZa2KfAkSP4QdDshXuxgvDOt2SX9zOskaRezGgazcQwobTU+CsPQjxZp
VC7vHPyqcFbbGZ1aTMk3Dbt0tDbgM1YmL4ek7HICrKwAba34qGYsUWnaXdJ8dnlmHYnUlOqGZtO0
W7LRhx7/UinlXpFJ1aJ/jtOzhl0jdBtZX5ntKlXIH1+V5W5eWIrWabMSuHoSIX+BEyG7JG2aoFIC
8wg1w5A/iROr7CbiygaBU0+9U+jR5cXtRAu24Ttl2Y10+rNTRZEYrYdh3Vgkjm1wYE/GZiFibYI6
4JWEWdlCvNYp6DDfzMFuTp8V+WbMd4H6rKl3vYy186lSv3XqY17cS8M6BYJvfBu6jdH6Q+vTQRel
dZ4SqriWpsuHbqNVM62lYSMMJDr6oeZr0UYgRBYVJ4GCVUDelVDJ+wHPGO99zDNGIWwSRTmmTf+Q
yM0erTKntdxItJ6tqvZ7S9noc+2F8uQo8bBKe4tIRzca6puJzK8lUe71pqNr6IvicqOa5AOeh7JY
x/O8yULeoTzuKDB3Cb1ELLYX5dQXKWTmY873KKku/Wjzm1BId3NrntXuRiobX8n0B0spDoWSf+6s
aGfEZBGpoy22kT+TQB5lxEGAm4mg9EmW4Elz+3kUzJVFlZNDUa6S4nVBamebcXQbm/N6RnlqJeo5
z5L1UmN2T/gyhJbmaGKKezFKH5La8GG+aNnXiCas2qL4rD+1wbc43DT9KmPsNmD3bZTxEPWml2jN
Wiy1xcsK+AyjvqlDNnWT5UxLQf6suR0V2Q+Fysvl5cSU3TFb0hArOt7hvGZIWMfZzqzMWylqNkU3
wYBRyHqIvYqAgpDXTSRvhra8zyYiBIfBTSSCfCXRD6xypA0aTPXlqzmyp3wghVpJab4uiAZcozcp
lZK7NB8/V0XphIW4spbKN1RiFGgz6ZnozUkSM9+bbubY/KrK031fHerLVErkoSlTEtfQhR8Q9Mli
zEhTvUsn9dDP+j12oDdzYQyVEq8oIsTLstWsMXtBGTSf6lSgbtRuB3Hcy0BYikX3R/F7yutayaWN
EJQ+rTsnMMyNHp3yWfRAx+/Mrt4lfepF8otQBTy/0y16XJq2AQmENKjVNH5VrXYVRnQEWuTh4jMr
q51eZmvxSdLjj96T7y00V4WYNFsYFeW+9+vZX9ppY9aDmwmNFxN+pV22m9/yJIB/QkmlL1uS3/68
oH9HZf5udb3aPqP4X1SjVQbfVBgghcEh7HjA82FVJuKN0mvcz5mjtgwwq5tWK+0yvw/GwA0p+ET9
vp65tQzTMcLarTLdESGeiAQOGhAKSS5H9rdJeipIicgDZXEzE3e6kdpq8dAWL6JItfMlHmXPCrTV
KKm8IwlKNIV1UOYOWbnE1LVeT8zAaN2Gw6kq7lIDIT+6NuMhHxfnz1/Blc7xn0r82mm0RMOSDtBP
fMLdbbnYBQiTAZyIL5d8TY1dpzn1nqkJDCUxHc2nFn+pRc0q6uTnzrf95GMhnEgGIZydlx95e7Ky
p3K7yWvduyWy9aPS7Z3943dz5g97FSiYEUr2tPGJrfYjXsKG0LnElayL5rlT70TrplnIf4orJ5Vv
6QPvzSL306Lby0G3yke8sHB++uoUy4ch2hEwaso7HItbsqi8ntjXS3plr9pN9qx03G5vfV05dRas
4RxiXzDcKcEbZqFhwAOgB8wJecTbIWJYKtols7xC8FqNAZ3G5IUVA1ZEHnqxRW6J0tqi8jnLv122
ACjynLiLyG8kizCEVH8JqVRz22xEJ2CdqrpXYfwkhaMzyvtK0xxZmG87ElTlFDlyc5t2fhb5cnJU
GdfrS0r7jLtQmBypiPfl01R1q1I2V0CK3ZgGeD1azpy0K1yhTiNrF3GzF2I3t7qXAil1bjwAGLPV
6c1g0e2X5oPb6nt98rsn66p7IhhFqAAEYd+8NxNpXRaLSJ6ffpq7ch2mLZ5oX+vu++QxxGhXTy91
dIupxAlHttJ67y296WRd+6D24crMdmiw25TJZvJ9k7Udjfleqyd3QuoeNg0kodTrU8E2FGZsVrBO
0uZopcU+iUtceygddNnP0UvDiXYjkzDamfYB3U741E6Rhl5N8Kdap06ia/aS5dvUMjapXLtJzntV
K7ylLskrDj2pCF2cmzbB0x+sQMY7dbN2XTcHjVSZbdD4WvYStDKWYf3Ay3snDoutht0mM8mFji1y
QtQvFb6OXlxHBow2LlwaZjdKU/uDXt9KDePKbgVn9LjgT4JhdW4j9UnOW18PGaTimBPU0tEtTKQk
yzAkD9mTvOgt8oFw2plCuVFk2FPZa0/ai8W7lKg2d5qFtZmIXsTdOBfCUcjqYzXqfliNblQT09v3
G2n+BDbPzTEvELrp6d10qIzen+NqE3fBOs8ZU/PfWtQR7+hrMerd5LEeE0+/7JjL+yBhOttomI5s
3Yi9RUzXqWa6U0OqVPDR4iG9s3hcs5IJymZooCTRNq4xllhoCKr2tqeBaQbDbu6O08VvkpnrKtTc
urXOOZG91Fx2JnWnerbWH7cVv9MrfvNkqJeNzA/r2EJ2kkoLQPDNxGpZvJSdOB9b0nJoZ6J1JAeJ
eOlsj63rgfLbV5b7zg9Tc6eVDMBnAY1Idwt4RiTcHv+VM89Pc3YGP2lHOm2FMX/L+8Wnrb+9KBiC
jBrU7O6Wsky2Sn2JjN2Mmt/9HYD3/qTknfv32kprVHgXujHT/TpQ6Y1FzwodrUonm9dRVXdI9F3R
hY8MDXfltNMVwV26vv7g4XlvoKFe7U9AvUix2QyMaWgIz5Ls1oW5KyvrNccUFNXICOZhBzHRu1xG
K8l2DZdVUD8iiLy3H1SvypaskHSB5FDDT3Lj2FTB7uIvC/r0FCT0+Eu6lZfeFVCnpUwe//y+fqeD
oV5VLE0qwAOfZs2X6O4XDItM83TZ1186JxmlyYi9LNM+oAi++wVfrvoP96oYix0oRUQRiV6fddZm
vParSvsiR9aOzKs8rtySHCE1ak6CNu+MaNlp7IP+fKrv7OzVS7H4w8GHusAznsmar4+05P43e+fR
XLmRtem/8sXs0QFvFrO5jvaSRZFlN4iysAmTiYT79fOA0tciQYp3qmczMTHaqEPqUl4AaU6e857n
FaCA9c3ke7ucx1RFfGa3J3Pvy9t7bU2uTiu7n6d07rgnttOtNTg7oO3vTZ5xebOGNs7kL8B2WD/l
HJXK2dHFxTlAaJo7p6byPyTl1x4TEPdl59B3fVFwWgrb3eWTs7UKcuW8z5Z33CEOsctwOxB6FPys
t9/xirPw7/DPWRUDyrK3JM3A4YWKGgL7T8vabeMPyg4IcOYri1fvV8ZubArQEyff9z982jVIA3qo
i4WIGV2MWtdb8oCq+hBOJAZy8m+GF2x867xcdHDRLtfJZRW6d2PyaYi7L9pBV0U+2pEull6nilv/
sKoWFe3TqVa2TqY9Gu4v8Er+GvfJXrneVWZ6Z0U8EfSbV9KYrqzYO3Xf+YfS4GON5MnUbh1BFblv
oovBzr/RDr4Tvrxsh8f9Cijl3gaSXNcfMy7D/+F3Xm1VyksSzwiZ4R4rJ6P11faanTN8ipNwl9rq
3TCRLG4+YeNtGsl/tletwTgi1d44GJFBxN5fJbN3Rds5Fzi2SLbFsAquTIqVFqfuiWf8p7e62q20
BxkMoyjjIiH1t2wYNet0nB1O7+nKlrDCXYf1a+08L/5zzN+Sejz8HxgXLwP93+ZJvJCT/lnh8eFr
pb92+qmyw1r+xF+6jsDEX4kuZ0QY9HKgxfi3rsP3sSKD6xUusAUqFGzr/3Zecv5F3/5iF4vywwMl
yp/6S9hh2PwHcTByoXZCAlsgUr+l7Hi+0sG641+2+NLA9Avho6+LoPlgB0UjQnnfe6P/MYzhIbSG
6Z4ZE9T8LqRNP80c51qpwr7IpM6vZFXYX0nO2NsRdMPeMFR79PJgvk3ciJWUOPMtnWlUCkO33s/I
jL49ebvv/jyE/lkZ8ucPhsYHOQzKFJY6q4tCQkczVDkA0sAxySWM87zv6wb7BVtFKJ7TU24CKxPB
vwZc0PEL5G4hpTzfE7G71OFML819n0Ukedvo1hcUZEa8dPd6DD8WJTK9rirz8yggH1BokESV25c0
RqMKb4z+WHQJIl2iki3Bt77uB/TcskPMS6VbYSufBwd3coOzHN860g/2dP72K3t+uixPYC+oRhgq
NrQNuo6fPwG4AZ/mINHd5x693pHQqMLyJNtGjir3E4wDM5eIQpS+f3vc1WH6OPBjJyIALMCAwFSe
D2yMeS9wTO/uQSnqy8mwszM7abIroTt9GXWoiYfA0Bd1Eg/nzcQBL+ZQEcnJaPv7v2Rp8oBsQl8V
hpCrj1hi/N3EZavvvcpT53lZk5tJ5/460y3gG89V72jKtw6dMuVF4OVAF4msNm4NcuHEL3nlY8Cz
wQc6AjBBy8kqxGpAfFpm1cz39JtyS4/LaRsNenjfMoPOgqkcH+RIG0I2Ikm3aJm6YTUVe5F5LpQF
4BIIdcK7oRjKjxDm7GOpdP8hNMoST6noZL3u+TVx+YB08gEFhM/NZvPiA1IwtcoSJPV92A7ZMUjb
5nvaCBT4VaaOqUP2zRm5zOp4qu7zhrPb7yum2DRX1sGsi/Hg1P584F9nZxXtObdGRnvU2y90mbx/
h6qPPxEyE9+V0jw6TZ9t9GnIYuikdRMAH/duppyzvJmoIdo0n+URFfW3h1rdmv8ci3XEjsxeCeF7
tZBAiKQRvB77vm/dCBm0yBASY8yCKqET1MNoLTDEQ191pMKsxDT/oD98DA6ZnvJyHzVS4lllZbai
pcDS44F8qedTzIqsj73TOj/e/rUvd/blF2LDRM9T4CEEfP5ilCe9uUst574Uc3Ym+5heI7fHZbab
SIf1uX3VlgjiYS/QbOTGp1CZj9rAZx+GRidv6bujU9PDvWtZCE9iO+2WjS7dILp3rB6N8wRB9RJQ
nLI3deWa90C8J2ejqrEoSD64BczbklbtXZCXMP1zU3lfRFROFWUbK6JO3XjlZjTG+L3jlnTdmIjL
g1FheyusQG39Yuppn/Dx4YV0mgbfM+lTvqfQHRLEilAfGd4B/R/hX3whQcg1wPdbmP7DXFg42aFb
mHedtud5q+pKiK0dj+5DH7Vegz7OazsSorr4AQsl+hHYiaIyMImk2IZhoR4CnFKWbiFr/lnAdaw3
yeCTNqMcg78SLsBcjzyhy9shtch8zkGDfa/XNGV/iLomsvfdIJqzpA9BlYT9TP9EaS/I1rl0gnFv
9QsQY2plhgeatlLKELPMr2BRoRk3Y+mUGwFnsjjmNfm+rSaPX+yyOIPsXKnmIfdlBjVFk8ZyLemA
l5K2HaMkkeh92mLOjYsGL2bKJJ2sDy1mpreNqhD7DPbgmdtKDeWplslVnoB1FFk2mFHmRfS4v6z2
wKRy1ZDnOrj3xRjtIQqRgNVkbXA1db/UgOnfYTdMv0Dtefe27aQ/xrR0T+wbL7Y2TC1psUVRbS/e
NuvlYZGWEGndBfeGaIsze27wlwbkwl2rWkqi9rB7ezm+2KcYj/jPduhF9OnnXe1TGCPPU2en4b1h
ZMN5mZbFzquTgAT1fMq05JVHc+ljZ88OgE8iYF+tvHjKDW+Yo3tZp/TPpV5yKAy4/6Oyk4Ow4bj9
9qNxohFDEiIRQa5vcUCGNfyGMLovZgg7c4sjdW4WPyuztH//oxH4YpHCq8RZbO0e0rowJWNhxvcD
9JcLcyC5nzRGfN5zNuwGGY+n2rCfX6EeZyo960sTNrEfFLrVhVg0hRlQ4DTu3dKuzwslHRqTygIY
Fqu08jncsg6xXjtW874tW/c8KvLmxMxZKYX//BG4L3HGLb4S4Nmef884snola8O7n4Cql5vWoF/1
omhblHFgOMN4543CZVeLXQBWML8jtEpMwmQrq8AhJeplGEY1MLhO/bDnSZrHHxbiDwshhTNx6W19
/sMcR4S4qsfRvZdpf4sO4qKJo+rCan3r3sGJ6KruaduMnLjfmUYAIqyehpveT/0TE/BljE5ot/ii
Me25FwHUe/5D2P1av87C4qHshPE9TlT2yasj97ZNne6H5mVMCMw6bCvavBy/2jXb3NbUWWLtgjAy
rE+RiooPaVd2m9zxkg+5kSFFmgK6LI6IamhttHnAXZYGQU4HkgmHwpwEr7kpXSfZZk2DpOztNfVy
DTPHsXP1TM/l/ri26NOy6UbayON7I8WQvvFrh6qUD2EqrfQB/5BTa/i18XhvzHNw5KG1ZkxrxA6m
mP34PrLleVmreJfRkD9nArf7UJ+YOK98L7Q6gA24HUDHfYHcgK6g7FSFxj0ZrfIek/bs1o4T+Oex
32wrPSUXaasMQOK23KWyG3bOyBXB0fZ3xc5MdRqlSkZDNaU0rzyPcj8k7R9B7xBx4tF+h4rjIgAp
vS+bdgZSmrWfyCme4li/9s6Ybsx72nxgoq43B6IIU9N/Q8SXIJf14y99Pv9Qvf0Nptr+7fnw8vjg
jTmASGFFkhMwneczPHcqux2UR3s02MdtJZwv6YBOI/Ccz28P9PLSxga7gCeYCsBk/hRBPYnbEFx2
YvKi5KFO2+5LO9XzV8ebhmRTu2SxcA73cmNb5bHKuHP3lOcSq/O/DJaI5o2A+tacSrq/3IP5QTi5
cxEBtcBZ/fzR6c6wMtFUyUPpy+A8MOrhXTfRmjtIyLBmrrp915rlNRi4Zh9GcXjLDaU5gZ9yGeN5
MAu7FG4k0T+xCxe3579hSPM8VGWaPqATHsiOBsPey6bf9U7jbPPo/+F+QbIIHuYy4Z68+kpJ5Rft
CLWu6FLSkVCCMhhlJ1bfK9MWEAIyFyyJwThHq6kkZB2AsAKZgui3BY6s7uFAwulAa2Lp6efb0+mR
bPD8zXEN5QglAWZhhbKGvU+Vb5NvbfIHTuxdlZgVfWij9qst1Dtpncm0825QzsG7istY5HcAtI18
Kxtroh9lkOZ+jrrpfWk30bue8uw3u2rcCx/BW9Ai6fGVQ7AM4HkLeFyev/3bl/W7+ulQWVngj4wj
Oqyefw7f6o2Idov8QZnqMvdhROF98b4uEUl75Xebfp0Tm/7LRQ63CQ4V8wzk7YtjzMvTYk6Vkz8M
6GUJKozkEJfa3Ddxf6rB6rWhSD/SW2gyEbjhP3+2svIS4WireBgaWljSkZaRwZIAFKzylH3Ba0Ph
hQKeg+0LYvhqm5Q2cgJPcTgT/+Y7NATJmU/97iK1rf7EC1wp2JeIxKVRksZMAsTF5HY11piCh3bc
rn6g60jfhb60PyVzGHzzgeh81tbk/HB6bRwTntXdFmal3qfSgGknigIHIk9nBrJBXnuRS2A6g0zq
70Uxu8U2QSg+brGSlOgtJw8NfD8P3XXcFHLeMSUderFVptAYe7XLOnIp51dlJz/7RuN/kzL2ETA5
Y19te9kh+80tiHobw7SGW6ND9ZenkyivE78fr02VgJKbE3/gZjdJn6ImBoEJxifpsBXzbEOTiEYb
bQR0r2DL4RnewUGHI9rbcdUdZG7miCb8pv1sCBdzKjtO0y9mM6K/KfNalvs2sGnWxsZ0+GUNicOx
1epDbpA83fR15KuNoZsy2Yppqm+k0Sg8Cnx6R9FC9IBHhF8YLaKaSF07bWfMm6kbx5vCat93Rhzn
+zJAt1F2jfnl7eX4uN5W6xGQGMY9JK2Xhsgl4/Fke7Qd5PKFJRsERSLNUAxZJYrBHP0o8EIviHeW
OedUN6bQh7w/hsU3lCQQM0u2G7SJROogP1D7HIBq5/T4xaO6AKjkXFRT0nwok97bmmDmbgqZ1rhN
aae76bEuKvdd6PR3mZ9H3xUmcmpri2EABOsGxc/WM8Fq1KK0KUmmnTXu096fforcjk+toxfGQkxu
LpG8AVqByWGay0J78vw5ThkdEEn54BZ29N2rOg5fqTQiUqtvmp5fkaFVm1NM0zaT2TTmmW8MUEcc
svzR1rVEfYhqgJtN1ErFvDGcb8gp02ZjBNCKdrVsbfAWjvm5G0uEyTCDqyPP1YBCaAjfN/mceWjA
jIJMNg0WFkUk4VU3He9+02L64F+8/cFf7r/QeSyPzlPbx0R6fa9sdJ0HsY6aB3O0jYMVVdA0rP47
v7vZI19amhUB9L895svNigS5s+StQhKelEWev2PsMWUXoXp9sMhd79pGxgdbuMHelMN0//ZQL2MK
LnRLLtHxwQPBIXo+lOwxSKytvH1ILBxGfEvpfTSOpwSNS3T0fNEwypK0tJaXyDjPRyGN7HVe2rYP
o1ukO2WGt6k2EFLHoCzTbvqjarlfeH0x7t9+uldurVSnHK7OmN6S7V5vxZPlNpkIAvWgiDi+0kFo
HoPaTCEduUzV2bDeNUVX7n32vV3hFyFabzP6madpcJ5JEZ84y1/9OawbWvKXitqLw7zrOwLH0u8e
AMeOZ24mHmwp4XZ6evg2NSlz3Aynu7C2qoP0AudsRKB0J+LCvLSbrDoR077y6bEHswF2wrYgtbAK
9PwcvyB3NBU2WgvUqR3SnVkBq3n7Ezxa2qy+PUEkXDImckg6aDWZ2yTEGiHrhwd8Nq2jmfTTd5zD
iZdpPOr2ee1PiK2NBKPI2lWXgt867S0nSrNta2pN36FZcgb5ZgHZMzS0DC9w/aLlgc60+bsuldKo
kulh2/pJm/q7ebIVDGNjEjt6YCdoJmnfFOdSSO97nKGEsjuDzrJ5kvkps5s1lw4OJUaN2GKYDraN
IVTP59NcW2HvJtk0PsC9RRJDEw47laK5s03nQ0cK56xylLrmi7yfqz5/Lyq7OatxRtik1MYOIskn
shVtfTnGFbLnVMEUSeJ6Bzd4PHGXeCw2Pf0sy28lh4Vqx8esxV43fkUTinGsscaHxAymD2U79lvw
smW5yYoy2kuVG7siNM/nHCmuxVz5AwyycaFCmu3bIIluUR11n2FPd4e358t671t+17I2WLLgNkNz
ddFqep0qz6+mh7ZKk03TZvQw28jfQz2l/8FQzEd4+LAiCUFXnysxBsevOrA/OmuxbzO9djs4sTjT
Dgrkt59qfYosT0X1Y+EhsAUyh5/PDLOD7+kBmUe2kKXbPkjVA/234TbJ2/5YlQX9rT7xzNuDru9Y
y6C4tZgkg3wAc+tEpRW1GlJHz6Cti/LdHp2NdEd6bRNSUWabnsouv9jeGJBZH3BhBy4HeMR+/pSu
ZSMT1p35IFQ0HRwilHFLQ3p63fQohOwibs/MpY4wjx6pkN5638tav8epMzoOVSJPTPFX3vlidQCr
FxcX2Cmr24VuIoO15ZoPZCqLbZ/p8Q86Cp3NMAjr0Ep73KOImU6889f2AHQWfGpkAfy1XlehdJ3C
bsL5wYsN42qOvGpTuFkLWyvpqD/iglXUMRdRWZUHcy7MB0UBbkcaqbnSQ3c0qHRcedI173RjdBeG
2czXBPn1rvVBE709P15ZapTHKECgusCTeB3K4pZKgTmo5weZZuJDXsNLIrqKDrJXzYmltg4AmBlE
GYTNDlNjIYk8nxm1NbIBAwx4cAMEsRQopotywgvQKyXa3qkHllTWEKViFPVvP+T6lCNGp7qChaNJ
sRu+7irAQVBiknaO5ge/n8zLTtoTglDj69uDvHw83/HZt0JiHGrVj7WmJ0HxhPU2t9vSfKiaQgCo
K8XHyqSPIHLr4uCoZryUrehvRNL1JyKcR03g830cZyCu6Uu06OCCtdrEpj5pY5E5Nt6N7rTrQsP9
A3W9D2E+0jZW8W5WyN08z+bXSiVEzl2tx2HXgaOEoWiKYE8l0zS3Tdg7EQszbd7bKvXORwQAclsn
M/8ljJ1unKDGymqupvnXaC/NAQ0mKfehn+l77Ow+e95cvgsl+oUD0yBBbxwGzi939uorms28+bLL
gmRE2pCHn/psDM8qH3+CrSNy96Pf5NRRE1UbN2UUALJ3EK6c0tq9uLexM1F/QYXCRk+FyF2FoGHZ
L0U4v3ifK7O9wuIBOmXu1eM1jdxlgoEzzuu3BgULgQ+IK+5EUMEAqGOBf6ODGFzT0CZqb+O2MLQ3
cWdU3bZ326+G0PlSurXDDR6MmbEZq6ra5VU/RjAHB1FfGahFcVQdkxw8kmj7P2ZsFpNDZHfeJQ0S
SbexPKOD+EWF5ZwiCqbNbtXmn9+eoi/tpPH+shYWlIOJF9aUy2nxZI7Whhjqwena94GTpldNI2gX
8PI62+YJN1N2oLrONsgE2xuuNfl5gt31ACfNr6et2xpGu6nB0qdbOaVOsXHmsj9PcCTYl30bkaQo
uRdvm07n504zS/wfwjDbBFFRNzv6RFNaQFuivVAW+aGfyZ1s4yqQt8VgkWMU/ux2B8u03BOX9WVt
P1sbrEdo2ossg9OPTeD5I1O/aPoiCev3fd/KQ8IR49DtmqSXcRbR84mT+V54oTo3k9TtNjCn2hOb
z4s8Ns4uEUKzxZOQixwSt+e/wNWFVjrM+veRVwznRS3afR10xTnOKN6O/kZ9YQyFOsOvkxO5dOrt
UPv5XRqI6eztz79SjbPBYxT6Z4EKNcaixHr+S3pzzHCxrsf3kxi6zwFaYsRzXerR+FQAJtgmjUf9
aLQb+9NsztyOkqBIbqvAtnsswcvuTjh9sDWLqfzzI/2WWvP/TTCXtchR/lm0efNVS/1Msrn8//+S
bCLMpP6B2OkRxAV57alk8+k//W+5pvkv6jHcs6ipIkoMzUcT3P/Wa/IvMZBYMshkJvGmXFb/Cr31
FoprxYMDBcd6Wm46CCgIcQiynk8m3w5LeoPr+B3HIYFdismkUt+Qh0znTWifEwEZm86jR1yGCfY8
P4E5PRjm3O84CnZR6XiIU2T60UMOkMzLbhrrQxi4H7UhAIx33V9d8/9/jv0PykFvzbF3Xxv99b9u
fg7/daaz6idhzc+qy7rp4sf//POP/jXdvOhfpPWoKuH6RxH7bwIhhnf/QipIRZtktsf/YAf7e8ox
L5lP/IW6K1rku39LhOHCEZaQ/carBNMzqAi/M+NWURztYAFXNGCGSzp9WRbPJxxJa9MYSe9cK2L9
fNORN/xVWa59/uTlvPvzaHiq610dGMswhFAkdy3cOAjoVmGqiOfaKGnTv6aCWL53SGHvXCzab2RT
VR8Tw3I/1p1hXziWMD+SbPBPGA2+fMqIyhtJEqJy1NqPfYlPjmijjqRCG5ocK3PuzqwiBAszDn+8
/YyvDfLoN7JkZLgdrdZuagZdWVtJeiQvCB2URUvxSp6qIq7uFrxJ3H6XQ285/vj78iuePso8JXE0
ZenRxNYJK6ZK7Odwxtk0FKf4Ma89UID2h1KLuWgiV3Oj0C3TWur0mE+5/h7VoXGggR9F2u+/t4hr
NO47xNpcUZ4/UZeG3hRpnmjsRbcnslt6uwBtvD3KOmJYXhztgnx/vg5WP+v8ekba17B6UpRJVDdH
5QBRrh1zcb20fw4KmjXl2XDvaB0ehimtuWzM9V4KP/r9uYjDEg7VNiloUqiryAUTPDc2hhAmmAr0
ZRqi5NNz8Nfh/4+tiqsUxePTclfmQdlJEMCtgtJoqkQ84vN0bAvzx0Dguon85s5rCB4nezyFO3xl
ppDrZJ6wVWEdsc6ra965zCI/PWbaBTWeU4sSamxPhFqvTH2AqeZSBbQCVvLqzcUy631byPzozIDp
Ri4Wu1ZMPwczPmXc+eJ5SAeHnOUWd1u0WesEliikVXJ7EseuKmKqTUye8zhS1okd48VHokSLqAlA
7ZJKCta9fxjMiyIMGnaMWWRwhEXxA8fdbuNrEQL5zvvd22vg5WNREiaTygeymHvr8SbLUYNUaXaM
Z+SmKYCbjeHgF/67o6A9IO9NTiLgPa51Dm2phzbMsQHkPmst8JZ+WzeFc2KUl+t5kTgw3wjKHiXQ
q90J9ajlyiAWx8Z3AWSPdHvldjv+wGgxOqRdYt9Oc3/nhK36RZasvo1tyrP1XE+H331czKVYzUir
UHLZzmr7yrySrua0So9u6k57yi8/YgNDwt8ehH2YhgKSSVQ57NX5iR1OrduMBRbFnd7Hlcx2U+Cf
ymu+nB/LDebvUVaPUqskVqUzpcfOLqJtarsj4WQoTzzLy1lPRYzFRdxB8yOplef7/UQDUtCntTgG
g9cCbenV0v6ZXWC1N+0KbkN/Aor/cSt8sW1whHG8sL5CSLeIVJ6PZ9bhEOINjy2lsPx7x0l7GAnt
0H0oMJQ/5dD68hVylLENkpHzMZVeoL3PjmcEA7MwmvroY6p41XVQCMy+LE9Q5V4dBXk1C3nZOR55
FE+CAGg8Y9/hi3gMLXImjgBlo6aiOPGhXr44nmWp7RG8sp7XQVuYVnljWF59bLmFN+gPDC2u2lnF
yXbquiw5cadftu8nSQV2WjT0iEXIIZExIuf2/NUFGDIrMC3NEY27Fe7jdi4/lKmv44MI5/AmCebw
x2Ro/ziCiFAngpCXk5IAhDjbpISAPmo9eCIDt3bGoD3WJJWqXYHNKYzBSuaf07REjlea+akeihev
l2iHSx5bGH1+DLta05C+RtUmQh2TEVUj1bjk3RzlSFBjyzsxX14bykejRdSzmKGtYw4nSDKv0nVH
7GMNP8nrmMd2dIazsTf+woH/7682bstUozEc57KMzG2VGhomPc1WVfbHeQzcC1cFw5nQCkwY6pFP
b2+KL74ZEcdSgeD6BDTwhei+jgrpGp7URxkKtUO/V14OY2ts5xDqmmt14YnI7ZW3uJSW8T4jAHmp
qsKjl97ESOmjYfNAqomwj5WgI8cG5Nrbj/ZiLSyPtuQUCQq4HJrLBvBkgTP95GgWWh+Jgqyvg1lC
kktwQxu9YAA5J8ko1lHv7wOReCe2yxd7yzI0ASEJEovk91oXhwKpSDtl6eNQgPZqEU5+qZx0PlEj
X9WQlpLBs1FWk9+HF5royNZHR5ifEXeOe9vNonNh1PFDTjfldo4BaL/9Ul/9fhh1c81A1P4io+9U
ZFDtmDGHsADnkBmfEArJPQaByYmY4NWRMIVaZDzkmda4Rt9GS+V0gT5GjZi3tZPRC+UJZ4u/4anw
49Wh2KMpwNiL1mS13qqhHnskUfo4D30NL8M0P5mxOV9myj2la1iXIZePRgmeVssI4RQrYTUrle3T
3ZrZ/TE0WvC1DcLsm9nwi0v4yMnR1KNdnY9NAB+qyKIYh5VE2D+DVla3rSysO5l6J3tGXpmtdO9y
jcLKgUT2+jrcmGNrchj2x2mocXeOB/fS7bP4xNH02igoRenO4B6Mo8Tqaj9ns9HNHaPMfYmBTEt7
X0H4uX97fr6yn3GfJzlCWofDaElaPl30WTp2eqKp8GgPHLcZx+CZKfP2gjbN9pNWKv/t/QzNLmIF
E6nwYl+/TK0nm8wwRakyOnM+DjmGuzkfahso6PCzheHg7z4akwZ9NZcC7gT87flQkwqqekY3f8xN
ybYllLItrMrIY+yMdgjibZmPoti+PejLTRTILrUBlqFv04uwmq5JIGJcmpPo6Ooxmo655anszKCZ
W17MThg3e9Vj4PyujJyiPpYkXIITP+DlJsftDv9ATgzfo0Fs+eBPXrBObbO1UJ0e/VDCawwa63YS
hjoTyuphZSpjhICi4uxU99vL6UooxdWVtgX2cawdno+Lc0gMWaCOjzOzbF8VEo/vOk5PnFEvR1lO
BzIZMAbIra13A9OOp9Gvw/hIbXk+TC5uR0F2EmJMmpBf+ywuBKJA+xFiGhYFrQKro8JrDJdGnMi+
bXte2N0YjIa7V+HghXdJVEk4pyRJYVO3szVfJ5G03Ushq7rGCLWJRnHI24ayqrCEGvbgrk2/29gS
t3mTfpJG5zdKOyREHHcwjQsCGunsIPym8NScZMx3nu7jDwZ0GNI0E6Xo86KJG3sne6PmQ1qJrDZx
27Rqp8fMgphuDhiSRXg8e19kPotp28Ri/lhWdla8K9DDyK2dNQpgFC0WOdXZsWjqeyvTtI6aDaVU
RAIUPr9mRT90B6e33fhdqrs0ui1yT/3ylERWTU3VSK+rOkQsb1eR7u50mTQtkL5EdBRSYXCeO50w
i13uavUpETPMZYEkKLkOw7iMNuNIgXiDvD5F7lX6Ia3yKMOvTXMsP3RI7Z19ToYqe/AnL+NMIWr+
OjpTad+kNExlt6kqx2lPe3T4RZFW+mjYJLDO5oi+hoPyByTgMypS/bEsQHZej/mYBxdjGCdGvcdC
O7bu8sHyWhStCNtuKYkZw8Fkq/rquJMFqEVgPH5RV2pxgB/BM5y3QTPMdBBn9YL7o5tgETK73UXv
5hlVZTnk4SG2jfEeP2ls8RqzzT/JTjTgEHQg6r1yOaq2jnZcsUuiOPvapIv5dgv1Lt12ZHIvjC4p
8p2l6AXYNMAfcjTjsfoWD7b/RzeMJAYJJ3vc0DuoAfsGD4qffVeGsHqp12agDhdwUZzSNbyb0YS7
R6PqveFQzMFg8SsUceI+JVER3ArH8DsoHKUOvnEe4oNnQLwEVluVXhvum2DG3Kw2ovqbDy7hmy/r
xoYiXJQaasGQFHeFzOwRn3Zh2l9G0nHpT8reg31uZB6uH2Vslmo/9inK8DTxU32YkYZ6B7AHJXDX
Rah6UJRMrW0YFXQ24/XtFPOerup2vKQupfyLonM8g57mMtTuJot6GrSqrnXMXVeYOHWpeWinrSq6
orvyywACbl9Kqb9MkwXgOBoGJztkhSOzvQOWYbiEpdoqtZkcb6yuQm/wefGGx3TPeyWyKwkhtzgi
NOysH0OMp22zz8M8bY56LLHTqlUIqEioNrYvaLwHxurlcWN89XvcZDZNEJU9jUpmXZ71KsP4Hjsl
/44qQhqm24yEr7nx4zaBrhWltMcGZVNLCFtx11xkBX8YVEaYlftZdhpTxg6u2CUnpQv4CqUEqAPD
zOL9oM3mnZ9UA/5gA8WNWyVlV2z8MayaLzl4RlJ2lB1k9WG2ej/+MVtdlXyauCUNcjOWydjAMDNR
AFw0c+E7ZO1D1Ppfm7L1Oji6uK1f00awcJgCQd67axzyBps8HeNG7qq5VT+0PSqmRZVD0I2bg1lV
yk8vZ8+ZKAkOv5LY+Dam5NkKq+xAu+vmUla29TO1vM+dDPBJScud39BiOozMt5g+XiU9cx94SvxS
eqwOXWXrXUQefoPFyo0wEhqKM0fqM9WpG5p2PlbKZSplcEWa3L7tMgNApDcX+fuJEGWTkVO/1Lo5
E36qQL2SZcakWICAT5qbuLUGEMEuppD0mx3ymtZ924J0bI1pe5fHAE6beQbcnrW3WeN2Ww035DzU
dXUTZ6TrjMn7NSZywNTNP+YywSYz9ow/BKSui9KObp0qrvY90v3z2XK+TWk/7IrAuHa8Tu3DqsJi
kEzWWaetBCQmJafJwfWyJO/0yXegXIc5uO8ucx70UF9H9PjtxwkSRzbn+TkBbb+tLPvd7IKe0V1l
nU09doke7of842pTqUWToSZ1W1ZmTkSc4CjpV80RPf4XR3gWQsTprg3MZGv0njqMWQyM2JmTT/GQ
F7tqnD4pCwJjYpsDZAvTvvTTsjqTbX6YQ/HTd70Ditf43O18sINoKdvRAi8j6Kk7tzQgvq30xcRt
kMLdUN83XdJihpx3un43iDyaz7sS4/Y715detDXazDIu2ScjfenTEJGdS9qEvK0v07C+rad4qL4D
l57HdxO9xR5dvbIOx21uZtXwc5JT3f8qssnu/0B9knQ3ee7OZN/JlDhnjYQn/VPYppg6zjFvnh+m
ao5pYQC0pfrLFuKP/I4SzZTvzFrguWqyovO9giIRXYoJZeiGltLyD4N5HpyVw+xMZ1auhTi3cosr
W0/ayEPmVCb1L9GKWFvblLM2B0Y9RV6kt+4w4iWbBO53a6ap+2vMJp3sfWW2eu9XeYKRbRXS7gU0
NOsccOSBT7aRFeU12yYFqrUd46D3oaeO/qe+NPRwzekVxJswpXFrZ9hJcVOrMZJ7ElXU5gPVRx9E
KkIOXBzQf0RRBZwwpGNmvIqEmn2wn76A3D0OobcnLSHc89SilZ36/dxE2ygVAZ/NNlNuS2jaflVd
LOfNILzW2mgi0v9F2nntyG2sa/uKCDCHU3aYIDUVxpI9PiFsS2Iu5nj1+yltYP9qNtHE6F8nwrJh
VVexwhfekJ/GPE3+lkwuLDs9C0nxSunj57jB0RitXiNJjvrs5sW5HnP149R3hgero4fvVPalYv5h
dnH8X12MoAXQWTWS9zUkC55Bl4f66I5dr0LuEDl+VCIRLb6wMnib3cmsSAOi6ls3tqF2LBHarEAT
zPTFJiU27Y9iQgb10UvmRBOHSamR7wvz2MMmJly8+H0zxarkkzaaMb1HJSmiKF4iKYW1WCP1QCeo
Twe1MYz2IAaoYv7S1Xln+kU+eS0K6qkWTX5fpzxgdmFZn+pmSqNDpPXiM54LGQylDLDMh7ggbDuW
tdWan3vhRs3Hps5TEHkJognH1BjnxOdab8vAq4wR9eFm9Ej6rdquHxNt1MKH0SlH/dlp4kEBg1NN
8LFqtfqbqMD+GCOeEvlCH1vPT6OpT045Qf7fRPlq8VxzJEnodSOFfh6r9Xtzigan9pM415cHHgsr
PXR9luGna2RJ3x3CJbTEw1TrnX0ohzg0H7KBEBT9a+nEwQOMfjYvs8AlcmqJ0xU3beIz2MTRPubO
kGOO2tadrb6jNYZZtKdQ6Ts33Fw/5kFPEzRWm+QlQsH7a9tUU4MM/CRjibhB0PDgVpkSHsypnPRj
lljsGstsCuWzMGows7C5eBdqCCM5Np1ayzXB01KB9Bd59c2SgeYTMt0Ooi1JnNJomcAzjUedY4px
b6kZ80VTp6g8V4swloeQ7m3/oCMQz7HAvr44FGkBcrMZ7Sp78mB2f00cAKtYKpTOC3LJCeZEZV2X
D24fet+SRNOxm2n0kY/XIXbgN9US/UPZpBaPMzG9OOdppre+EXVps1MCvsnWKLhpkoxPqkhLaS1S
TL0+wbNmiAMR21GQllXJ3aKJDzxkISL7HdpDZj/uaWHe1G9+jupRusGKnOLCKuknqM+acu7jwOEZ
e2rQXkKEeXKOdansTfCmviCHQjmEAgOVxRuyLgV0TcO4Iw48Do3fKGp2mcE1AU5cQv3Q6GWyI7Bx
kyEyIEUTGPToAEjQ1XUe6kQatbhSj4OpMJy/IkANrxnI3Z2yyeYodGrx6ZT0uTUDVcUcA/ajEwfa
otfto2JVdvjBmxd1j9awNZAs/8JCIQ+kNXI9ncE2hyZD/D2oLagneo4CgTGnzcP9qsXWhiCtdgH4
IA8BqPt6lKprY2Uu2yQAsxI9esAQiDRTcXFye69AsrUh2A6oycg2NH2I66HyZiZYH8cksNTmc5d7
XBMCwSZCvVfau3/9xrzYd/bPs0X99XqwFLWaBqRHEog2Nz8gaY9Jejs1B2PW9wr1mx+KehYKQPJz
raEeIhdIwHU5xUnNiHhkkcdqvyqeEw9/3J/T5kAUX+l0cG1Qqr+eU24miTA6MwlCqLmkGopjfzUQ
rul+Y4tLrAAIJsrJ0CBW4/AqmEJJ06Aos/5PB7UtjOiXKhdvLem4wKSo5nCM+AMI2vU42JaE+gKp
LHBiqz9GsaafZ8eNX966ajRWHdSZEL+VX2k1StvFM69pnQVuM03v83pQ38M6zncAP7fnCMUYqkXQ
FAFoou5zPZd8oC2jeoNz6cscVDRAmQNBUO1T/9Pf/Hmuh1pVqNQ2H1yk6Rw62r12qVWBLTfK/Dvv
08Zmk+07wISUUinbrg6QG1UFnN3Ru1Sp4jzV/RD5wK33aB23ywa8gB4oe4DdBtHpetkGyIOmljdR
UA0Q0uey0En5wamjEl97e/reG1NCEwP5CDApwBnXBVJncPSsx50vUHJcvz8IMILFhRaveb6/4zae
9qtxVpNa7KXwYqWIg04fXH/AxEJrv0N67n0ntJZz60Ihuj/i1jICC6FzjqqTvByulzGbOjeRAXiA
CVLeH/RsLJ4NsBcJwvRz/N/9wTaWEQoY4GEbaiQCWvLH/FJnnvUxVbJIjQMouVrgaF3mECVP1Y/7
w9zOiXIxkDIDzhe6Pmu5LMnD8Rqi1QAJg/R1SQY4KX1Jrp8ry3D4/xtLFoV/mVKKTYHiYvwR4NW7
fAJTah7LVh1PeZ5FO5/qdvVkWRkaIUwtECJreameal8YTVMSdIURfqUwoGGlmThvbbbA35NdOtpU
fKebZkRhV4bZJEUaDFnSOifNHr3+M9ytdDh42eIab+1YyeH4VEB7LaAo68tCDbXIsXqDKGIcqQhM
U3votN7euZJkLHJVmncBevHE8jJJxNdaI0mX9X6r56EN4R6RDAIjqbmUrOGxUd3yfe+O6ftUiZXA
NMuJ6odWuOHOT9jYlC6LChQWQiZX42qjWG1KHWiu08BpKZmTsi1hckBboPwTxjnq9fe3pfzbbibs
sZx0PQjQpDP8r9vSjMxqjJUmDczeaM9kQTQ57arDBSJLn+20795FotUfG4+O7/2RN3api7ggLR0i
XPm/65GTIUm8vIjTIJ3zHCMvLTn1oz7v7NKtURAmAMsGfAlW0+omsdwpU4u6S4MEzOOftprGxZF/
mEQ7x1s+8et11Og7ymWk5bneOCGljtCaWEf45cuL3ZnVS+rg5IZyZ3msqP/uaQRvbRMCKM6eRy4C
7OZ6+QpnHpdoVJKgagHczq4C+aZVvOcOvMDL/S8lv8TN3LiEEcMBwH+T9QixpHVqhiiNRC1qbqYb
gR29VIOufkXyAqe1Zdhr+G3OTn4woio0xNYB70g1HoZckgbWoJnngkzy2VEmxW8Mp925LbdOAN1M
1TJsbl3EO64Xskk6cBsT91ifdPmLHdf5O2RiiuexE+pxgPhm4WZaec8QYPcomZuzhEcgJ0o55Kc8
0C9vwkRZHA3tMA0mzW7/NrwuhTHQLqiYz0bY7XXHN7coPGcVPTYGXQuTxXFRzy5jBG7vaoewMqpj
vGTZSQyaeGfD5Hr9jW3zy3irvK+oGgpb1L2CYpxNuvH596jHK62YUjxtzKJ4r2V5sYPC2VpRna/p
GRCOJH/4+mMaIo9HT5GVzTCc34Vp7I7+EPfiNYwNVd+5O3+SddcH49fRVluHshPdrVRPA61pK/M4
ibr3af6FH9M+nR5EKmJ6ihSCZzQJHb91DPEntJG9yGJN2JPPoks7mTgJDjvc4lXFxQvjxRsTh5d4
HKl4itwR3+ospp7UOQYV26GMhhz5T5qGtLDK8VNj6eHHPqmix6Iy0qepUZdTbAu0g9++A6SdAM8Y
F5W5VoV03Xa0Q+SdglnrY9js6YijGeoxCR1mvc8eRuH8y2Nf7VRpNjeB1D/lv5XIqNXGA5oQhn1P
I7y36PWUwvi6pKGK4Kmt7NwdW68L+RhRloTXgxC83m61qzSh23F3GFB+UWgS6dGGon6+v4xbNxTF
Ldq2P0OTNV6gK9tMtIhyByXAmUCN7fYljwfUQcyxgCLcee+M0OwetTqM3gqzlDsLaQi+HVIN8Leu
52c2mYq6spYGmZdZJw8BPixNB+MZzMke7Vr+VeuzBKAEJQ/4h9AOV0vJA9YnUkksWKbme+GxVbu2
Xr63taG/UvubH2LIxq+lWxbf6Xm2OxjBzTNkEP5AHQPIjazI9UxzNar5N2EWNOQED+iiI/kfL6kX
H/Spal6yKun+dAorp2s/at+mwnqdxWCeK7c3XhpVofsbo2H8+vYPDwsFLwcdnNaNJno2zw2lY0Ik
tTQonjaatpzDaun+0cd5oFSXi7/pKrSfFZREdhZka89B5VF5e23QKuvobDSywStV4HBOGWLCGKcO
3HUUuwEsNIU64kRuWDR+NRVZiGNeeF6/c7Tkgt/sB5QgQHKhC0355vqDKEYYkwy0aaCjeP6hBlrx
BX5RetGQGUQXKrYevHgw5t8I48Dww12hhCjP9PWoXp1OVN+qNMiFWUU+4nilbF7FyoeBSvmTITRl
53BvXVYmtWRyKcJ++LDXI0ZzPGV0tNIAsXPsKMeixyEsnxR8D50kz/eina1lRXSFpE2C4Ik8rocb
FpQcXJwBAlx0XcYZ63/bLAK3g4xSfB7H0fsRk2l9vb+Rt0IPyAqkbRLSaeurFwq2DHrpkCSDfpjo
py5RXtAyp+f6IAmS/Rlpx/bL/SG31lXCtmUVmJB1va5Tl5ZzCgM06CdDfHDiaJqPVRMNMXB0M/v0
G4NZMNNky4Nu5WrbJJG7dLPAnm+wmvyr1YMOPJdTkv/bQI2PT/cHu0WtciszmIrOHMxL1Aquv+Hk
ibb2XFazLcljlDQb6cWP0YmO7HKwtegw5Kb2KVFbgT2BHh/nxaH9E7Vo4ilTvNeEkXNbH1RAebwQ
oKYoNqx2lCxT9U5SZPRe++w1LLouyMqY4iTxjhsY2VR/6FGFtX2Dvut7y6UJsBNm3DKn5IJwV0HE
5aXiDr9ekBr6UG0p/IQma82Dh7Xq9H4ZrPmY1snyoUIzG3eCGB1erTPfK4mj+Wqs9RATxnEvD9y6
N0FI0wciJaNQK0/CLyH9EKUxuhFNFqRm7J4pXJXxwVyi+l1fufMZlTLvP3Mq8ktVlvbevpDfff0l
JCsYrISOrPg6DmwblKhzJcsDgSRJiZK+Yv7VuWn/l9JZaXOw57Z9MFDNQn9krLrqkIt6wje7hkm9
c6lt3TJkU1QxYIOwUVd7Ih2LHB3SPgtQ6AXelzT0lw44nkjP7ZmK/7nLovCHouTqshP7bY3s0KDT
SXO4UdeNhY55CYX7TGJ8NMePKqHGp17pzM95DzTBb+KxPPRWN++VzLfuGxjFsuWJBD9iB9cf3py8
cjZHhZfDKvP32lSPSPSJ+vOgJ85O3rE1RzicbDECM6a6SjsUe4kToBy0GwC3n8OpkyYimv0E7ld5
1xbxVzRl1J113Z7e/xtzFZ61FrI4SSWyQKUy9m6co89gCbCdLqvi6f71tvVWULWkZ40KJJh8+Ut+
OUElEL8aO+4sCMvamfxRz+bloRZ97x0cXUS9P/ZKsxPtbI4JTRCrC3huQOKvxwzR/NesucqCEVsj
rL67pVd8TjjsqczwTuXg7D37W/cEAaUMrlx2zLpGOylYOWWGngVTAm4tLCozOegirB91PbPfjU4S
d37LK3lUUPjcuSg29w8RFWUVGW2vbRPjAfTWoLN/lKh5LtUwsFN0PEu7/6QkYXuci706x2aijF7E
/424Wl/hObnmTmkWCB38LIpo6rGt6vAEoLx5dtpuOC6OeC30yXvQkYl9SOJe37mStlI1l/YP0T20
D+7m609MzRYwbMW20gthPeCNVvmuHQ475cbNzyqJaT9RCVQdr0fJl9hY6qLNglg4GZplWYRltu0e
I2WI3w9A1s9DN7tI2M5gb++fm80T+svQ8qv/cm7s2CWBCjWaGXSH8Ru28/hL7YJ59FVHgojvj7a5
nFJ1QB4aAASrLxolLUJ9LT5es7LgL+EOA5FVVY+IQ94faGtaAOUkUh6UgrPu0egdBXktkYmZiyS7
n9rW1AH+1QoKCo0KJv43hiMapyeEXA3MmOtVrPRqSdLIZafadBz8ROT1n4Bg2x+KHfZ7LhZbi0hu
J1vTslNz4+KKRLYiFoWrrs+rYwte/7CUU7yzJzdXEIkqCfOlfbImycMMaMvIS/Kgo6ehHswYbOyD
IeLuZWwdt935XltXKaEgTHg4TAh7rIJTpaVL7vVNHvSlkb10Zje/Nmi0/oUsi+keWkoIv1FlImFD
G0KD+EOuugo2QqEJlC2WPLAcxSHGx5xq8DqwiDnQ9EMZz+bHOmz3XAo3VhVJRCTiZQEewbTVSe+w
VHYxjckDczHC0UfELqd5CD7Nd5VW38kvtiJcD2iBTMbRVIJee70tubFDxOGp/jRI4R/7wW6fEzPP
n+pZzA921OjnTg+L9ynIs8q3GrXGN751/sq1Vuzspo3vi6gUHSN0F7jm1ogKuw2VnBs0D9LBnKqn
vglBFGJyBFa0SRbjj0407d/3z+TGe4XekCzPw+piW63OZCMgLKBsSUxHnfVfrYzgrDSJeirUwfgA
5Ss8A4B39sT5Nw4nZUvJV+VsqhDYrpe8jSsPAUSVDyyWWTk2sdOBkRx1Nzvdn95W7YkbDpksijxS
ZmcVW0FCxCVENEUwNbOZnbTGowFn66X0hy9Jl4H0p4/pUB/SwUpPhA3FMa4jGNaorlzCvK0fbTEp
H+//qq3vLLtmFqeYGHNNuVoaL6zJoIsAYKF26mp8pHxFK+sHiDTqE2TU6vX+gFtBAg47svhnkkjf
kDH1cOzw3+SeIgJCsV10aC9X+gzTQR0lq0I9ZDSAeygwoGJVVuwPVcnEzrS39hpXpRQg//kIrN41
+kvAgzyONWXV5Y+kXv7BrXJ+VMzBeanA65/ZbnsSC3InrfI2RLNktx7hPSj0q5d7wpJVGek6B25h
zJ/7SLWXdxXl++bgUVM4IlD0Z0ZLagbp00cIoXmesXy9v/hbX5twkFI2vEKa+qs7tBohllgTpzrD
atU52pOwzJNFevjdacTQvfOW3ip3XoqNWIkvTe0LFiVp+1rDqmmM2M5MOw9aJR++6OmiPIW54T6V
SYLU5lAdu1xVHmMogef7k936xtSE4PpRREF4Z5U/TZM1G00XFYGjD+UJEpfyoM4JXONcraGfKOmr
vjTFzsZay2jLLg3lTE4S1qS8+Wt2oZJ3Yd4pVhEYaVL+ScE3ATTujF+bpRwfVCOqD24yo3JuLb5i
htHRRtXpQFunetIwxkQQEx/3soLAd38xNm8fRHcp7hN2U8ZZ3T5hqSTc22oR4KJoPA5K5x2B5o3J
wQUXcFA0uF+hAVNoSOboaOotjVAx+7BAw0NZo8iuqXH6eP83be1GUhOyacIIxGhWP2lO52rU47oI
aDU7oz8N0FFZHeQxD16iNrw0wyz2bB63TqFsPciMmj/XNQutK+MQXcwiUOZKO1tNrT95wGaeoPHX
58kCN+C5in0YiimM8Kcb570NsrUtsTmiEkxAiNjE6hrIkzEWgs5zYJsIThzHnl6dPxgGVAIw7cuD
N8fWhc11qGF5omND8duGgOlzsTSHRsnq57Rt5h/xBHDKnxq3/BZ22Bf7qj7m3+5/oNu3kVMnsxzZ
ccSSafUiIw7UmGkITLSv1LE/wJjQvhh5Yy47J/U2yILtK3ua3I4UOtddiCyd0FWR/bWupnI3838t
HkKcNp61HOXa72+eFWxBgIJy2zHYatvVS+9BWbAB9OamHR3ruKyXB2T663EnydhYPkCPwHu4BQgg
19gNoxIFxi10xt0M/KYRlsURgYU9Gbrb+5UXBdd1djS0U7qT1wGMohsts6XEQBO8TICAuZV7BEqS
9L5IjPhroQi8LODMSiqq6mXDP/eX8/ZAMT4SozK9IUReYzhcYgvgYUkWgLZyPnqwl5aT0Ac1+qtS
mop6JPTj/1rFSXheuq5tT6NSzm9mrEtnONJBzhSeTuiZXi9CHdOVSFDODZxkzk95ZiNV3ILyyjgx
2gzqqXY5LHWuv96f/O0VxqMGAEECqaVzwuowo08TlYQrpHbNpIcHNNGW6DS1LnK9VsHwx3gwq7ej
QhkUtKtJ3sVnX6MfBJKQlT7xxRFQX75RElwOzmAND2Zu1O9JzpO/am/wdj7zxkwBwNOko9kihalW
oYOiRHbV9xQ++1GohZ+MrhEeslxAvTQmL4EOleMNfn91N+4FGZMSLSIQD050df8gGLksJVSrAMrq
JKR8WO4+eFhWw8HM9HEn/9iaIY0NiajkwkMGf7WHqAiUoVuQYNqjAV1YwHFa3En54rbdGFBx75Sd
C2JjfnQh0Tk0La5XAF7XI0r9bLvywjzQ9E61n5ZOrcdTRwum+ormw55x3Mb8SKrAiyPWQcl13eVf
zLS3Zt0QgZEv5VFFZyEYigaKGuWsB5NOxZf7X29jPArzOImgRkazZo2Vm7G6wl49hw2b2vnj0hmG
X3j6/F3YbTsdOvise1fh7dOKzqIUBJEIL50Y+3o9sQrT0mTpRQC5QleO1RR+CBHvwBtszh+toffe
ebmm7UH0Nq556ZqADSa5MtJpq31DvSIGQLuIgAtI/6JAmvu3ruP56f5qbo4iNf1ZST7imvOiNZHZ
p0D0g3Iqy1NstAPmN+NemLjxzVg76Dusn4TkrXYkyq2iNuupBJ5BTnw2EzBH/phYqX5edDfWz60+
a9nOMbgdFAwsrEBkekhO4KNcfzYjjpqkbz0RxF1ifXbixcSntxHflzi0XvKyt/csgm/XEpYSpT+A
ohLqvqYqpTirhVQhyqC3beXUV1DEQ5yYdnopW9NCupXKO506dANXu1FEppnGtssohQM7Uc9hghdl
CAO3oVy86Mb5rTuEWUkoBzAQGXCsvl06h07nohQQ4K9mXOIOQqZRzjvPwO0R4+/HiAeoLb1Hz15t
9k5R6LQ1WR2MuUifRbjkpzAaBt7ZQgdy2ybTX2HkhtrOFrm9KeWwlE8Qw4Uds+63ViF4zcnwqgAR
leGDFaXaM+1xRAFs28uU45sXEqgRWlEGiBjAIauFTHpyOD2K66Cxh/96fBEe5ujtWjeoSLLz5ElD
PvBmd9TQw2dvGJsg7Wth+JS/67/mlurf6f5kNnYhobUnvSeRurm5N+ZQmFFOUSvQdShlQ+VEz9jj
/NDzSgSTUu3BvW+H4wamjq8DtQVQtr5A5tJEeCNbxiAuo9epxglSUdtPtjW4mPPNe0TA29j3533/
MwajNrzWfCu6WqjoW0yBVio2mLVQrfAwSbvsxPPtvRdDEXuoedW4LIzCG/da8beHgctS+nurYMl4
5lZRpyuA94usnjnhiD8Lt/mz05avEZiqQ22NH0Sl1uc3fk0eNeCOEutCgYHE7Pqq7C0Mo43aUy5x
40B9n8yToiNtEQuX923R3pqg/xwN310yGI31Xd1gmtrCQ6s05ZLkuvpIgtZBQ0u65ZEH3678kPth
Z8Sbc07RmYDvZyKIBdm6GptMvVpiDJIEyLkt9nEqFaXzo1B3vjVqPFk7Z+PmHWA03m2ZNDE5Yunr
1aQRa4CkkAyaYS59c+qVT2Y/74EOt+YkdfIRPudAYAN3PcqEX6vBLZAE47Qg8eHO2tEtXOVZycX4
1iCBCUn6G+ddiuKvn5w8tlKBTnIa1OVUPYPmyU+zNuo7bXS5ra8KmYyC1KbM5wh8bmiq3PbhYKHH
FPSUV/4oAY2i5Zqkje13RRSKf0eRZGrut6ixRO96I5xK38ka3dtTt9taWOJYGl4sH1J9q4WNFTWM
sglcPWXHsDz1el22R6QerOGSenb/G5sFiCbxLPcoZUX5a35pvHrtYPWONZDNC8DW2J2VybErRdft
vD5bs+JFkCA6IjHaEtfjjM1czGBtANXkDo65tHvdb4mrLwctRL3mtwYDP0IBjtRujaHGZ0OD1cFg
AEEHqgZeGp1QDGg+L0Uxv1mr9ueseFQB68nbehU7jKjtdPao0KEsag++ldV0CQIRRvofxPHkg24X
6ZvPA+vIQ0QXi9oEDrXXa1lUCJpQuSoCegmSpTM6Qjl3RYlC11vvZfAkFK+geHDpQWW5HmhIRRhb
DVXFJu+GGiUZrVB8RJXK+egMVRL5dS0rEPcHvXl+WE92PwBWUkimudr/9kL+mNRFFESlqQSJqqhn
BQUsdFma4nGp2leMu4yd+O/mfadFRzIuLxhqyDdNrJQGRpqAyw3MdEpOXVOZr6VXj5+509OjEqLL
uDPJ2+OAQZV0+qAdCj55bQhQuSX2syPtgwzjNvfolU77n6JG8x+NMqPdcn9Fb2dHp4L+CDwLok2y
uevPWJeqGdug2oJiUpTyoOuNWh3Hasbsyu2cGMEoq6j3nDFuPyPiAuBVJAibDGgtBZp6Zm7bRZcH
3mKFz6grI+CVz2b3WSew87sUn0B/6BNt5xbfmCtISvCDhE10u9Y+cbYAxrY4dP4yZ/neGXHyIxei
/+piNQaIk9bzy/21XX1IequkQaghSvQsTO31WVxAEbaKXk4X7qHwoMm+l4si0THunD2Fannafnmg
5FDsFZ2WD3BR7M1WV6gK6EitXHu+CMu1X5qktKlCLslOrLI1Cs0LvGf4xZSoVsevW9BXEt08XVSz
pcbAnX1KTSPf2ZKmvBVXk5FHjcoqmA5IlKt3xwrHqSlja75IHkx2MPBm1k/Ca5BATGp28RFjaGc6
OLUz/4g6vSp9ICL2+4iEyghG9Axftah0cLrs6unUisLQUUjLQ6SUkjZn+RFxUvwIJBWWTQUw0qdR
RZrr2SxTpbu0A3v3UI5FnZ/p2prjgz4bZXxW87CwP/TNWA9H3Yy976MgI6V5JGJUwWbTiaL3qe20
8SWr3FacvGpuxkOkNiorZZLwPKrAVeYn4dXFlyyLncUPm8qYzvf33GqPy40gIfBEylSFELdffaJF
1yrEjVz1Uveipe1YeSetyNEo89IaNTIM/u6Pt7HHKTQDi6GNQX68rmRoRaaY2OppF2OszYNmVNZJ
ggL9fjHSvX1xuy1wVSBE4D2luboOE6jm4+geLhgoZ13n9xFogQXn0J13TS7QavNhYiyVb9mCiLKu
FtB0UHXLmsm4YPmhoEzYTOF5dFrthDu4ctDn/keXanZ5ngeoZ/fXcuN4sZAyKHEA/dy0yw1lHIpk
yqdLbYniKBQRfVL13NnZIavLlx1CKRCsEsUuGgiU71iAX6I6DoJqTwiGXFCo+sNOEJ+aXNXHavh7
hByLP4d72cDttExsTw3aahJ4QNvzekBF9KPdCEW7pMjtPbap+DKb1R6VbHOQn0IYFBZkwHU9iFe2
fZfatX6JOqDvfaTFZ+6LZWdz3O526sk6VU+qMjjcrnWfu7zqDIV+8wXwQFieh2ppLR9QMjVlVFx3
WXgbn4rCE2RyVHsBtK4n5ThdHWKLa16m2NNeexT/ngzo5M90+aNLDaX9PAFr2HklN+YIjpRhoXwA
TlrLXCmW1s4I3JkXEknlm+k24ZdlTCBG4TdSvw1zxV4EDM1pM6XLDd2dVYvFGmctaVLXvCCuhSa4
YmVHs4phZSGddwxpZO2csNvbkfFk00pqEFBLkLvol72fFTZm4hQxLmmYjccJP+qDM7VoL5ZD7yPJ
OH26f6JvP6CMVX96ZdCuo1l3PV5SJhDu0Ji4EKU6wyGcjap7chRXNE+a1zr1uxZ+CyD3vMj2nI1v
7zHLwNcHLoAJop5ixvXQnUrwNS6adUmQ8jyEkxr+C4AYkBH4ooepiebPJizAw6QNe+JbG4ss0ZhA
WsmaYVca1yOndIGj2UVjhx7keKzSsEOIcQ59UJquL8Rkv/mjUmngprYo3svXYbWJ0LuuKwikVIic
CKdp1vIhW7AYN5I8G/x6mIcf97/q7V3DeGiFkzwCPCVIv57g7C2xmSedcmH1Tb/rBHoaLg7W90dZ
QyM5HAwD9UhOjF7Bjb7PtJiZk9nKxVKsQJjZcmyH6p/RUn9YnRH5btK9JLHbHh11/jBq1qObTtNO
KrKqe/zvT4DywSFlttx71zMFbw1Qksgm6E27j0FPhfb4kpWcMSQXPbdDRxU+PnbxXhaH33tNQ23R
UREh3FmL23NE3kXzgmyIhJPO8/XvWEy9jrMkiwKvDj1/bvpKo7fdVv/YFcTVKoXxZ8ZTvVeYuD1D
pNAyLaK6R7qylqUPO0JEG8+eYBjc8B2g+nY+mVVRqX4b6/aMKqRq/2Pos2X5Wg1ycWfWt/uM0j+F
SEM2bnioV0fYcRrVSUbgXDHCTJc209KTJepxZzffHldqL7JUjj0Rm22NSUonJ8xyMLaBUHTVH9Px
mV6L63uD8kzffS+D35gT1yGVR2IBkzxidVi5qLo6jboiwH5GvGaGME+ul46PO2dn48tJWAS0crr3
tLdXGyZGf9tcdKUMktRdbN2vWb3MbxoKiQ99ryXfS2Gq+LCKsUKyU0FIfHyOUJEYj65A4dGuVJx+
7QKnoRc0sZXYt+aRUrDmgdk9pK1al8dZ8yLjievGSXcID1trRHmWp5c6u6y1X+/2Iu2dUvReEaRa
bx/olisHp0QW9/4a3b7zIIKk7SAsHUC6N9W9CVsXvLdF4Ci6iQmmax/HMLcPFdjh8/2hbiZEKR24
E9hX4k3yOvm1fnl2+3CxK+GEZdBpXnIYh1g5uKir7nQfby4JRuGwsKlIgGiYrS6rMkx7oeVjFaDm
m5zrxiCOaGYbb90QhxofBPlw7m093tlrG5OTIhAES3CcmeZqRxvGmNvIf9RBZ3fLoVV6qKqmNp3e
vIQkVyTDmMlSTFxXEvNiSrIZ54BgDLXh0LVdRM5ZJcf7o9zsCZTd5BVL64zHFLOR6w+FJLqV1MnI
XNDNfVxmO73kxDVHCjJ7XbrboVAV+hloQm6FK7ZatmnBP2XwlipYxtZ+aHvTOQ6RDddPid/8ehD9
wNeA00BRTULGrmdFGSYzkMStg16b9D/5NhnSIfj0ndJ6nhK/HvsQrZhFf2twK4fF9Arzw5/Qu9UM
1S4Velw1dZDqBiy0bk7RPg+X1zCLi7NX5MobKT5QIRmQLj9xNIkW0cP1PJOulmUIUQeqm1ePLtDm
hzjLulOfOW/sk/0cisWUYElarBTzroeaLK0380ZjqESrHtUUfcs2MftTRmHoXYr+6af7G/P2kCFE
QiRE2Y70Ds+U6/FMp0o9JTTqADyvfSoLS5wLTXkjKvN/Z0V5kCMATp76yfUoFpLcST54dYBup3qM
XK3w89FezpY+VztB6+aEqEHSV8LzFQbY9VCOltljt7h1sFha+A/QpPFj283Lzh1/eyWybL+MsvpM
9IgwHECvKIBbYR0S2+mmg5HqDWYSAEG/Kdb4X28P6Zff+FhIucu7ik+2zupqR1gabOgmWCI3eh6l
TLmBC8TbV5DtTo2NJBJhgrXnsWV2oRI3dhP06OFylFM8SOJkfvONSEgiscBSrwuu3uotDlGwrxuX
jd6GaXYw0VwN3Dqanh00/T/eX7aNGxHbbTpOkqzLE7Ha4wOKCrC9ljqIBi96yZtFfZq1+F00J8PO
k7U5EgUF8KMSrLqu4ybU7CzROTWSl2p/dFuEIbU4dQ9zQtn//qQ29rk0kuLeBV4i8c7X+5wwpjOG
Im2CboqUQ1Hp4qxHxuffGIQypCwl0K5ch7CFaveYeIom0GRa3xXL6HeztneYbgLlnzuB2FfSK6hA
ru7zZkCcvuoHNhwn9amuEMevZ3w/CNbqp6gQe1bNW19Jl8gSGcZKL8jrpXMSSlpePzOrJJxS4sC5
V85CSboP/WCV/c6e2PpQQO2Ab0nlDap116MZ8DPDYl4aONNG9ZBEKk69FoY597/U9pz+b5Q1mCr0
4HMhTNoEbZI0R2r84lCnGLqUcfT9/khb86F9QBBDYGbQNL+eD8S9bqEq2QSNkgxP6biYh6idwtNv
jEJ6yEdi+91ghCNdlKj3eU1QoQd3bLT5P63AiuE3BpEKM7RCiNjXkXrS1KMSjVkbhHpsHqOxGx/i
2Xp7kE7wzMvHxwFSdwOWRa7P9Xq3bAMQBu7fmjFY3pOJu6X+8BuzgTUqiWG85eusFv+mzl7CokVe
FQde38sm1fYbIeo9vdHNHQAO9ScRi06I3Iu/ZB2dZ3UwoBKWrZjnI6mB4+Pq9eaEljsbDqWkrkJi
5c27HiXvrSkZTPTYMIgyTmHV4rjkgF1486KRo8G0kvpNAP/11SgDYGKrsVF9ywftkKaJcjSq/u03
HMEIAAxpSSf/XI0SDamN76YFzB7/ho96kqj/QR0zPkVLlz1NXEL/3J+VjKeuei3UlJgPTT5qXZTU
V4+rK4bSmVzQy4tTqf1jGXe18jLGc79cwnEu64uY/oeyM9txG2ma9hUR4L6cUpTUi1vs9niZ8Qkx
9vjlvrO4Xf33sP+D3yIFEY05MWCMS1WsJTMyMiIIzFNsYW39QH24Cz8cogMbAgMjCEYKAtf4elmH
nCUf9b66pE0LPhuFofK7yrBiPNBOJf2NKo/YuwG3rwhZDyMuqr/smXVAoTsJBlOTzjEjghGHopD0
/AS9YD5rBg4irqXm+R4WvB1zEYtaWM5AN0RKq5MgC7orE3hll3CSh8hz5Kw2v2ez1odfJb2RtH+r
NAl3QIzl37z+ttdjLr/pj9MXtkM/Avh2l07I6icFH3vPAEz8MaXEoPe30fagL9cJVz3ldgWlu9VX
tO251SWEES+0OEne2EA7zuqw2nkgby0iWxUBdMAy9PBXE4p7pevlthaXSUu/5XorXHynPolZfRRJ
uRfc3lq9xSKWAjc9u2hgXq9eWSpzCp4rLriztU+ocP2ECjyd7RlH7/uLtxlpub3Y0ZD2qWnxxFyP
JGlAf1U3dhe7rCQvQWKTDh6tdeN5anaG2nwn7i1eZOjFOuHMplkhn+oyNjFHvgQFUllp4ggv6aq9
A3ZjQkSBMKZhPy1049WF3NZjr8S4gSEXEteqG3bxf2Ma5DiFG/h2f3jxgMZN2AqcZaqcqz2hYzNd
D7baww0yS1q7K5o78Q1ylOpQY/e4N7XNfflOQVe5p5Y8GGz4+lsRNxlNm+vDRbUHngEBN684YDFh
Ng9YeBnUjKcW8ynqdP23mpRP7AQi26UlEF0kLHmHALs2ZMsJyws+sXwxsyw+9kAth1YJxHmYjT2R
gk3mCkTMxqSzjbNN0XUVbMM5mqN6yDVosThzYuBWkp3YyQk/Y/2iZo31M9OC+KOlT6pl3M28SYte
Mqnz9fra4VhTxm2si7BpJjhT/gmNM0LmCt63vTTtyRVtzwOoK5rF7B1KZRRAr4cbB9GnYVfadAP3
8qGLFNOV1d3bcfvRFqcQKvA0lXH21mmLpCEK5mjJfMkierG9xu7YnVbX2gV2iaht7Rzy5Xhd3fuo
qVK0ohIHB3/pbr2eVKUki6vBpF3w79a9qITvZE52c1KNUcaKuVYPrYgpJgMCP7S1uvcWbPYNSn3v
otNUArll1powZgSBIxfWfEEZrQlP9tAwRKu1XfZMjasxcOPExtGbI0xaTvcvg83pZGgYIxBTwJ5J
o7TrmetKhCllUCpIe9tVdUp6LVJOThVF6pGT2o8ez65hH4xozOZjJbX6BxVqFrqUTj8sgAhfGuWB
VcJYm0RRpdLrl2TGss1IHftViYiloqFV/sLAdK/KsvnUcM4g5JAr8B9l0NVN24nciefZNGgqkpoH
VQpS89EojYwaJW/kMS1i3O6G2oIXoXcqdmE6mbJ2vL/qm0O0/IjFiXtpb7IIja9XXYIikU9ZagAw
oFbDlZQ9zYWh7tQWNocIzjyay+QrYKwqbMnrUfK2mu3eRlFsiJTyaZis1KvA/T1h7Hq33xxqqbXC
NeeSdVYHiEoJSYtiBxfD6fTp1GG8kh9C/Prmgy4QUXU/un6LdxVMXl6x98bt65lZWm3lY99Zl9Gp
QtcM0Seu47jaSfo2wdOiCEeyB+ETFGWjJ12pDsWm1LYuPTidb9mN+suCxfJYDRh6O3kh73S2bheR
TUG2DOmSheTDXc8q6yVt7oTtXKLJTunbQD/gYDlj9maiVfbRG4/XCdB9KdUvze9rA49GNTK8Mdvg
QvN5gTS5NDWeVDXVUW51A49NfHHhSUp2rh4VKTIzFOP1eWd9b8yX4hMlz0UrfSneXM83qQybegqb
pkQo/aFUhPDivLSPvSWmHSj+vdn66obHBwIwHnIHOCUV+dVYppYt7QlD6jeBUnduRIG0Oid8eM1P
5Vo0RzPmwvXwIMRopCFS6E5y0zT6ueqnSXrgRsx0zzTCltaFYTHVTLQomb4iilI0JymJh8BVi85M
n5tZa3pIm47xv6atjdItMU2YcF/N8r53zbpCuTlKHU18a6ZYZxRUxBsvEZnovClLSlSNJk6T7qZh
Qx8ibVFF8CXV9WB4kNPSDt2GC0VyB8VszxMAdXBAi0fXzqnejb6Sw9x/CxwzCB4TAVfukzJIdfOi
hHXTeK1TIUAxFrGuPRaqUSZYc+pdDnsu0/PvNIRN86nRm2A8TMk85l+ERTfruQnlMDwmatfOnmyQ
F7l2Zo7/IohSJAdZ40Ac4zxHVa9K6HQ92nk42u5gz1r9lrZqjzdyYxrSA1K8QX/gnA3hiXWV9eOc
onHzJgpKd62rTNPgnOTYapvvkUjRunYzsjENzY267nS/kYb6H8H36r8mfWPnP0ZViPxVihtw4LAK
0+DLWGMrhhN7MEbBk63FhXgNRlWePjta2U4QUmIlfJyHRqncCk2n6gy7ySD+JfI032DN2uXD/Vtq
e3+A7YLlQdqmMEksc72/IZ622OvlqU+4qf0Y6nr+Fmk4E2iVnZ8kuSp2IsHtW072SoELo0JqMwhn
Xo9XjMqMelFf+eWQGc8KL3bvBWiCfwd8jp4GKrUv8K763+2ojDuJ862hF0SRp2rhn64TsjQLc4xB
9dov6EbrH6oiQ1SShvwZ045Js8rzRNN+9zQo4+ycZ4DvHUbvNoKi+EVKiOc3P4Fui+upB5reTr20
vD9mpnrYE5VfGhlF3WMhJLxy9LZwDDDvpP/7/ifePuRA9yw3MllsXW3dCIemQ9xgXpT4Up0MeBlP
g+5Gdm0WO0nMditR+ECCFdl5ColUoK/nV5epLgseVX9IO+6AvlSz/2U0+H7jcMJxajLFqI73p7a9
nRmSGTE9kFWY89dDapGKK1utpb6UzqV6UvFIz44FLb79p1nOZvvh/nDblSQLQ+ZxETdbuMSrxy8u
wZBsGbGDHEnqY9ZPyinIP9rDTrQJDQEWzxLx8gdndSSLcQhnuheDS6rp3bmCt/m5FHP/IKNjd0yh
aIgPRyoMyAdbFECWQsUqvFX1RE9wegkutMGpZyfBkwKHpw8aKy7Toj0SEgmP6buU1vW3ykHICtOM
E9/hlPvaHJkHSwqtD38im8ooDzaJJtWWtZpzb8UETKVW+RHOEMcWL0m3UsN2Z99tNwJSG7Trgm2y
F0g1V3Mx2rzKRDb4AIvircr1/phE6l7V/MYoyyTAQeD6wbla/v4PpC8L1RnUwBx8XS2mJwSiAzcH
mPnwiuGZt+TLJDbvxK7rUYIUEN80stF/53bWuRT/Hqtq3hPU2B5VMAfOKiEjewyN7+thCjhjtAP1
o580xXMUSNYh7cIEvxk6au6f0rVu2gJ4Uy8gIyd1gRq8RnMq0xi5EZPJdwwJjmxHHmOfe3WY7deq
DRv5SNBh1K9janaKO9CcMvwLwcnR0W/Sx1+JIST7iL398MkYQsn4b8Z4Jt/ZQDdWY2kqIs6jt5bf
uLpJJCsLFSKdySfoWdDHTH4YlU74tkUEc385buwi5Ni5IxcC11J8uF74UJN7MdPh5tN1YTVuEOpW
cZTMoWlP9we6NSeCGzI55HW4j1fIkhakzZAayez3qeifaBjMDxNQomfPlrKzfDfm5JAwLn3rSNBA
lrmeU9CkUqh3ae7Lk6w8dOEcHcI0S3dWbvtg81hzXaEMD+hJlnU9ihXL2iyFY+6LuhcPaqJX3+hZ
NI4SEKDroPboZUJMO5WTW1ODar1IiiPls8lSF8X0cHQ6Bq1oUq/iIj+owKF7Z+TGx4J0AXiFqAjv
5jooCJteJFJSFH5cgRw41CzO0I6KwyBr6as+zdUPQZN87tIcNpyDZngaZX34oSdh9pThY/hMobw5
hiWMNlPP95QfNmsALrmIDy/0EJru3gUI/7j4kB6e1MkSit/nBXiAYbeuLFnq4/39uh1lQcthgULk
AZ5cHwwKcDSShRjVRhP83DlOlaMNv35nq25vI9hxS8S39B0tpNPVLkpIb8tU7cQlU/PJdB2dIPA3
8gei/RTORi2/FILs9YHq80Tr3WzZ1TmT7Nl+qsMiVA+BSJLuiFP5PLqjOfQgJfOU74mebbYDP9Ig
xGaXgy9C9Lze6qZCPVA0jbioklrjc69BqUPwxpXUVN3ZettlX9oJQNPg+AMLr2FTCAPkWnRSXyia
NIfeisqzlqSO99GPuxxZRlgGWYRerifU531pW3Pdo5QwFV6ekM2g+ax+NHJaenwXCg6kYpDBtXmv
rKetAmdevsySqTyVfZp7spiknS20CazfR6HrA0gQ98Y1bbmmdw0+fMMo5AuuSIyfQpsfyhpjFjMI
9wxNt1sBvIqNQCliqcetETljSMgzM00B1naC2NVS2j6Mtg4BtTPt+/2vdHOspSyu0RiF7cfqbJRB
S6smUpAXqUhQ324i/VBKvBuOCbZ7f6jttmNai+UMil4wVtexO35ymUCgQLkMXWgeFDkMvHiu9wrC
myeDTwXNl0Zh1Dm4xFeP7ZxmQ6fOLB6ea6U3iGICihHSX51Gi06jldVJMeO9Zq+bUwOklZeka5tY
jqYdtaCEymWepvakFcB/USr20LiboxBJ0CsClZl3/vpEKaIL26jUlUukmflBtEX9rIlwz/jh9iiw
ZRDvXho0VtC32Y3TWEPdxPepMw5BktSPktTudVLdHIV+bm4hmiU2RMrUiJCvnGz2XWOhb59wL9ed
tMf6uLkZ6NNaWlzITte8w3xKC7MHiLjgsjQf1Dz2TTn4kpXal6SsXvoi+JiVJbEdm+//j7dG7CM5
MfCP4QslVfejCLECEU5YeUYh9ojfmwLFMhI5FuVtQKONdU2LtLDQJ0m5aANmlb1qP8Rh8WBFSHFo
9fy1nssfgQje8EP4oIbD+xxZTTpeScUpYC5f9o/QoM0ao0ti9geK4MFZFf0EndgpHjLgpI/Gs0xy
YVLBoyGTAOu+Hirt2BbzzCaJhKMeMJK23dLRAB6Hbi9lubUfuXDhfPOMEJGs7kEZbLmlMqtie+ng
2ufk0pNJt/T5/hV467Y1Qd0WxhtI35qFFI+6MKamVi9NYNlHbGp+BzAhPDtM9+rpa8MxPhPkHzBs
SriwR6hPXK8dfRttFYhyvhRaGqHtOUIzmir1kJVWcR6we/DFHI0volf6U6V0wQlos3oounAA8bT2
VIa2ywsfnDgSQQwER2nIuv41eaFNhj7r82U0wulQZA5C1HOhfTiwIeeEbrXQcyjVrtWYKfM0IRKc
6qVgWb2w638YY70nQ7CdCtci+xHZG2oFG4VIqrspgK02XUKpkk5K2OMTZnf6zk7ZRByIh0C7oLK9
NJbzOF8vWBBEQomcyLrEtflpso2XnpZNN0Laikrz3mbZTMmgsIJkM52Q0H9gX1wP5oxIbfZJa1yQ
m9K9Idexhcm1PTnKW6PQPrmwCSnk8I2uR4Hj2yfO2BsXozFq11R756SnYq8P+uYoAKD0p8I8gMxx
PYptN/BuaAm40M4e0xwsaTjAh8Ff9w/yjVEWDYrlkaT9n9rY9SgVDAt9phn0Emrl7GGUrhz7Thq9
+6Nsrguqb7S9IGG7ULM3IfQ4OV07SomNelTb/VVnFIhiLe1+oX8ido7OraFQV6IZk8+zsDGvJ2TH
iB03/JBLLvrCLWe1P1s69cTYSZqPFpyZFdylxSGUmIjs93ooIMgMLaecoqKURh7+pMKdZLS723ze
Y4Dd+EwYAi0doJTS2XaroeKy7HKppX4ZyhiiikARL4rdTR999ZcJ0SgEHk2iQ1H2ekJNBLQXazET
cvR/YmyTHzXhIC9gjx8FCheBBkhIWKwRayJkcD1Q0aHXEod56GuSIo52pf4qEWzbyajoueOfuaqC
kgkAepO7Ad1tm63kglhKNYV9GZpmKr1KtcPXGh+38SAoi+kwmtXS8nlM68yLpnQIv8VTOdpvFh6K
6lMIaj98z2I5LY5TUSM8ZhI+VgfqieqlatI++K4MQzW7kdZR6ywVqTdcNaEb+bEyJLtxEdGnK8Xt
zHbEUBg93uKMMWjaerkzTZlb2nIoeSoeMuMhNYmIT0GXtaarqMmgH0t5HLRT7tDSenKUdsjPIe6B
45PobbM+O1aQn2IEvazJpVQxqp+nvJyHv+G1UUs169F+CtNIrx8QKHWix8FJy/9lnMHfBLCacpqH
xA4/OUWkx6dFfF107qjPcuwNFdSVz+NI3P4WpHoUnadBacBopHhqPqmDbWAFAABLSblo04nW8jL+
UeaCDU+A6si09uOO4MZlkeNmD9fzMFa6mrolQrrFJ57ysTnVejJ/lrPW+idVhqzk12ZV5I2zpP+w
dcCDoz0Vs/qX2WtG9xBjGKse6PKSVBcViBrhXyuoTPVoQlao/mtzkb5BClEU5D4IvU5FZ2Almzc4
TPmJgtLY09RUw3AeW+yITmlSKPVDQHaI0APSZP3bECv9P9IkOmgxvIVGdnAiKdB/Az+G8sGcx2z6
H0ZmlnpIsOnoDsWYV+0hM5PA+jwTYjmnuter/lDk/dyfDaUwkofOtEba7vNyGqQXnkRaF/VGD19L
lij+6VhDkB5lULPoVNup9ndkFLp2oI8vq47OkObWm5xOGZ3dfRB9DgfJyQ6V2VYS8kpyXXu9lQwy
G0P0qjeMUYTXJn3a+nOa9qnylA/BFJMoTk7y2tGQPD3oTZHOLh9DouLeWrV9yGnknw7U9ZPof/MU
dvbBCZv8VxC2xWczxJXLNYi12kMVDslnMWmj/CWbhfYyyWOGMzA7TXFQBDPl5DAVhlR62I2W82PX
yXmHpL+jRm/GrGeJ10W6FPuKnknJOSG3DM8QQszoOEulrR6nqBMQMJbP8L2ulFY9ARCoxkFOkqE6
jWVSyWfoIEI9KKkV1S61bWc8U29NJjeKs/kHMnpmv9hhcJ5cvQ70zIvRk/nRK7j5eC30h8qlQX9U
PVurFcOrsEw3jk3XyuZvRalz+RBpjZpCxXDU11qTY/NVkcu2TF2ar9q/U86tcjCNNFQhimVKdypb
Xf51/2XcXuxcL5DCqOLSKLfBJ0UdxoCrCkXzofiMG2r0VUKV8vMHB+EVB0RXAJgsKkxr9gulXBH3
6Vz4vUzVtmlRIbdUaTjcH2Xz8pogSotiPF3J0ELXgIUyyMOQSWXjh0BYp86p4gcjltRvTYfc7f2h
Nqu2BCvYO8BXIkwmf7x+P3DlMCK1bRvfqDrzIeqH/KD1iubdH2UTui6jLOUsWrp5QdZFs6Kj5wuD
6MavyYOeIK83NBeS5cAyPyEK/t/90bZzgp8EhsnKEY8T8V3PqZacQM6GRPhOOUzojpmlK4dyffzg
KNQaqZ3Skkk6ulBAr0dBtSCgxNF3fur0tuHlwyA/G6MzftDqmwYoGrlB3tl4sEKAga/HUVttnCra
1JCepBOzSqM+d+FXJl+pjejHETLRKTRFsSfHsSSD1y8+5TqEg2A7LtY962aRLI7GoBvINmqrDx4t
62eiDLiGhS39u2lBQT/qTFdtBGoRH13XxeqDwhiJKqJF64gmlJF7mivTvBSVMp71xSYNzaS/7g+y
nR2RJsn2e9phQHK8XtRGm7V8URu7aHYgnUxJ154TyoqeUdn6KUvV5yxGdMZpB+3D8RoxLukuWpYE
PcRu1wNroua11DrnMtSsXwhh7LnFBG0nnt6cN5TcABXIQhbbt427H3lVXQ+m5FwaESRvTmolJ0Wv
pO9dRNUdiYP56/3l3NZTFqQTxVeabBehkzUZl95JS4RcW341VO3vPO50zFKGHt5QlGStS3pR5sc2
zUX+n+JMi45qKgVw59KhbD8VWVqOp6ymQ/wltTJDuPidB3s1vO2lyk8EROddXDhV62ZMpeIfjgJn
8Ll7ZWKWJvESAmE3EuOeq+qNoUjvqC0R+3MLrYuuYci3jUZZ+Lkx9R7qc+lXtDG156qUxE5l8uZQ
4MvQE6kX0tN/vZ+kqJ6cIdKF38ThaB24EgB0jDAURIpyU5unnQ+93DZX1wIQylKaWyxUSD305ff8
AfVNVdbJ6mQNfsdXzH16NCWMo+bMQPfRxvTs0Ar+t8fCaCzVLbVerr/aOo620BirxEIYW4nDB/zC
qZcMShTvITGbPIWfBzubG5NNuJixXv88e5C6DgJ+71uSEh+0ISFqpYj2KVYd+peNmj7MUdqrL9x4
b4AjafehtxxYTV1+1B9rEmnIeUyUXX2uUoF4DuqorwFrsrP220+9vGrsqKVfcZuPTxnqmmk+j74q
KAgfNKmcfUxKndgT06yHO9fwjdH+X3uLtfCKN2DhlMezAnI2+3RCTg9xLGCrBlj60fTz8/6e2n6z
pSUSkHXJlZGeWt3FTontaz4Fo8+7Lb2hyBgajyDmqlfktpaf0H2pp0OWDk20E2bdGJhSOxgyF9e7
au31d8usEJoJlFQf8KHyANQlN1KkwROyU/pKXWcPwxLN35/t5mrG/2QJuYDKl3fOWv7+j81izYhi
l304+UU2OZ/jfg6fC8lwEOWL+09tnqK1fn/AGx8SaJL0nCsCF9S1Rqqii5a8sGBAFv8ltBLES9Dk
/hoEXXy+P9T2IPC0gVLyIUH6nXWV0iwCRZutfPJb2Y6e1SRFazCP9zwEbq0gbyeNwWiWboG2UtdC
hdxs8vUgmr5ZRtx6oWJkZ1kkgSdQqN6hiN6Y1SIQSSMEJUToUqsv1joN1pdxIfsp9NO/uNdyN7Ti
+tuH1w77RqRsFinzhZZ3vS+Ah6YimGrZz0SOzJ4WVyenU/ck2m/MZSHNg1FSLOSaXIcfeZZFBVrT
vjF0+mM6ONMLIM6elsOtUbiEQfJ42MnEVis2FG1LXbpR/NaCJpFm3Uj36Jh791fs3R7s+i1iBsC6
KLxy51M1vF6ywYpDybYC2e8pFmpeUGkQ5EoQF1QCy1H+KY02tPUOZu/b1ES1c4Le34YhcFElOQ9T
I6vpQQ2c8dtkjdP8rzoUmXUsZEsYBzwzB9tv1ELODrIJjfApDZrmlxXEZvdU1nFvfyUJrWT0w2JK
lJoRRclpinrpg77p5GWULRb/YhhzLOeaMtGhwJb1Ra34eh5bF5IaJPXTKl6Yh4ry/f6CLuu1Ws+l
oZHTu/hTb2LTscm5PxJZ8bNSpjdbMWCeuvTPaa8gxE17bLJENXci1e1W4TnkVAGDLcZs6/Ko3SFR
No4FZipSqp5VO4bANOvtzlbZhPsLjE2rNMu4tOSqq22fqkpfpAgx+I5Z9j8zo+1PbFztczEDaE1j
Y37XMbx+VCZZ3+G3b29f0jfIomTYaE3w8l/vURFocIUi9ihCGdWnrJmUbyKF9zJMoJf3P9+NpWQo
CsCAE7Q4remLvDWd1JYMFWjZ8KKxVZ5iVViP90fZPpoEA0ASdI1ygaD1dT0hq0OUGn90zQfxbbzC
GIxTPhb2y6g24V9pbGb/OZiqn+4Pup0aktsop8FTpbsTeu/1oEgpZ01ZqJpP+cU54BgYf7OdyPhw
LL1QoPhKaL5TP1/bhk1Vok8lfko+TofxJ+xqOer2YL6YtbXH791uC/AWSKZcksTT/Pl6QvloOZVE
9dN35OhnMzvdoyyq6TRE7V4h78YtieIcpGgKU0gScmFeDxWZGlbXtWb4UMBTCaNfmviSY5og7vSo
6JggerE+VHQY4TSkPJnRPLdebdalLzu13RzVeKym73E8OkiR9vpS2hp1OXkIrT5+rac0nLypker/
MEIO4zcLgkj4oCKjkR/NQo4j2pBsXJAVkceOC1mlDmhxytppL8pZFuz67uKA02uHDhx7AJTpepYI
sBfBYJea37Tx/8qu1g6WLh6rgCYfNW7/nfrocUobjL6knej1xtZcOnXItIlGFibY9cBm1s4DcLfq
a05pfpp1Sfo3Mxpl5wC8E/BW86PEziOA7grjrHG6HtWVZrYbw6ftyT4A/BuXzDaFFyZd96ZYbevL
yPSeJ0OUh3Eaqld8BWKvNLs987Ttzl28fHnTiSepQyrL/fBH/Er+JmKkBmzfwlfCBaaUDs1Yl8D2
c3r86KlfuvuWw8gDuChqXQ/VmWWYBxTRfF2y46OGewXlEGoi90e5MSG4xLBWwNcWbsmS8f4xoSmU
Ozsyc4P0I+oOc1bIbpnHMmUm09lJOLbPkLWU74lZF9hwU4hGwC11RNUavhJakjeFovtqKml/CBsb
0EOxI7r+RmVKvFHLqp0er+0+ZWzQcS5udit47PU0nbwh5EPi1q+kMvHwJQ3P9jBNO5/s5mJiWEBz
LVg4YtTXo9g0TWE70Rv+UEHoSzor8IWZ1Ke6dJKd23p74pmQtTDAFy8GKGPXQ9WNNOIzKhv+BBcT
fVDeiM9OnLffI7atl2pa/l/WJOLvACAwdMPQdPZUSm9NdnGtxduSesPmvdBjPeqrSmJJMev+a5Si
/gU9xfA7m2kP0Ltx/nlyEeSDYwIFe2NGUjY6chSBavqI9vTWQ1OLNHSrAGMZV7GSxDqUTjR8K9u4
yQlex6w/y04b1y9mo9izV8PEKnaSvVvrT8DMK0byTpy62lB6OlmofDamr4ftBMCe8UvU6UvV1ke9
NA23DZSfrROelDL7sJgvJHl6I+GLKCBQUPKvP/2Mp8mwWND4hM72oY/lACp62JzjphM7s7z1jRdt
Fd5Qlh/6//VQLRUTMNTI8vtiVF3ITKYvdSY6JGmgf75/EW35WUwLcRo2FBEIQM9qrG7AqLwOB4v9
1PWSJ+Z++J1kNUqMuZTPb4PSTpNrzSLzpyGNR49O2iA9dWUnPrdJbo5nLVWjPZDkxr3B3ibwAkAA
PVwTqPoi7Nq6jGx/kBv9UsLhfhmhkX25P/cbo5DjINKI5unizrT6omYcVjSPCMe3BjFCNina8kdv
mNPH7/qlgYFmJ7JsPtaKb2SWkSVmKbd5UfIUvtE0fR4MZTgpkanvzGgJOK4fbCAlMlOYfajlEb5e
bxwr0WdL9LLtZ3bXf+2NKHiGV0fd1spkV9YD8e3DK4hYDTxg+kYoc+qrm7eQyloFzrJ90woyt+oy
unftbs8l/MZxoOzJeV+kNHmXVwso+lYLHTt1/DQvxDGwhTgopZUjuis3OyHPjS3x3pUGG2iRD1vr
qtJuKWBpZY5vZkrv9TqFpgD/oZ0n+dYoQMX0JiJzyb26usVCWWokuh7ZeKlZH4w4dg6arIsPZ7nk
YxwjwhieRiLx680wKlFB/JGGr3MljHNRDsKVtWCvq+XGXGBRsQvYb4tz3GrLmWgGI6WB7FM1aNlB
xFb6mHJD7sBh7z4sVzubc/ou5Eu9mOBs7RpqJ4Ni5fjMvuq5LWZv4tKavyppW2QuRp518BhYZjN6
elAYv/pcmc3XwchlepxLtajeECpXx88YSUK6IMJqsgOxOY7Ui5KElLgGt9w/sYyuilvj6+p42Dk5
/DkVhfSQBWBVL7Y9lBA5ZKugohIbRv61QavkteNqiTGhNTvZdcSA0lY0TGryE8wn6V5KC9UEVwnD
7HMhUjF9GQp08FNXNRNdPzADrX2umgAukBZKMSIKeFw6bqoaya8hxXPzc5wYXfnQqKVqHHXEi4bn
Edkqy5UVMOJ/hkaOZ2SplMl8lvRYsfzYycr6MZ61LqD9ZEA8qlAnh8Li3M6Ti9tFX7kSKqRp44Xw
BPWfSofXzu8PXgoWlOJ3aJ07byuh1RMBIAgy2b7g/fcwdwi9Lkcp/v4om6tuGYWGHjrjlvhkHYm1
kqSotELZvl2K5NXEjsjN+1B/zrRxPAZD1v59f7zNPl9k9cFcLXAV+nzWt7ij107J3yp+IuLyVKuo
0kaNbnx4VkufITEmsAOgtrk6TQbNGjLaEqrfhFbjlVZSnehEk56NapQeDbXeayzeriIp5NLADCta
AYNbZTt5IkvCbFrNx19Jf8XfzoncCI72tzDQpNCVBSbH99dxmcH1QQbmYGYoAywE3DU2NbVOV6Va
TwTX5LnlGVZV/4beLKVnNe8M9Ryqalk8GC2FkYf7I78r+q2Gph0HJit8ZrqM1mVLWISL55zj+Hk7
iulSjU72K7WK9G+tMEblWAyxnrj4CVHEy9IxHFFxdFBQEU4gfldd3kqPToY3lKuZmeR4bEobwqCm
SMXXyLRb9UzC2MxeHNNWexjqsav+0aw8RCxOJJNxqNJGxMcStKfxRGyU3V8OkfT/ArW3vtNVqvVu
PKFC6MpQEP/tW6q2O2/b+zu5mj9sJYpdNGosjferzaVIyiRMGuV9ZD4qt6bU5ifOYOhuMjnGT62f
vhV2701o5/9qyr79R2/Mau8eX3/9BcAjpgPvgeFNZHf9JjURTC7UCxxfStL4PHSN0lAyVsP0MHVp
ugODbjJfyicauN0iAQ9AsyZHB4NG7tm0ju+EcBgHkiaXttUf5kito5Dqc1Gob6HNK3B/n21uCjJD
+qshsEDxoANsOXN/5Pa91tCBAjzlq+zoU9eSk+Yh3SIfHQU4BOIDeCjJvblZycbKZSONk9chLsXf
g1RmLorF6rf7o2xCL5tRaJZQ4FkwkzW8a9Qzvl1pkby2PSfUyhX5E82T6QmIay+/2lxFJO4MBFQA
ZACctr6KnKHNkVIDeMkcHCPM8Z8xDa1DQAt+J/po5xraToz21gXc4qFSEVZYjRZGxViGVRW+NkNf
HXqG/FRllXZRcvFhz0HgD4jZAORMClRJvd4P+TiihIdPxWsylhR56iY/9RnKK/e/1HbXMQuEEgEn
QCPJGq9HkQDrCHVqnsImyA4EHtFjmYTO+f4oN5ZtyZh4oyhhA1evgMc6skorHaKUZUu10KtKp/ph
z/TxuklbRLJ3f7TNW0HRhKeWGVnoAFPRuJ6TEcSDmQ8877IRzq6Ro57m1NKvpuqfpaQvz1BJ97QV
b0yQpxC6OdouyxO8GlJwI5lz2qWv8Nurx8DoKH1NnZRxurqg/+f+/G58MxQ3QIZQhYde8U6A/+Om
iKwx1OWwQhiqbMMXBwHqL4mel8ePj0LxVeWZX6Sd1qvYqxOQVGbnr8jBIp/Vds6xd6a9b3VrLkv5
FW1KjhWY9PW3isJEKVAsyF9VYQcnGlPMf0Oc4398dC4IRukwpBaxcaDg1Shmi/GFNgT5qxmMKaYh
mKSlHSKU90fZPhyMYvBR6BJDsnJ9YmdLntWyLYrXMtPmc04719GZ0vmEalP3qEuY0dZohD93dW7u
MWC2W55M7901gpRk6eS4XsZgUCqI01H+WipWP3xWm9xMLjTFqONrgw9X8WVSK/HTrAIj+bCY+7vr
AoopqBUCb613Y1tlrZIMbfmaReZgH8rKwWkOF92PHzGq5xSFCI34gki0XE8xi6fAmu2wfA36uUBc
AIdII0fgzMlM68OX4qK1wPvFy4U26zrY1JK8hHrela9FNYsT6Ij5WiZduQMKb3HSRdKB3ijkbIhe
oNhczyhuE01I/8fcl203jiTJ/kqfekcNgMA6Z7ofAitXkdSuFxwpJQER2AL78vXXoKqZTlF5xcm3
qZNVWZmiBBCM8HA3NzeTsvLQ83QIjVRL/cSUogDFGPPUQRhunoM2C3zcckaYS3m9NWj7AjHvQnj+
eoZiXB9bHX3tpYNxvnqwtzPglGZ5ELDTCYaqMGg+JIVHpDpylRR9tO83ytdNj+thWB+wIaD3L0BG
WU16pcdcHKKSccxoVRNMg4tLieuv3hWqWhzYixbIl0ZsoWYawlcnDhjriZ2Z2Nwp7AjDpGokvHyW
m/D7d/WLPYj5QPCeUaeA33heFKF2meupNsUBW4U4OJ6Ix9De9u0MBEdrliGAULXx8/cX/cWjRH6w
YJ7LwBNQvM9rCHE7gpLiIkYUqbYTQfFSd1RksNaFj+wXDxPQFiBsjG/BhumcC6yA1jzqk1wdyraQ
35lRlKc8NYq7BjZ+nirYb9NSMSOGOS2cpbA+hPrcWV5iqfWAiG2JQ1FMZL3oZvvqqKFNQ7SH75/g
l94AroS4AjwS4QsZ6xkYWdcVOJ8x3hlwGOI1cVb1DqodjFhVagoFE5bl8q0xYWTb7pN2VXNRXriD
XywcoMmYVAMNDRHUXr7+03nedGrVzzNvDohxJfEQr2vVI8rQ5Wu7VES1gqiBdCpKWS8vVAMfg8uf
aruFO4MOKQ6PJQU8l0lPEsZBCur0Q1bBLMPEAaULKKVC9kDEa4h8VmxlCzCjtglUzOt3YY6zGchD
zpvrwpwxO0fT0piNd8VoymojjcSegnZUq2YZTJKL1fcf1fkixOgClgI+o4VgsZRonx9UN4Bq3c9K
dujNonH7OV3HUnQotPgezePfrZSWi4GBA7BoqQa/iKmqStkp5syLQ1I2Cjxdsx4uq/Lvli+4CvSZ
EaQWLhNqpbO31GRCbfOirQ+wKDQcXZfsAEvtVrdF6YAq0V44c84X+3I5UPZQx6OyQJNuecI/LTWh
gbVpWVNzYEIyg1bDGZPZveJhLKx3BmvMgmYaLK+ujdhRpyq5EEXOoxUuj6E8JElIj3COn8vdZK1o
WiRe7YFIMJghmRL7koH5uu+XyderYB9/aDwgKiIkn8UOo4HGL5nj7gB9GmtXYeItD8e8Gi5lyB99
kZ93j4ohdwWICNQQAJgb53mC0WRSYXfdcAA+BKsclfDRChp7ltcQlZ0LP7Nm/qjpUqUckxpSE7OL
wSVoxIIa0EIlyZK7pgKCoWK4NxMxu+E9kecAw3l8dKx+gLjM1ENnBnOiNue0Sw1rDuIoN15SU85v
WARsguZ1wuGlbMX2wwTB16tJkqVbYjQG/82kCG8WsAHq3kWtaAEpPi8dkmJecayK8VDa0pPaa0mQ
lNy4sMO/DGcsV7EQBSEegEthm59dpYpVK2diAjTbK4pXj3qr0Qqst8mdpQJ6T/Y4AhWTxtaGJG88
xsUhI9j9Addjq/HhZM0hxVKDW0dHqNpILjpNZPjN0mgxWMBKxrZFZxcoylm1JyprMFN1FofetpBs
54q5l/IOnfuPdfwfP8b/jN9KVAEg2hfNv/4Lf/5RiglTD0l79sd/XYm34rqt397a3bP4r+Vb/+el
n7/xXzsGeK0p39vzV336Jvz8v6/vPrfPn/7gFS1rp2P3Vk+nt6bL2o8L4E6XV/5vv/iPt4+fcjOJ
t3/+8aPsELrw02KM/v7x95dWr//8AzjqT1t6+fl/f3H/nOP7Ds/Zc/fl9W/PTYtvJdqfIKOjnfOB
LyHx+eMfw9tfX1H+RAfho5LUgTQsU25FiTnDf/5h/blwkQBzgFxGABehPGrKbvmK+ie8dgF9QMBN
Q+KGF/zx32/70wf07w/sHwUkl0tWtA1+LlbnvwMC6kqQfwBFIQNf0OovuHivQvK+LM1pC3JH68Jw
oaGJZqGFojBoPIuppYLAqJqBcfbT8/n7Rn6+8LLiPl9Yx6WRBoI8t9henIW8WhWYBquGegtVPZ32
Bjcwc6EWYaX8pijB8h5xKeQ/aGhAEBhn0Ocd2mcVbKCGot6WEWaU07Y3/FE32IU3pC3h5OwdQZMX
ZNRFxBZZ5xLkfzqpWNzEHWwZuq2F+Xsq11biN7Ke3cIAtF+3TB58Pc0U1WvrEUifyqGoOBpagklu
zR6eGTRBvEFrDMOd1aoOpFmNWsdQSlFSdTbVq4p0GGRWypG/CkLQmEnMihbtNN0q/dTcp301vPYs
kR5NiWRUnytbp2zk/b6vpRJ40phMJ56r6q3WDdVjGyvmJk7GF73h8hGWaYOr9mMHpk8kVwWNSD4+
2bMi/R5m/PFZLEkDEnMUxhDDPsscVaXJVUzgttuKFWU4S2z2om68ZHn0Oe366yrYPVhe+Bc0gbOP
wuAyaDOD1Wz1ObnrK5d0ezjAiIAY0SVe8Adv5OxjB7wPQfGFoYiZymWh//SxN108Ml1EzRYD7X41
yY4a524VEZ9jrqb7EXNfqDqs6TCnDtGhSa/9rm+RtMjUaqFEVANHek5lvmJV+RZLmpcMFpCYK9KM
dFD3emNDS2hCt5W4en5nwZinq3I6zEh+yFapDz1by60jmlMkc5rITxq75/26KZ2scCRspcSUvThV
PRj+OBbvfKnnlM+BkgisvvsmuuLldISzLzwhtxwpzsiPk/EWtXfTzDcDgw5z62fKOoLnqoCslzk5
g+ETK/bUfsD/Ppsku4IwRlh0p5rX7vdB4ld7CscVxJuAGqLOP7fugbsLfN0apdmWCVMC/NE3rEL2
eVq8sbScQBRS2NaI5+e8KqXAnO3atavGcHV1FGtWCNnXo0Ry8yQyNmWdDzSPZArV2Qe0XP1ee8OJ
XTsZ8BI374v6yBuZHSJIlcHZdt6MEsu8NiHEUZqROdagvGZCb1epqfcbu+zNnaE12IPIltwaQ0DX
JDXEKh3ZgI+qmAI05JML2cZHwfBltQFNWhTIgOtbZ7AZiMWy4J3RbvXGIi4mJpiPgDStZzHrjlaQ
/t0eRsRwM+spVA3JA8QS1FUBbQQaD7bh9JFRUaZwxdXBvHIk5IlUkXvbgSBE50SINuEYNfjJiwCw
pqF//v0netab+2trYjYYLn0QWsQxdpYuSV2iJ62ptNscouzgMMaV08S2EbRi0rzGGoogs6Z0g8x+
pELp7jGsOgXf38Mvjh6QRBb9dKDRgFjP6ueh0Ho5VdNuK1lgQ0W2xDcQU9cDS48uqZz98lI4W5cp
GiSh52dCoSVV1cxdt+VGHjsZSWo3rxRg7Gj0XHqyv7oWprZQmWF4dGHbfg5EstJajQ4C7DYTcrvP
rdxygQuS49C3wwYPg9A0mS0MDtfpNlFk4Ymu1ihgQ5A8u9LwM8i5BEqD1nCd5eqFFuVHofR54WL6
BUcjeMD475dRlNiE7EsDmZltXEeq1wB5pbohJxn6KcKCyAcMxszYgsRHSx6iihEX46VRqBfD4Bdg
uQRGNswhsEf48c29DMfD6ZJK69dUCADfR82AinORc/v8/LQoTsBZI2Jbji2woqIuvSQds7Ux10Vg
Tkm64hDy2Cpotv5W+Yc9AQgFImpgMCFvwBjrWUldxbLSmUlRbDC2YnnmlAo3RnPht8qh5SrI8pBV
LqYIYHacWyyJ3hZ9NXJtk8v16Ms5w7M3C8n/fnN9OXqBCkCTCSUz0jvE7LPNZcSyMWdTP2/ySQmI
qOuwm2WgEYpZQe7lb8HC3yo4/r9lxKfS49uy5P9kwYE09T/+O7P/UnDsnusmec6yf6ya7Ll4bT7X
HvjWv2sPU/kTEz0gUaPYh1TfUmH8XXsY8p8LT35ZEJg5ALDwP7WHov1poN2OrNxAowsq6tgJfxcf
2p9LCQnMGBLhgP0w+PU7xcfntYIthpESBb1VwM+4FnCWzztuUPIsH2SWn+pRrh2lUugsW9f9YBCa
jJV1Iex/3t9/XQ399sXbS1+Gdc9OHoPHw5hJIj/BDTv186M6x1cDARGGgMBGEkaB/bPwpw/lF1XO
L66JyI9pBDxilDnnLoA5jxK1y8f01E/m1chsnK7tGIiGeXJfmgFT0w2zLyny/eKxfvTgUVEChv7y
WHujt7tSybKTOutz2LfWqh3t+1ayoLthXNKlx9GCT+nfkR3PFXKhwPIB6i/PFcfc508RyX5h8Uw2
TvaV3vsQayHMtdJXeaTKGNOGvzLw1YvioYuvFQ5W2d5qrwiYTymtI0eOXRVzIcqzPdNlwDh5teJX
q7wdK/gNHeR+1fbvRFtZ3IMRU5vgkLrRmisj2WSY09E91jtm4tR5YDWPcxvTIkZaWzvqTVevmsTV
tvxYJt5EXqfyRuuvkwISz1ez+QgbuVkElhVE+omYUFw7ytrJ0jltlBgougoSzbGVpQB6eZ0ZsmBU
QymGcyOIhuRkRSsSmGuCLn2SUyiz2Xfzs5G4ud46OC/Yo3afvqjCSaXDrP/IpHzHDOFgWLYqDwNG
0LT8zZIfJ+tat54rdDenvqPgbqrVC9joblNy+He89dETJv1oYdO48xuy6ssCIuUZxGYfovkYFS50
2OQBlM6uxzsGvjQ9mDyjCrmX2KYe14Yx46QU1FY2soCwDW0OBcNALibRnDKOndj2sRaglVunGy1y
zeGxkxxDCyD1xsoViF3fb4SzvO+vVYKTbTGH/SA0noFxFY/rOEcGehpYXjmGEWmw/5kiF0OhCRZC
pPlWw8i2GCrwEKTqpmy1S9O+X/YFNsPSVAd9F6ywLyjrZLagXk2Gdmqt53ZqE6cdmtkxxGBToCPq
hXzsV1cDr2Kx4wBHCk3Dz9tClyCAX4Iwcso6+zZKREJNoxNO0fPtWCfthat9CTRgkHwIcCO5gqrQ
gjH9XIVGg9lLHRmzmxF5LwXs6WqteWuKaNUO+caw2e1UF5cA1g/O86etj6uCAYFmDHoCYMCe1b5T
FMPkLDXTm3rSH1szTHKMbtstaixmpZWnIGGidWKMEKcZQhB6sZZFcsPy/mgMhUWbziKrvE1LD60c
9Cr46ftF99EG/nR/wNDg3wuHJqjuL9DP56fCVB2TCGpsXxdiZ3YBPm2TOK0V6qpro6pjVJPDKQ0V
f1zJgyciiNbRRHjSW4pFaIMVSntQ6a7bkEsO9/NdvVHW1Upfm4C8aQdibOXYO6PDe3Twwrqm+D5l
cCuMdzvQxQIOA1VjX6YciLBMpVdp26zLUBfU2Dcv8XWyVjf1U7aO/SSIvMpTQWOWqGpShbvRSX/8
/ml8BOKvTwPUXaRmoP2fH4CxQD9vqlL72rodJof8QOnFISODLVAD9HOid3NT3mYtVQ/ZBg9izGkk
uwJCiDaFVWR9BzMeqXKqa7EbNvytfMH7MAUFnvD9fX6Y1Xx3n2cYEZztBuAbiX3NV2KrTRQcjWRV
++WmDKWwQBh9V/BsH9L97EfH/kG5KrbTuvNMGsFASg3QMI92ycoO0YdQT2RFFrtfn5Wh3Xll5kqV
myUulBzndMs1xxpv28QtCB0qOrZUbxycYL1FUwAx1AzNTbQaDspxPGGotjWpAPZSuSOgtcStuiAz
KJmvtHEz634T7ezyMEHBq3xs21NROaSm2kO2j2jpayF8DY9iV15BFqG8rnc8uJR5f6TW588NSDHG
mwB0LkNzn1d7ivHZHD5g1jW7k9fKlbKar/i22ed7m+qhdK/dNTQ/dhVWK01TGo9Ub+ncOJAFlhRU
4s7wlI8eYCOrdJpxVQ+HuoYvh1MokOJz8H1ZHXQoT5iPWjmpYDrmWoPDOnfiKJ2dSNCuwOyspyRO
s+UbPXWLJ5w70N2WknUlsOn87Km6ltbdyrrnT8a9suv3cNw74OAhcOA4ooeUw6MQweO6k6muXdv9
KtFd7IeqDInmSiUsHWEQ7dq9B6cruaV5QvmFSU6ylMlfnyKyFkwYkUX76fNTnDhynBw5z3W0i3bs
rluTVXIbOcLNtlXiyKMnYYS19JPGwaAaeGb5zlh1frYpNiyoXPtYrkZP9TVfLqh6D/w8210yMERX
6ewegV6gnEPBCAqaDU2fs7grtBKOAVE1HTMrYHlQKmtuUxgjG9iPcaYi/m9SEdHG9vJ4FcdrwVaZ
eTT6Iy9Wsr3GeEUjHjX71mrXDSTL4p0+OTJxpyjkzKl+CMuPewr6UPs+XSWRi7l2cixaWstUVaj2
mlbUfsYgzLtqeF15G08PVn2ljB6+DpQxmyhPIBnvWJ2nm84wQHLWr0uXqddz6TaVOw3rku/RUagz
N2JBlvhQrWrNArlN4sD5mNoEIhnrXr4FDxeml/s53YkqSPgSZJH9MW7Sudi3GnM603bV4tYgsFZx
sTF7ENgtv2oDoJ78BIXQ7gWtcGJcp92Gq36ZHnspMKaXCbmiUWCkBKx3o6CVSbwU4lLQoqGZhreI
m9FKsApqZILciXIqIUYS3cESLZIU1HVo78DwT3eNJqbw8aW1uc3Hk5kc+m7XWMzvrTtm3kD9heYc
T+uShuV5coExJAMYFrY6qLYooc62epSrDYT6E/kEp1AI+I58FRkT8apIbTBuY144Ob5cDYAdWk5g
7UC1EF2ss+RCzrlmlAxynwBoXpsaqRtJU05lyIDiuLwIFZ3vQPRPAIKAwrCUhwst8fMORKvEaEA+
ia8BmlW0UyrMGhTFD/QTljx/DTNY2WHmquh7so2hNAtSh6vNcQ07WHNdl+SSDch5i3fhD6GWQqGK
1Ar983MinzRwjcmQnDvBSvm+HhLdR+IIjNXYxqQDmBdHQUtwqEo51AAlKMibR90oc1Qj8tGcIBzw
/QF5nuvhdpDWQDYSWRfoYvZZZonYNMbQV5xPMKkKNCiTJ9rQQp4YAszo2LhzXkZ04XxdOJc/44tQ
WNEXBXakD6DdgIZ/TkkdGWlNzCDJp46JxpPTRnZ6JW6gnIyV97vvcOnbI0vBDDIe/DlCK8WZlsSQ
az618CihZeS1IxqTaOYkqCyfCOGGmyqa//1FkZyfh1WMF8CkaXHSQ9xHo/zzwhvRlCS1EOopTaFN
4uR8lWivdkactNzPGUxTws7em/EzRJQp6W30URAU5L0l73Q7paJ81KsbrT1F4q6QD+O4KcbrSdxN
zUvVYpWM10m2HdoXZmy0dotsOS020PCyprCodtMcghqhaOjTJCjiGsq03HnA3FCb9w5fmVWYqiWC
Hyo862oGkWAOa05HcTQZdv2h6Ha6Eebyo1whgGvSvppDbdql0nuJmmOGWnGjMgoxThNHr/ZgxKfO
PpnlXWWiEgpN3Ih1JcW+Sn5k5Z0+eeW4b2J3MEKccb15zOSVrW/q3FWKd9vkyAe2GOq0TLzp3JUg
DsZ62sMmbaKz5NnSvcVv1XmvJidU2KbhRnhPDE9RWqvaW9QFev+slPDJOLLqJkN5C9UnrgTJINx+
WnE8KwkHbe2a0pahRSZy0HusyCX6DmYM3Y+klOCQ/KwsMLr+BAcFyEJTYQSZ4iQNFLyPxYRiJ6yZ
U+orAa6ftkL9bJg3fXeT4KUsNZyaXDeTM1p3ne0rxFNJCIyCRSicl1jdCI+g+XVJAefLqY20bGHp
QlUL6Cv20+flhY7nEMPCRTslLM5QsMNTSAirpQXMO+mkS7XDFHGJGfwlmwbpA4Y74AogkOKy57lC
MsfL0LdMTrPxWvRg38xwAvHkKqZWuUmr90bagyOmocHVxUfSrmNICBeBEu206q7NfQSUZnyULD8z
d/m4g7goUyGfrh8tlAL6cVKeotjRNCqAJyBprNdDhn4jrY31hGEajaMHgSc7ravS7223X6vmtqA5
uUVWNx+iyDHso913npzQpcMZ+z3xVcx0Sk5jrWH4QIW8LuT12LzFha/pXpt55WtkBDKenby2j326
28+E1sNVwh/KSad6VtOKQS2hg1zMUZglNes7k6zj3mH1VUZ8c6QFuzCBDCGBL6EDozUYIfpoKwHx
O6tZrKYS8VQQ9cTIGm1eZAv9NltBqdLLnOG9h+z+bu5p/aCZUOtxogmSGZhGM2gfHeV5PZYVhVQ6
cUZzJ5Jtpr0sf4hhEMbyOzSl8t7NCjoLVyWQYHOg5i5dT/tyXnNzlxS7qxJYW+rIXYGsWVtpOJvJ
9Db2UIcjD52FR1DiN/Q1VrkifAzg2dmTzZ4nvrOB+YCECyNodp2Awj2G0os4KM0OCipKvIl7tzDu
oum273rHiqFtPj3H2pGIHoXSDs7zknElCCXIA2Qld/IBAaG+mqZnq9vapYyC6SQxTGN3294tKydq
T7IEzK50oNRaWCpoUm4M8sfs1kaQEJrHN41eghDwoqCHyqWU6vUNXKuWRzahHuzSUMYxUO9UFNcc
NTyjYP1V6UgN053ulG2n7ioSqAM15L3GTvXzAPHCw4B55rmjlrTLDI3G1ZUe7SM+uAxC+PUrQWxL
dmo3hqyF2v6gb4v60Oh3ShyFaYxyXFxVrfesw9RH717KUd9CJW4FWVJqjRUVI6Sb3dx8k42EVpg2
bOYEohxBUUOUtfLN9geGLM08Qlz3Ybi9lEIRhJJmGAPUiJnpRCXtJhfraFqN8H3sgOt13SEmEwVp
TmSvOrlRKZzrpTHQUzTAkTOHfDGAwlmANN8vLXqLDzMonu7UF0n4CcY4Il+WXX6SbjvZVV5BQLBQ
vFQ+SGV26dgpKGq7NAlwHvTHdj/OKIF9CGKAnurwLICSE/cjMyhlBqUer0rXU+aK2zbdAFb1MR40
eyOYaoKSeCW7mCULBijiwmHIi5sd67zE9I3QdhsP8SF5hIxK+RRvbL/cp8/SoUportD+NHrdagjB
NmmuOmCpxsoE7nJKnuKCjhKVw+qacdzdpOEsc9hKbPi9RuXImY615mr3lxzaz5qTS2oDwdBloGCZ
aUAFfYYTlcjl8xR+ESdegxzeMyHTEaRqFIgJNYgGDVjF9rhcqNigwLXirHMxJL2BvYJG4Re0TzTl
tpHMbSOnF+ivX3Jh4IfgOX+QvUFhOhfAsjFExyQwZE48yTon1tXSTYv+krTol4wSbx0OY6DjGBoo
k+ccFtKyqLL4JJ84hJup0Ls7OZEPMKVHkT8/t/J8GLh9IWZCr+g8ZgKrBGi5uGLiyaOH8Pk8BE1I
UjmflFMOfunsyKabyyGAKDYjEvhV4QL/HgmmScJC3XMpSLBO57sMMRYovFhZbwpzXxB+RLtAFl22
MZVTzKHQBQ5UVTljv2c6YsZmSt464zAPb0r+YDYbOXvpuwMGCEt+V/Tvs+WjNd6DWlXDi5RWEkWn
IeUudCqRcypA4alZ+VgDPPGLyaknEDq9EpkUX7N6VZjuCOpU52TMwY4ZMDQ9UXQekmxtAVb2QcoI
1Q0AjRCJyLHxUEw6wAtdQFeB4k9O5fV+48V76xg9le/RbfouHkpPd8sN+ih4HbpGfuUZXv+Y3ucv
ymO1UVbq03SU8Lt+GOAXBB6RjDYKXJ1d/CricFb8dD71UjgVK2Jux+FYBBYJRf7Spz+mHFqCG7kH
D2gn86t2WElNQaEVTZkIe/2aV1u5fMjdotpig8+qz6q1km5sgDjxKmNhQXw7DcDNwIFdYG4ejiLw
vT/JN9UjXCzyxwkwdwl1OIpmnqQhBNJspOYje/k+V0eh+3XxgP2Chv2CgHytRqYWbEYr6+ZTorik
Ckcj5Hyrab4y+pHtIanE32uGq7IVWnBUFg4WtvZkV26teb24KcyXrtwDi7fmXYvEGsYcStAzKhIv
mX2d0RjlG6excJpT9ig9iNwp942D5BoIQUaN6zbyBsXluadeRdfTgwFi4eSXJdWP2kN/p7wnp+Iu
x2o4xlsR4obW1S7xU/wA+ykb3BHT4Fuod/mmh3tcFXfiWb/rA3iNFVTSnfQa4f5drynoVkCV4SjN
FLcTlOEGw+TKDDNB5WdMFJihsRKwz1NuINfki3XyVID5pdHMa1btO5BAHJwKbR71XYpb25Gd7tmO
5OVBGhhu48dbg+IwcWQfg38plZ45ABpsKO4QCARR+TraRjfyALwDqI/8qq7igAPj4WCS0WpXroc9
CfvQeG0Qrb3SV1/Ue76BEoh+xEiGdlOBb/WAPVUIj89umnrDtNaBoSreXIQyelb9qzCPU7+ayHUi
5kAft3bi88bB16ASshwKBTVP8mNxn+6Mx26AEyyNd/ltVVH8MoWHXxj4MqTQKH2YoCgtbQwnSR1I
5g243BDaiyfQxup35SADrXtopjWmBUzE95c+NAMrd9oZqL03JAE4J/0RRDjldnjV3/qd2qKLQWv8
JIvm6FGmHhAkqQ9rw8liJ4KLXxo0eqC2+zTbyZZvai5eXKZOodHkLcHoPUzXuDNy15pcufMjfR3Z
bs03MDbSFT8iK0XxrXKdDMcUEGscGt27xpBPXRO0iPuQVUGj7WAJRpqrAaUJ99rWxV92JoVhclm6
7YBQR8H7SmHul7loIg7oWqB9h07khdr/KwQCT8Ol04OpNA39nvOJH02vcwxu5fMp70w4CAzY4REb
M5r26HdgEm/dpiel3hpqdyhKDzRF1ZXwj4PZfUC8JL2A0n5BpHA7ODZgBrdIo6Dh9fnoqEk9QuYn
UU7Kg13YkyfrAh3WEm2N0bpwTqHV9yXUgDiDzMBeTNQADZyBbXIWEVgWifk0unlYrbv9uB3uwKj0
bW84YGuwis6KkyfrbrwRqYNRKAUQ8a160G4mTq0DUHLeHyA0xoGYS6hHUAn7EOxsCkdlgZVQ68d8
Cz6ooz/nMIjRqdE6mUkzOIFZfoO1fVBNL2+vssYZes/MlwOq495YujXKspbKB/6+bPSr6bHrQ8Jv
Ym0/9R5BeD5MB7FRH+swXuXb1pvXccAC+5QGktdupoPmpgGw1Xu87grh/a54HrZir/oD4hLZgxpY
8b2JJRm5Dff0GW4v64kFbbqb28OY7nIN9+Fqh5E7QHy1agmHEUH7y5PMo4IjR3E0E5+NMxyk2yU2
7uQDbj9+gvdXfCsf0F+TH8i7hBiZbYATmzGNHufZRR8GBRFijHEgJ8M13NJRqO7PW+S3vkZx3rqq
P79jLEW2qXRbvGBQEm5XuN/0dsC+s2j1hge9hJpwXhsPyakpKbspb1AKSWtxzCps0L5YTk371T4M
kqMpoKBR/H3z0iNooZWUosCg3XvpFbvqij0ANllb+25th8aJv8U4n4d1vc1u9B/TWt2lLxghRtg1
DwCF8bs0rvktIWgru1qHEpq2ykYny1YFgSzrj020sZr9YLuSn5brrA+nEYq4x649MG0Xaz4DSdhw
JeIKxWcWgg7Cg5tJgd0ENnGlLpxZAPswTOEAxdCEYzwBsDYaBG43bxydY7XQ9N4u6MIskKjhTe1B
dDtVDafOV6eTqu3SxkkMp8H7LrZSt8taKO9hbkff2ewOk3RRQ80LFMBf7Fl0KkBCWnQoMCR51lix
OphLRGM7n2aoslxJhBUbCFiN0B0bNa9q9em3YwTY2FDqAhMSvRJs3s8xgpfGxIdBSk/whDGcllmI
mHW1LuX0dbKkS0zPD2vjn/tGC7iDnAMMO8yLIU6cRQmbCwKrNCs98SYSLgzrX3S16A4ENlmYmPoB
DlzEJlRJSVtiyB6Mi2QsQNIucKRCD9hpc0zb47Qy7EkKMBQER1Ab1Gs7bn58nzqdfwx48kCDFnRd
XjRy1DOQsxoxRtDynJ3EbJdo7XRYpobRuih2nHlQu9X3l/sY5Pj5uSzXw8AqepILDQKiJ58/hlTY
+SyajJ0sNg+brJq2I48sP22SBhJC84/KQEU1ccK8yZrRaEks0wc0XDilltWbvkbNiPdTU4lrUQgV
tg6wnjC38By9cMZ9UI8/3SmEPqDjBc4bhnJQm5w9mSaXKgiGkflafepwPYWCQ53dSFdaoF9HgbXO
vfKIfmlyHa/LN3KPUI+mKHvKUkfKgdfSGlxsftBKH7I7gGsyECC6fQ7AhfkS89PURUqiR64K6Edh
OP+vO22v9aF9yvkmVjZF5OiwtoVgUebwmhYTGk6+DQXO2dOtHmpVK/h5dTWSCB+tT3tAfu1W+a5Q
Ad4epeg0IN3nHqs8YAJIRKYN/pdIlL2U3nTEzEBlYqBniRJAMnoCiMRhSJeQy+E8um8R/cCxMh2M
tyfcrZEEQslpuPCIP0gv548Ywx9o63zoi2lnMSA1FBPwayZf/z/2zqs3bmTt819lsNfLAUMxXb7d
zQ5q5dCWfUNYDsws5vTp90d55hx1y0eNeYEFdhcLDAYDy6NikRWe8A9TUV1CW0pWhj2YyzTkoiyU
QV+wa792OfdnkRBdZeqN0PyfMbaQO5oitx8vzdOanYU3Ce5Us4EociFQDI5XJqlwaLFl8wcdbW66
OOmNEH238aNvmt4StT6NndzG/XBOqPi0Dvw6LmwrDifcnBDmOR43NzACtOoof+hcZd1ogLqKIZ4W
keUvMj3SKWZZ9ZmGyrtNz1RnnUwSJjocKCQfD6kIrak1o8weYhl3XmXvR6gwJHlE83GWrD9+r78Z
bN5IyK2BNUbJ8uTgRVDMjArT5L3G5XMU5gTYhvNDau3TmEbnItPT4IxfTxEBaAPh4HytnESCBn6I
FLeD/sGfEkpueU2srdOy+XhKr5fF8cJF5oo6Oq2hmYt8yiWNYZLWWml1D2jxU8ySEGUew3jRWwt1
YvsT9C0dkt5o66S3JpYpqofatAmgNX9qo53M93F4r7g3xbAvTC/2N9I1l2a6Tk1Pz+DYeu2w6str
o3os6lWKonu9GZSVK7Z1smoiSCz7RsNabJe7+0B4MCWqaev6nmvSol5pP0kn6VrjNELkiLFv9Jg9
agd7wFzDM6JlcU3sxc/TQ9ItVLkoQ08rl+i16d2ybZaSlmF6DY2/iSAdX8c2QvlzEg95yFGWSLtX
KEwbXmBv4n2TbVV/k/Sb7irfnLNEPq1C8SlnvBxq0xwPzjuyhFCVDL9MtX1Qk2npWt0NPb7F5OrD
smuq59aUN6gynTuR5hPn+MOi6kmfmWU0L9ZTC5DcDjEmgYnwAGkhJg0cVmNmhx5cWrBdXS1WkO4p
CXXDNleawCtlca69/H7aswiYAUQbjrKwX6+lNwQyNZhwzDWH/CFVxCGNsmhZidBfxmVeek2s66tY
/sQPMT0z8/e7lCMYPOZsegj4+tT5sG5R7I+6onoY0UW8aJyNAhbPDM1lpgXK5uPt8w79SU2RGAA+
gDX7/IAzOzl/GrX1+0oyWO88lKq2Rc80piXwM+xvpZIj1qkhRza5tJDSQp4JBH8zOsjTWWYIFCCp
6ykBVHLfhznGwA9Krrr0LKYVwstXRmuWKzRpr8bLvoxjmoDBgc7c88dTf/+akeSD7IhAHgxsjt7j
mesiKoLOyauHOqv3Zf1Konc5L1prMbj12XPq3WpmNMpiKCvNqP7TQrbbqxUQP7N+AFrRbClk9c1u
gAa4aHXrYMz61ZDSRhrMiXNmOb3DggIBZ5Z8Ygq5oFIM/XiiIbOxlYIOWIZFlZ5U6mMIHjpvH9pG
2ecVuoCdTkt6aGwFNiQCQSBEHZjFO8sNgGAWqbpuJnVt98J6qOmzf/wZ3oXnPB5qKQa3PY19LB5O
Lvu4SBXAuIF6P5YYCQfD+DPsynptyaJe6AndfYIBG+g6rUwX1g95NUl0GX5qIp1ml8jEunFa6WUW
4V5h3CNb03pVBuKtiM886rsVA1wVsQJEktiYROonT9phm2MNuVU8uAX47ammY+IWpYZUTvINQ8Lm
zId7d4HOmGwEFlmgGrpMp46gbt3WWg496wGfJgNIObiV1G/TM3vQfHfOIjkBhIa6DY0AkLgnwXVv
Voas9TR6KAGrRYvM1T8b2nBfh9MuLCN5aQnQasE40QQWZbG3TJ7DVVLjamitG18N3FvY2+gxTsB7
Btu86HC3vC6wgd8nCCYvrOlZOBmt3Sq2brDGBjc0tRiI698cgLxK6L+4QajseAyqpRSF9XS4dkuT
ajfGbUucg0AbqAQqjVAulMSX926Wr2Kj4QNMk9gUtlrftVRH/cbp7ibbSxEvugdWMKJbfGuXWNw3
0Znw9DdL1oFMxWKYkVBcTic4nzrCd66t0/hharJ4GWCts+zUUq7sVJNLdaLkl8SdWKo1RHHUokHt
GjKj6aq6P9RGvUI1yjMG0X3CW2E5VZQCKt2t1vCmxZno6ISVij0BH3eWs5x1/GeXxpO9X+p50LpO
Hj2YvRJtjL4zbrRGKl7QNTqqgqyo1pcACgqyIknt1KDBqFZs/7AtlVVhaMlKqTsAgShET8kU7SZk
KjMbEbpEtBscbepLoQT7xtf07cfnwrvLl7UIJQCRhVloj013fGoZbV4podl3M7TL3RisjkuabItA
BcPuuL1cpA5Oyv98TE5KpDLx5AJNejJmr5tAdZ2uutfj5tuU4ugapp9SP9lljs9tSANMUcP1x2Nq
p9ptswU1WoSsJIIdTJhOrwYsOyrdwizuPo9WRg51+cF2sUUZDnmOU267CLRnM7uCkNSUF5kFeAeQ
ZrTgrZCsBsj8ll4U4fQBsWfMlirkjMipVwYpWz0CMPCnRTCBydBf7AYc8IuF2qw09hWVP0hAenfT
oUybim2c48t+rw/XHTCfItn6422TruzRyxOSTjKiQ52Wy654yrSXvvRq+nituRPu2g1/gv9NQ0qE
1santJ6JJ0tunU+5terzZ8PY9zBuZm3sZX1rOl470hID+UO/1PKsdvmqRzP8VIp77C0WWbnKB4jc
V8K6sasnn0Ke9UmkwnOSGyRaFtU9TjidXBcB/juUZK/HYjU6C+Uzxy+dr8hEhn0No5FNhXB0ksOy
oA0HInKjFWfO5/fXgUsminQUBFFgmKdoyFQde9SMUXWvDQMIxUCV04+uA/C1su+SM0vzl+DHUTzM
Mpl3gsu1gM7IKQs2MrNMjUrR37di3et30lr4001d8/FUFPxrz0ypGJjPtvPVLa58PqL0H8LmOWwv
auOzIX5o4sfQU+sqboPiR6pchT4CzJ5IPk0tMsg03fa+SjPmSXOexrFFp/hT0OnLpnUXqESvI/pl
SrxsfFoboCs6wCN9svPb+z68kmhmO8+tC1aq+K7XFQJ5FDL4QnUbLTXUg5qyYD1/cv2LMawWJrSe
3jKXY06BnZLKUDe7LlQ8o8dfZNmDpBN9Sw2lpzpHhTlpVmMHToKmmishNsRo5o8UJ1UBUBgpoyxY
KMYPzfweKcUi127d54GsqoIApoDozykbBM+lzDYdjz5S2K74qQ6XqfdVCq0H4DELNcLJpeZaSeh0
d5/NL3AIeory1SI+dKCW0qXu3FXFfZx8F3SRE92lMLBz4Ei7waMb3EXVZ2ndq0BnwmcJiMfaly4p
L8wiEG9ZfO/zMMLduXLTFp/BUYFnHlapAYyCFdtuMOB2AKhTki53jr6YDpLLb+mHC9ddUnChodY+
6T+1hyFc0QrXBCiv5FKHsiCWNg8cem1xp9zRHuxejD2SHRTqo43Ml6Ly8LWnJIVLbk3hBhibvpJA
+rgt1VXivPT6QXE9GXg0hbJw1eEBm3iBsUSsy2o3drzFPcclSfYvIvCM/Re3pja50+1dOa7jat3P
tLyxAhmCQMX8x8N4gyIXb5g/Hz6p4Uhj7nMrPw80dIHj9uHKPvTfJ2yKIq91NrAM6dRW+qObXKAY
nOsXQfMcOLt0+mJ3XydWpgOLxSHumJvWbeglnGOsE9qj7ka2nuGsnGEPMJ6jkH/y7rJSHhIgUsmO
5GzAvDIFQXCZtV5cXFsgRvL6JZkby8MiqXe5did4eKX43ml3XfrgDw8xXccan4Nh71Q7i6tdJk95
eJX714a20YNNmF2IYOPHl0l7EacXZTvn+ca0BSaZTzdavre0VS7WmXk/9p9g9BndU5uus10rb0Zn
M4h1ET1WCRzBe629bUEA+J8wYlhMw850Pde5BNGemVu0dtCDCMFDXVh0Js9JjYn5zj85SGzgcCR7
qKAT970LYyWmu83Y3U90AiNApmncLGwEa9ajpj7EcdrvptLqb0RTikWdBeht69HKR+9yE6qUU8pW
p0CcDLNPBNC5MiEOtjujWdpWBqAh8+mlLFq3e3Ti/LHx50auLr3UVoFBzIiwHNRWk4XDphwCSjEd
WiBdzTWVumqyNMNPCA1oi8LOSmCz6CcSjFhls4xSC+DnJDdJB0brzB38LgYmMoJ6OCeE2DqhFHkc
bCgFYjtaqKQPuq/2t1bYrUojX+nC7xZTp3EZd7BanOBlaGsEhNTgnN2S9u6b8AAzUXAmQc5p+PyA
b0oNZqt19mSa6QNZnLgMilvKAuO6aMTPqAZD2DRtC8uHKnE1Dv0yT6bvsMdpPhUs9I/fxfz1j1bH
/CQo5uj0gZCsfy0Uv3mSfkpDN0Wg5GFK1c+BOXF3j6Rekph3YyF743Kufzzia1j1bkgL/x6w/CZ5
4EkmnmcGboK6oAZa983KkXm/bBL7m1G4zm0mAhgUrb6zqjwDGFv7ni+qm2rQHw0uw4vSGYH2WdlT
gMwnDMKxIgTKu2VTJQtX/2EPXFrQoIczb+kV3nX8zNANZgkwon/AaaeBdTT5UTJGZQIejvXRaXm4
6QZVX/Z+2620Pmq8Iu2mhR6QN1nAdhG+Dm4bsBYBfcc2T7u1CFxtM6pqu9FbsTBLlIESPETWgV9b
azOX7saxZzJMFoPKqJt6U2uFtR0l8Cu0Nr+NuV1fjlq2we3lHypp8yFmkXgOCUzX4HOcKrnXYzH4
UkzJgw67YoFc0+OI9eWZr/4uwD8Z5OSr+4GZ6Hrig6ipVToeGGivI60qANTwL+FA/bMDHQ2dlJps
iiiYVbvPZXuTD2mxjm18l3DCWGoYlQwORKG+A/tF+2mpgmlYTciyE8RyMwyQmDKkaAHxO9tCBPAT
CsVeuyu+rnEulH+/i+equk45C5c2sIsnu7iIHAsRnUm5txoQTgg/T16pdlQJnKDfhQVJi0Vc0AaX
5jDXeYOggl/rWCC1eufMAj2VY52/IS0MC9Tk3Mt4J8TcuMIfSZOU+7ZMN2ZjdJuy4S0qk9hJU4et
oGO8OgHPEwkyv9po3LhRQ5AAYcILTIIwM6PlEtvnEI2/fTC8yGatMQqcqFUcH3V50edxWlXKfemO
07IJ+ntjKnfEB+mKsw0WcN587lp/Nfh8wyxU9ioFhaU9Apfq8D5EjC58kNnwfGY5zrndyYZmN+vs
ZL4bWf1J7le1yD2OQRE8pL6TX0/ks5bRbvzU6fdT7u8sHwWrInGC5SAGdSn4W0urLqy9aWperOwH
eWnQLhUqfk1B3WTECtbP3A3HdTnmKt6k8tdi+/8CK/8DVcA33+6dwMpDlAdfC1n9eKus8vr//KWs
ogokGql30jP4Ja3yL2UV1fiTSj7FBMpcyB05fOO/VB21P+dMjgCAejjNZrh0/1JWQQlyro3xI/6N
CCzs3b/FX25/LaBfQpu/l3U0TtJ9Hmte9/Mth6UEff7XUODNBZslkVlGlTJHSrdjYpNgSOAF4Qiy
TPHwtkhZ4bFy2UZx6uF+CSejDp50aBX+VIbfgwrqj0x/5sowQ6HNpRr2+lIMFmdijI2IlV5KWwA1
Tb0igrGLbOgSrVNyJ9A+RjvHtyaEATXneMK6sp/sHdpNXo/d0QoZFNzDFBO1gPwWePD1iJ/Q0nCg
GyREYgky+UYeQNWvbH6HIe7i1F7rdruaR7Xi7Db1FW8ym6sOkEDtmNBQMs+tANNo1m1l1MXaSuVD
7mJX7wftSiQkzGiqh4O9RjcaUG/6Bd2bbZLZOzBfFD/87gpKKCYHsH7kLZJom8C4bxTAdnFxO5Bw
qDB1ZGhuB3Evg7pb6CGoyMTIN2UFCUnpRLqrBmuHtzZ8FSVHaAOcYtaTPpiqFOs45Jat4Q6oLwlT
UbT0Uk26VWjcq3QCrMxaMp6aZFearWyFIrYmjxGkKiSuamMJoJ787aZJkdkn6Qo2OFxdaNpI6CQX
ENkQkPTr516ayJFE00NCN9IsG3ghgJ3isiDWJ1dTfc8B0IQITL0QyieVj8ETmb12IEwFRIxKBXrd
9yofNHT6Q6ndUXO9mAd2I3NjVeZeN4v7tKH6OH0vw+5LGmYQP3y4xpW5xXN9yX5YN279TAC17Ode
i54vtS71Bjv15lXRaHzpRgU72wBATcxtFoYWGNvuqmzzL0ksKCXoGVmjvpOsNcr08LzdtTlay6QM
1jhaLaU9HLBc89oa47nRfQwb9fC6bigsZSF/x5bhYpTKRRmBQDWtdasVKustbbdNYkL24CmZbZyr
h6ZyH1M5bCj1eqVubFDG2ZS14o06nU273zvykx5h1QDijSu/Ywd0jr3LonADSGRfl5O6qPJyg9/V
JsEvz6kmr3flgkP9oYshBmdo51fFVWilntNG30UeuAspFDDDyHfq1jpp742xXU0y3OdxrYPydXax
KNeISIp9ZNlyJUeLSkLvTmTLJcsptr9koRjvhZkm9EwyEs7SfpjyEkIVP3OrwFoko7T3mRXmq0mN
zFUqWzRIuzxcV6GtL91R5iuaMMaqbkt/XVrhZzScTUBmyBi8/rDiloZrm9yGAoaI6lbhurSLGpkA
dQj5FGO+zIr2ORjcH01nUJ+xxW3OxlnU2gC2fQjG+yauam9+oFG1/J205lWQwSLsu/ynlWecM3TJ
9orL3jUcauy2Rj0mBi0Ai9VK907T5BuRUQ5AZFxuLV+G69DQlU3EjZe0DaV+ZcDlHFlIkI6ReRvA
aniIHHql6BORqLvrogTWiO60CiQ0BZOjJvILAdE+M5Ild+xzkQYe7j4X6eACpkzxh+72ij6dKdv9
/gAGEUbui58jJ/pxAKJE9JsD0cuNTyCoOPedqy9C68WW2dJxoYWryX1KkVFVJqoj2tnRuUneBBq/
zn8I22RYeGLPfhLHwxuZ1dnYOMgNnYXZ2eWi8Hva/SBKw5B1KrExBfJcG958ug61DXNIi7bV1NRL
pZDGYhzKC6rI9nJoWn0ZqMnPJAHsCW8WHqWHQvijbQEnyCb7OmrFZv4tsR4vUflW/PTCDPo7a4ie
C1VfpJZCLdVPvQn423wNwaMBuVnkD7Yq13kwXszHcpMiUwWNNA3SlRDWzuReUjCIy9L60u70BS56
VJet9dTA/IaaVnTB3u9A/rohMDJrW8PXcdrwW28/OXh+A6pxUrlLgpmzf88aQ2KYQmDVvgQGKocT
LriIJs+qwyk+75MJzjzDOUGD+2+Zm7YeDsTRD5ix/jRjcQ0u+joYrGsjsC9dv7twqylauOgQrsrI
Av6hzLIV3uQa29lGKdaHJ46tXVc6gOqnJvR/FpazGziulSgj7OUsBtjepy9jVtDcsXcmF6stLhAG
HiiFgNSt88/27A5I2Wwyryl2XhTG3Ztw5q+Q4a0A83Fd+dcCoSGggraYlbtOHa7qNDPd1hzlJm5h
vXac2m4IFExawMuk9vLxYCeVh1+jzWRuBsLaBFL/8XJU66hrA/KAjSXt6zaqOfUAvYd9eFdjbr0M
inZTltZaEaqXD3D6xHrwz834dUr/Dr7/fgiQCCBCZ/2Mk/qLWwcidyJLbjCqWJR5tDWozKmlT1Sx
4QccQ/L1g87XWTkcupSucGx46ew511j9S4H0bWFyWSj6yrd7LlLA3zYNRf7MoC3Rw4u3hL/QgHBG
lrILFfXad6bbsO63c4AAyDUGOy+/6sZzN/hLF8ilpTgoL9OSiIxHX79QkPLShiuBG2ocfhfixY3U
W9XsN3YKEEQJzrRlT6wif70SwBHo+QFumpfC8XfJSTPDTpWUjME7Sk3dGQFpBGXZmKypSytvMoJ1
kO7r8FOt0Tyk7qtPt7YxrvqB2zLaD5ZPMAZvLxZbu8wuay1UWdr5RgYcdP33RiHzup20cE9Cc11M
3f3YdGeyUP13axlwPqHzrLZFseR4Fr3L+YSsNbMYUEkr5eUwig2lns9KaHk1+GqEcV+0HgE887E3
x2sVxohaEcM2+ldwlpwCMUYSMtS3RW0/6BW0yI6YU+t2emlfzbFn3rcorgVnuAUn4Ni/Xj8FENBr
OBhD0z5+cKNQIIWbg6TObLyMSrg3FXsZY46paz3Uya5PEeRGhHgU29CFzdk3N2VZePlIr7pHmCdI
p9fDraihoxJknLlGXpuCpzuG1wpOcobtvMPtGGlpWFVQy82AHPwcEmuCwxys85cZvVzYyaWh5ZzB
9nUO8ThWtE3ABaIRercR5/mELktvPFm1ui7a21jANKvvX5WF9ZYwrLxTJh9SQXjQMrFJ1NTjMttZ
aM+ASdqENuxjZGGlNO6EBhUPfcC+Tr51Rrg1w+//jQOKQiQ+aFQysGM/uS9Ta/ITI0vlxoyNuzka
09Vuq/uXHbiUTKVoEFvbLuqv5htlHPUteiMPZx7ht6sYoyJhvPoIOSerGApLU40aj1AMFux2Z8dp
SvvxZY6ytSjca3XqkYp8r+nkGJBn9UE+m7G5bkX2c46yrSA9V7GeZ338/QUFWmihSApTplNP3sqk
93nnT6xPU72c7PLej8WtXVlrUYB6kNH3suVTJ821ndpeIs54qP7m0mB0vgbQVR4C4tHx7uhL3VfG
ymT1EXjaymdZP5l0qzNb8dRY3JGn4rq0nXgWqwz2Sm+dQeK8YpbeTf/NA5ycjqUe4MKicWEkE+1G
qBV0TjcFuQtfRejKazSTWzoFYyL6uN4lXe1V+ufMIv2axm1rDvDnbyb2M1tmU1Xf5lM/MKAWsq4d
uH5lUVMwQy2ptq/9CoA58RIq7fTIwOG52KW/LrF/VM15lBn/nFpuHGnl/kdF3f8DdXIBNLzZZu/L
OF/xvfhj+yP9kX/9n3/8V/3tR15j7fEHmrl/PFZR3XzN//j+9Y9lm4dfjys9/NpflR5F/EnIQoBE
V5y16FDs/LvUoyCViyAuKA6gL7jDvXXwUOw/LYFdN1q5CPZgl2Sx3/+S0SWM+RP1c5NqkAnoleLk
P6j1nMAb4aY5pj6junHlQ0aXy+R4m0xDNkSZDMnWwy5d1zaLKF3l6IPl2yrXuuwJpHYhX4JEDIiC
hYpR0cHVWrplsW6H6C68ecG/CSxPLjWIE7PmItcxSDt1hiycbFsdTHaOSdJFlZupHL1JbcVwqSRu
C6y97FNEVBeVpU901ls1ycsD5VjR7RLNjWyHkkHsW87S6JVxgv/p5ojrC2us48dMS+1PtMjSoVsl
VRzBFK86s4X15Gujes7M9uTwIRTiyqNIy6cTOvS/U8sc3dLHxHFRPUuxL4VTVrY0kru4yCqCNmOU
0Telqx0kaaWZdZBo6sl06+1QT4aSriJb+rniDdakA6Co3HNcqpPs0gJG64IFUbksdKJqR5yUtwM3
S126oe1CAhFGw6GgGkAnurHDFDuuETHQRR6CI4ZvTjAsqICbqVPexjlZ7xo3zpmgFwSO+ovj9Y8O
mP94ehydMf+vHUOz2uJ/lut+lFSTj86X+e//db5otvEnOD8UounmIK01W0j9EulWUKn9E6KrC2sO
XC3YOmKCv2rJimb+Of9tPEdIq9h1OsHj3+eLLignA8KFrgB4aK5A/KMT5riYYEKJAqJOwZrNgEQW
Wf/xCWNjv22G0WA+DY50L0lO6p0bZ8oqj1GSMtmQWz1R80dsgpDDkwky1yLXhx3e4NWS1hQ+8A0m
7ItQo0z25jX+5rA5jpl4MqrlWCugh0gbipr7ydmXDYUaBJHSPPkq3gp+AyCrtErttrS6ZF0pIl1/
PN67NzGPx+cA4mygDnnaQQ87GELTGHRP+Gq0XtqjhIO14NnyzTFS4Ne04LSwrxkMAbSTFx76RaL5
edg9EWInXq64VGSq0FEQN3X7e6fFxyGMHUw0dMtYNXbdLZWyam8/nuv87v4d/fAQiCQTCcOpgfdM
f/bkjImoyda+60gQgv24rZsx+DyWqMHgLNF+UkQBCkX6PrrVUkWXBeLvx8Of3Gvz+DpWAmCgLdhZ
dBdPxleEWU+anBGKDaJcvoQc3eqDc2uojXYtTdKD1oz1vVHWw3U8iOeWW+HMXfbuc6OdT5tutkd2
bPD788/fdFHyJlGmOg2aQ6Xr5OvILsIhta0zo8wTOX7RjML+JcS12WGnvcphiPtSC4fmUFpGtdOj
BMWFsDU3VayEZ4Y6udbml+rinkn1g8mg1X5aF5yKrtekGMeDYabTjnaCslEkWgQql91Fp5thuJBF
CK2+UZ6tHl0mJWrmDkrg69kyMlLrjMDNvJKP507uC1uW7JI7VzdPQmwBACfO2qo/WIbypaVUAQg4
38aDeYdYPw2N4hxF4v3LJkqC8gPmgLOR6vDxJ9WdSXRWkY4HnLTgXaEGuArwM0TKPbLPrOB3Q3FD
E5VxVeMLC+r9ZPU0pTnWhEDdIW1RhsoixL8mLFkRUKLi//FmmXPDo9fIUCAdHBqBRIN05I9nlRdl
XIR+3x5aJc/Wg+0qF35rVUu/Ms17Wgmqp9FPWygyO6fV+LtJAmKYMeDQ8CBuHY8cN21YiKQaDhh7
iS3eSgqiqDJdC3MMvY8n+e6wZ5K0kdCzI/iZ9XmPhxoCWDzupA8HX/iXdp08a12QLgY7wi+iNl4+
HuzdwpzDK9SQ2CNcs7zU48HsQsdDqfPbQzIUCI2hIJUvE/zxtgVV28spUrJ9m8Mp/8ej4lYHqIJz
l/vltdL15sCppikBchOqhynJ/JekR/Y0qoDUR7qyVdrZmGlUjJ8fjzm/tpO1M2f3MJ81Joum6PFM
eQrRdW6pHroAlTy39+mT8Au2/3gUkiCCEayrYJ696hS+mVne9SRYjT8drDp0vdCkq+QYg3/mfn7F
0J1MhvdmqhzckAmJWo4n4+NH3BVmZx3iwrnK6MMWFDTVpsCqGBW6ytMMhOrxY4u3YXoYsLiO1RFT
jhElOUKH4fDxpH+zOeYoAaTOLB1L/Hb8NKURFtilZ9bBgVFdQ1mf5LDSMVr9eJjfznpmppIOGBiU
n9ZpaPCjmA6O+YBCKuwWyobGPrpyHnrhGfBWFvqu/IZkffCdfrd/js/8u0m+Hfxkp0jNTt2sqq1D
7l6J9tK2r4PwTKH0/RDkz2ClaFUgwotqwfF77Iw8V1Mlbj5hZEYffKqydZbYWJylZvKP1ymLlI1P
TImuAP91PJTSZ0KESeseyt7qvUQn+UOfoThzXp8U3lkTYEf0V/+xmfBqipN7T7PjKgKo6R4cp5MJ
7H7Z/Aiom/tLH4gF0i6yipGbM/NkVzRN+BO/3IEPaCToKMpSiM9qm7ngq3wrTFaQRvLvmZnjMZI3
GioKPsZjYIicJGo2oZnaPkpcSYokt9GMe1GU3S0ERCrfDsIPECMF2mGtItVtEJUsk1rMFg4GEvw/
HUlp4cwZ9/68YepUu0liZ/znq9bQm5PA1OjnT0ZvH/I6lV6R+QYI0/qc5e276JUXzLE9h+vkLwBy
jr9jbqh6pTu1exhnP7vE1xA/9Rtp6xe6G4GTK8XYXLY92naxn8xmFXTEztQPLYY4PovAPb8Wf3gM
uIcnyclEpQPjQCU4mL3u7gZgvStdTZKt0svcS0Jw4x8fA+9frMW5SsgOAgTHYzE/z5sXC5ayzLSq
SQ5qFSQANdDJtjJ0Jz4e5f2LZRR+Pd7rMEzxGDoeRR80f4j1OjmEXNIwgozCxOuyRC2z78zbPOiq
fZCDZTPKAfJXEBRnzoLfjj9no/TxyHxfz8I3s8RqRKSTnScH/CKj66LpPislIhiRJL6xMgUd+GFA
kNSQynMZaudgxCeVl3njMn342haoQkTRT1ULh7R3FJAr8SFF4qvHI4ibtdrbgVp6gzEWj3EYIEs6
At9H8CZfWuWUbstRE2fW1m++NcB6NM+hbFIMOq2N634hzELhKyC5MtGeaaCxtrLefPytfzsKhX+6
g3RvSR2Ov3U/BW5Z2qwoWTYZnbRhuCjU+Jzi+29H4agFJmG4XNknzeG0z+zcdJLkADRIW/R9WKAk
ZddnjtxXZZvj7TiHcZqDIs2v2tnxZFq/a/yuU+PDqCQOXi2yvlLMCnm8oDaXbZTdToBndZAwwv0k
+zK8SjM3e7KwKPumuvg2kewOnpHjk2IP3U9bbWGZDr0NIUmZ8vGnlij6RgzGhGwtjRwvjRLkqX3a
3H6nQU36+Mv8ZhcwGdj782zmLP14MvoQgDP12/iQTSBvW5u9PvjUWGpFg8Qy6mKp+PIly/W7ogNo
9PHg77NIVv4MLqGAjTM2/cHj0WWGoE9Bun3I08r0eHewr5RC21UqGjVJocWb0RjsbV+26ro0e/Na
dv54P/hqtA4SP/xv7AXkl2a0LyVbcfouLAo+bp/l8cFNVXuHh6tEwkLkZ/bC+9OcORMWvI5DZe0k
TO5ce6iabooOk9MnSz8BERW5QbaLsoxEWprDmfF+85JntyxeMRIT1GhPI2aQzRXLtaoPbt99Lmzk
IOlQm4tes8bdNBjWs9Z0z51AqL2TfbzTWhWsptrVe6OSyZnU610xZuZMEHwRYYIspWR8MvswyiDw
jHlzCISulYjxNvUFORJwFlClG1Z9/YkXhz9vIKDKFeGspVCqZxb9iQwheR9PwV1Oy4OiDKnuyaov
Fb5zYtjNXC1wkHwtm09EpsGuVyFq9Sp6TFlORQOwUL4esdt+aVpjfPQV/Ufu4pE+NvcYMLtn6mT2
vNrfHCzcBXNZhZbHrO9OvHGyGzTZOznc3e7Z5ra/DNoifrbqGkqoT2Md+WbbwTCgruDZLyBzmleB
k5bPVjmKhqb2hHD0mBrpdZm3/pdQa2aJazs1ryw7NOpF1yNCghh0akFFDzrtMRMDJFRlDOVNg9Um
3FsYTc+YXLUDWKM+fyxdcByQFc30tu5r7Y4qGxyzCGmDR70ujAFZqRJ99UoG5RdwUuE3ZNPFY5rJ
GL2/qYbsOJChQVUsJhhbuumX912v5F/yrNIOI9g1RNZb/JgXwvDpL8C8DL/qajPBCw0Tdy8HK78i
eg2+YT+ccyuhWfxiTBjwSS00viP/YBiLOMn0F6NzIkSlrUG8aG5Q3olJbapFkZsBBIFCJZidWEt4
ABjht8K1M9qmPXG5YbYzH8x1q0ellnA0s7hwJyhdE7YBMiziz2qe+b+ygv8NjY3/64xG597Rf+5c
XEY/voUNXdPmR5S/7WDgzvF3B8P9kyoJ0QFpNz2KuUP6dwPDBfA+XxGCA4MDDB3rf/UvhP2nTlcB
JxPuEpK7uav6V/uCH0FroWRGQVC1CGTtf9K9ePVV+Pf2JG6ZYW5oT3B4oVEC1ej4smpVbAfVqrQW
HFe0Imgm7qdG3MgEt8Xeb9p1YKbGdYgh9qIRJVf8AHfUyMdkBW3qf7F3ZrtxY1m6fpVC3dOH3Jwv
+gAVZMyaFRpvCEmWOM8zn74/2rJTkjPt8uk+QCfQQGZW2RqCwdjce61//YNxMGO1cctMa4+nvIam
QvS6aPxHScMVMvVZwHqqOamhn9ooSGg0ikXUxEfdFMD2i6ub2ECIXCWW2MYF8UxWVPD4JlVE3hz7
LR74eG/X2A3nLzRqSJLyrnaHNMHZWWqnKynNSTyjC90WEUR6sDE4076VrSwr0U7HEuddq0trN5KD
M0lCFWzNoZCx0pNQAj923WSwf+1ZN+aVkXmhla32tRb4rSfjvzLMezcVXD/nJw/pc/2RnvA/kXig
cvj89XNzaLuHpH37wFCsf3tgvsz1iOLggQHw58Cc53qvubym8Yk1D3r1g3pE0mEUME+H9gPCy5qd
AeVvEz9F/gSJb66fBaITOq/feWS+TBz+eGTmYp9AcB7Y2e0XvEX70DzXplY0eqE3CIuRTKcYEOwH
FemynrbaJmxra5vVQ7o2/Co/E51a7LTCK1bJaExntTp0+zZGYJIE2dr38Ryy8jI+su2mPCjKkB2Z
Gb2SoQz+RqvqaR8qE/wqtLEeAWvE3BB7Wjlvbv3Z1wt/y3VlZ3pzQM+oGH0iaULMkZhmUU+93wFk
rdIJHFW1Sx3to+unmbWMLOuJR0Xa/vyVZkDvjxv3+koz7YGZGSD1RzedNq3tqC9a/VKkeLsFwWBR
quHXn+lFilw/MI6Ldt4A7ET5FeP8T94krwjeQFNqC0KM3r/JwCrywUpl71IPCcgj2szfJ56GzFc3
xuXP3+UPL8Uis2j9eY9AWNDA379UxLrp7C4tD3CumlUwQtM2AtmRBkX/xSf3gYLFDWW0q8w6UeyJ
dCTLHyo+yCyGnxpjeYhNiHh+vWXUsrKm5igr5WU5pCtiqhe6us382Om0GyqbcyUXToSlpvdALgdw
tFNJ9Sbom92YnskVBgSdtk01EMTkUm+Dq2EWHKWzp3q9xxd1X3VIaAPiMVqh/KJSnC/23eqAX8jt
omFDgj3rv97fN2uARRiIJD4ocU+CgIwYd/AysUjHJndCqJWrn39OP6xGLNeQm82YKcNFVsb71yt6
4ioi4L0DTB1jPXkDroHSgNdy6mXbYujt81hCZCWqX64QdqIP7xQbMkAanjw0osyl3r+yGUUDvl6U
nK0JiuoXGRbSwkt/8bR9VHmyOkA/uKkz6RdNvTlfxhssSCmUPJLwDT20ngJjWgrijcbIdo24C+N7
K3Hx2qkZXmKggKQtXNYemqNKq0k+TSvAozZTl9KINLp8+M07j0zANgXsNEB/Ito+bKDFUCZtHnn+
Vej5ueMlTXtqKlj7eAVOHwq2OctOwRHShIfz8xf+gHLwwMxAikGXxL8MOL8Az29vSTMZcmDo1VWj
YS2CnQkjXfwc++y8rMebSu0OUTKOjunb8tx3PDZEcPcqSRMpzHV4+GdBT9uBDvYhb4p13IpnX1Gb
BeONxxznPG1GmwqwLjIkfn7lH1pMrnym0FmsWIBhCC8feWMSQnzNZ4xxVeri2Jvg01MP5ZZ9UtsE
zmaaozfZIpS0G+XVpPi3aph/j7b0d6vu2TbffAo/0CNvHpIkrL+wIVdt02as8ueswZZj+/k//vnl
Z79zlAwYRfMQ5lXtSrX+naNkfULOOvOW5jriOz1J/TTXNdAncLecPb/ZAr4XK9qn2SXQpGOgNod+
+Fti1w+7AJAsXTQUZc52g178B6DE7802DBW5uYraiPa1gsd9MmShKTs6oPva7mUsdgbfj5EgiQ5z
Fs4FSwTPmW/UD1iPNCfJoKYXsAindQ3q8ovTct5l/9j1v1weFCwcHKCJMvv8aETeD1x4xaTlqoyw
YcdbeEcWgIVJQ1pqv9gQ32+7ry/FvJFRIH0Yn9b7/bDpzB7Hg6m5GqWRSJy+8pe+HES/4Gz8UB7O
Zz9ewvOwmIf1h0DMHuMWqcJc5RrgqV0rRglCgZPnABPIwaytxEawLXr8RDyOumS0TqZSOo6rZF8F
HvEGip+BVsXTkghT/TK1uOOSYsduNI7xyvQuYhMHwBiu5Sby4X8UdeCtcYrTZ0Go/CuUbQau3n86
+ANQV7NXIpNjpPD+lo3UhdWY1sG1aUrBZ5MT4QwAunYosUCzwsLGO0nZDRpZjK02FusumRx/jGU3
bXTsBoktSeq0wujyoGtdtOxiP/z6of7v7sQOQ8Xy1z3UzUP8/I9tnUDWfr8v8VOvKnzD+DRXvHOT
b8y519+3Jf78ib8hU4CTCRj1zdakwKkEOuRchoyAj9X8Q687E1/CsQiQkbOTymn+qd9hZtvv1ha7
Hg8KwMacQqDxp4/MikJrPT9rddKRlJjsBc2/iFIr3istPlmyJyUr0GaClvX8OC/ybTiF7XGsE5So
pPsAtBuTvuxB06bM9Rt0Fv5QPBVRUR9Ss/rVI/3nV8rBy2iPXfsj1pxZgOYJ9fehVcI72D7ID2QS
rEPV3EOov2tjHW8ePGGSKXl18P7f5f1P7uTPlvflF23CUfsUvj925596PXYN+ZNl6sDuc20LQ3ju
tF6PXUP5hD0BxzFNH/WlMffo32wmYP8qc58BgYmOif7pjwUO1VgGqaNCZFZC5Jv1Owv8S/Lxm80T
fGqOjaOVAXRQZFiS7zdPZrGNV3g1hPdRXZG3EdrLeiCGUEaOYJeD/gQuVl72gd0cJUrV64tRrZM1
MvV9qJvZM3bwGgB2Y47n2VRa+BOlGnlzlh8cNX2fHVHKRgki+bIEiPaC9lQM1ZGa2toZszb7IfPC
8MwfvYmUyRAxnKUH5XE9YoNXWrjQLNq4ls5B14J7JR3pHqVuzJaNXnaMcLLzMJZbQjMTL4X/47tf
PsnfWtR/t1qRCZrJQP9nS/a0bqq8+wdZoHE+S2f+zx//98d9+vvve92rNeMTvAFKRbDgL/vut7WM
wgo5DBIblGbM9Wnqvi9lTf00j1YoZxj40E+9EdHwJVMGCKNxoM3hp38LJcYH7d1mzTlBNipqCkY4
TGWY7n9Yy4bw8KbNQjDXUrnRRrGrguw8qpSnJE1SN9LVvWL5K37PHj8pk2F4/gyP9tKDIN2STayk
EgriWhx10nE4BRfe1K38pnD6rF/rSXgd55PhlCQ9rAwv2uhdhK1E3tpOnfvb1h4vRyz77D67Li3i
MMvx3sr1fWZ5hzHEMzU1pBHBueoyhKoXdp4/U2cgdcXWeqE39kGNlEviS5aojjedj8dHXjLYbnLj
BdXraduoR7OPCSzcQ25KoAH2qZeiELHCTdkmm9aSNtWQ3qVp9IgjWOYMKhHigfBCJ43z50pI+aJo
DeDxXsOyE4/lhR6aJUeY2PVd0jhdPt6DU/MzQ3wnqQTkVVFauP4YPvrKcMmMoCSjTidREypO33Wk
uKn5tdVj+1W01qnG39a6EoBzNxcSiVeRUq8gBVxjK+E7gV1q5KaKlUYADBHvhDRVtbrotf7Sj8mK
lCaxI1DnRfT5RUJpiSFL4mFqyb0dujHFdbItgSDlFUAJ11w14OMxCEDZSN26i9JzYVLJlWWKfVKJ
6NsjPNgyN6Nh8mtzdZVYgOzsc/jCaeZJkONTTPSZTQYe5rSpVT5HCZduS/h3dgFRlqYWkMXgiwCU
n09iqsvryJ9uetVbjrJ0SvrJPom8fMGOdyHBLdDzAhB/0ErMshRKyrrCt9Eg97Y9kfSD1o/PdWGd
hX54lymQCeo6e/bLElNQaxXZ+ojnSPo8pQREgehi/WWGjBew1nNEUhB8W0f2ZojGGztSj8ZouNdb
/ywPzZPElGxwM+mlDWqMZaZLXyOxoh5rPFBrKVzqo40XTeYtijLBGxPLHT0qL0pF2iidfNMl5XWs
6FudDPFEbs69qT0eBYaTOTJ6LMSvvWm8FDZJFpI0XWKqmGMRpLpT2AALjxF0NLWyHRwQOxfO+W1n
keUlPG8jx7xOoB3ZIiBtrM4Kt4yqZ+ySsVwQe+Cd847YC4tgWBMVsMcn35bVc2fFWNAoONzgoRPO
H4FnneN8nTEbqZYmZn6S1emLqGrWnVmuoQscBc3shtF6p2pk1w7P2B3swjWXtxj08UWQv9HBuOX0
2ciFcMI6uvMK+Z6uZmn1AtpYcq6MA9HOfaIupNYm6lB7sgvlqbHJHCclY760XrcOmSy9xIG2QyC7
xRsudLReOdLs4HGU9YOiKvuxS3136rVdIscbWy0u6ni4lEsJE6B0M1qsCkkLHgN8i2Ux3DNpfuky
6bQv1R0eY3tU+vdE5mxjfbzvs/R5KAT2ldjFvNnkz74e6G/x8w9UhNe9EYkRSDonxI86dQ07Gb8f
pqvMovPxyuI2UpKCGHYCxwr/qQfVj0zMObzsyG/q24jA6hyzhF9cxQwa/lFtfL0KIGfgTMVk+j9P
DN+ifald9mVZVTJXkRLR7nsS7nv6psTRyhfJkY3tE/q8ewIs9sXo7fJKPRd++NJk6deO/rdO938P
L/rL75pf6ykvxiok8Qtrr9fXnhGad39YfoFjztvnarx4rtuk+daPzN/5737xFdQ5jMXzf/zzKW8z
+EcXzz5C2Pd91U/P/suHNH9fqOp8/3d8CG8zAB2GHjM/nzP+2+HOrEt8wuns29k+y4jeYEQaiPjs
3EBDpn8ZD7/BiIBzwDI1iEacx4x1v7311xX7M0O0L3zaP9YOVwQEDhcUCgkFBuMxSoy3a8cvWylN
rUk5CJJAyKfnEMPdw5uKz0XoEfra6PpC8hV/cJjfYLRlKSxmNgYR4zfTyWW/CvMiI9DStMnr7ft0
WtSJYZxp8A5MhwiiOnb8eBSmG4mRdThJ91VXkw6ZcS49yrDCxkWWq9BciTCQLuCsMiCGptulC5F0
Y7FsZUwNUqOwYPhkKGcXUVCRTZw2SXEWqowrSras0ulFN7SYrpWlhLuFbp+Ggw9rIoXato2TDm2S
n5H1Wo7D9IvhxQ/YEswqsjMgJMFlxVDow/CiQpARwjVTDokcek4t2spJU+1XXh4/gGW8ikJTDvWZ
og+F0vvPKamAyssihOeSaRhJBXm1GtS6XUmElyzVLpV+sal8Ucq+Xxi8FaaCKvM/qDAfN5VWpBmH
kT4eDLkYYa7m3d2gWpK66j175gygKsPNoonD47byVW+dKWaP4ZVaYFM/5PDri8bDXDlU+z1VCAEH
Y62eYDiuEcZaUkfgdJmbTmP2xCD4Y65daqHF0hOFNl615qgTZ6EiJ16GBc6z2dhjnwWzG8d6YNM4
d6dJGTH2avupcYLCzIwFWSTRaa3UZBlrajESbux5J5I9tYqLWVyxFx5GDUbgDfdEmpmE09Wt+qCH
RvWipXHE5EPD9XihIW1Jf3FM/PDZGRA4wXRwG8TDgvv5/rPrichq2sEYDo2fvXhTvvcl7tIk7A2R
GuHXD+7/wx78d+vDZsculv1f42LH4ef+YfzHv5o8Sd5t4F9/8PuWbH5SIR3gHwz/5S02xpbMlwDy
aZq+QAez4vh1TxbWDNsjOzWgjL5vuPgScAPImKkar73Yb+zIH7h8RNwwkwfQ4NqQVjK3/gC8ihbk
vQsN/67syAXpqkC/UOropIASIJXlc5k26zLG0G/wk2ZFI+BGWrpsrLJaYIbcL6tM/fzmJv5JlfMe
CX69IJxfQP5m/rwxY2RvJmd9RfjLOHb+XRoX5UryDbwd5//ExKO7UmwSA93KN19e87dW8d9tfVJ9
cZhDL57H/0BM0EXe3OgfZkwOVODiuWpw3fgRI/jT3/VtAcs2C45VQmv/1Sfjj5qCL1Et4D4MHfcV
S/gGfsmgu4RfgWUwGEKzy7r6hu7KnxApIn2dJxcMSPCJ+p0F/GU08Obo+HgbPjKCbb8OW8zvom0L
Xqth7aU8p5znGsIaCYM3ZTwh6UH07lg643SFiaWcYVQKlID/m6N7O8ibePFpnA7aMo835lPM7i5v
beOiLM8M72Sy1xh2aMnGnG6slgr7c9jlToZFcdg8ldq5oh15/qHztgGkFtNRYkfRH8Lg0opPpPbE
LHal2NfGWW4dadEZvOCY/+4lbz+Fp/WwtizyZ729QtiDCE8qenwTz68JMx8MUBEey/GjmW08gkXt
az08zaXnuMoWrXZSzRIhm4RSItCT45TI025rKKvO2+v50sgOEERj1RGlK0UbUW2D/kF09P88yopX
O1F7kY6XgXqY5K0U3yjTfRdvzeDYqzdpszU4gvt1xe/pVwbzH0yl7SNDoWFMrm3dJWqjGXAYOB3G
tRGiMT0N7CM2gwiHsmIzBDu1Px67M8K0aw//8t2EOITUmBqfxW6lRmdkj3nqxiTEfbp1dX9DUPP8
T76atJtgOG/jQ4GbrRTtU4JV9ZNKuyzrSy85joKNhJNgjDnqMszmZPd4chtY7saukjbQ+kR8TFaz
KNZl8NUF6bd2iD/n182/4n9YC8E58tfH1r+Sx4fsPdbN93992AVoNuR6lIuyhhUGzd23Z30eyQBu
w2n4BnR/P6s08YmpDwYJKGD4XwrQ74+6CidVe+ObwZd+41Hn97xtPDkS+PU0Ishs5oHnR/lh2ZbM
PhqP5Koo6M7jrCEp3OwijJSTAse5NzflT46hL7zA9y8H2m/PzFiYtIywvlA83hxE+BlHGiPGgHiB
XLud7CZ8lM0yKBdJ3ebHlqQRDA3lPEQQkIr+sVZTi9hxX3QnYzQa6ibNEoIuQtwRTrE3xxXMD0jU
c22I6edaS/yxGwCPy+Rw2ekesV+aOymG6bijy1nmhDb5VIuBY/s2hrzCBjR6Og6RhqhGx4dnw0Yn
ovRaDypU7UqFX1pswAOEmt9xLSWpUeByZudoTUJ7IGlWeFt5BSR9M+GgDyb8I5xai3oQHk4OHUgu
I6GsiT1xb2NMw2Y5msF1TVOoOBgSo3IcsnSwFrouSbIzSY2auuQ445RnxUV34ldJflMPXrrP+yK6
8DOmY5tIHYmoSpSsmFHLsvUcucOxC6yGrbXrTOEvlWZUuufIjEtjiWiyufcJZT0NvGBSV+NQ6bdW
3YK6dlUisMdNRI/TJ3a713KvDOFmEAUp9oFso0SPQRjcbORvHKuQyju0HN5NaGP46TJyTuCnZXLd
Eyo2laOjyn1/D56CaYgIFOtGjN0w26026SPJiWG/wp0BE9G2rGuijWAzdg5aH+W8l/xU3WiNXutI
+5T2POpVQ1qUeFk2WG6HBN43ptbJ634w2tbJ+soiAToryDGr8Eqm6AkK1oulk9SVFYghDck0sPFj
NE73KLQHKa0l4SRTpPpLIyZCaZVVY3k29k33GFU96RGtPTU4DoUtkc2pVrOpA9yLK+bq1eTE02Ct
urKcgjVu+6NMPFU/XjX48Ge8fy0ieloj07XzgoTWuUsrwqyCXHd1yTZXmYHPx1pttOo5LGTUkZpo
4FLjy5AcWVXQ23DULOOzH0mRAmtplA+ZL+rQxfQFS5mxoNPeKEhlloGSdO2t1uscpWIMRLRQobuI
ZYJC+t4PBkKlvMGA4IRCQW4cvzQJNdPQS+k0472dbtOxxs7b0JIxcBLy6V9iYYy+YzQiQ7aQheJa
98L0KpEn4w6nyQiHtxxQGsMOL2rwHab7WwxgY7itw1q89EMLqVnop22+anmFeClijURbBlacGlVn
GS9lyMAEm0fczxfJkIf2opvUkp8P0UssdC2eEJg1TQ3+POnqS0PfRmpPAbjqSBRO8UIUzZC7RhjU
5nLuLdRFLo1F4PTyaEuOmvgRbsq5XDTEnnrGtMR+MD42gZ3VxZTG1Y7XV4DJC+bP4LJdOzmqV6ET
CZSYqJwC2PKyAlV+KIBrQHdlPzdnk/Dkvh+bhpSrtvCw3uEN+Utt8tXnXtXT5hieu1mvhqLCPXIK
lFDf2QSRHgI8c/qlGLIqW+lh2TwlwURqcdvhC33cjHWMvHnoLOLIqwCPQ7WeJsKNkb/cTzPnxI3j
MBsdUk+yC98O4trBx7M70+2EgARGiFQdOgKh9P9hnPeXUN7bY/j//t2K+Z9OqP+Vfc6r6h3o9302
rXyahWlIQhFw4Fxlz0LZVwr7J1jqnJcYHnBkQ0MCx30tzucTe86IJCkEZx/AAn7da3HOl4CVGD0x
6ePvf5N68YUs+EdtjlePMTdx1BIUDjhEaR+wCGET16xVcbTwPHz3wy4yz7SBjCMo6rjoI55nioRB
tNeY1hVO2c3GI4ryCmT7qFRlf20n0tJuRoc9fBulY3dqar0FaDKE10M1hx/ic7z0WXArdGEYmA/d
UypX95OfMNGQxnOPFbo2IaIth9YOwEDyeIvHaEtaJ778na9V95US3peDdVf0U8Qmou7HwbuSjUBd
EZI16zUqBo6p5JRDdlUYSnsy9dGzx2lY5ij8c59oapSzN+XYdcu6HM2dEHmzVkUzLpVUMYkLqa1F
owzNkybJF1xKetzFGLHnfbW0wWoWmTaEiwoE6RRn5nCVKiNoJc+bE9shh3BvdK4n5UTZ9M2+qRRp
NfpttpwsY1o1M7MMm/DPaM49N+wtZmp6um6tYKaXFheqX3z2YukGlElwp0P9BW74zhrC4ODFFeEL
Zr+xc5EADNkl5nXFRKluZV+V4v8NpfO7R/bfe7D/RtKUGWr5SRneMsR/X4bPP/C1DldMaJ4ynGV4
S3NaL8/n14fa/sRUfI76gWr5VXzyx0Ntf4J+hWx7jvICApypVt8eauMTFHTAfxK+eCZn/spvlOGM
EmZQ6M1jPbMOQbOABOCMyjMy8B6jifywCUjWw2je7rxdTdKInYxLVNi3nh+YK9UsmRTWa1ldq4W8
CQetIWfv3gyj1ulEgts7UqgDU9N2xL07iK/6KF+CNjmjPxAceBhFgBdHoK89NcfuS/UdDi7DsWPE
iIkYVmF4qEdVcxWNMEmlW1YctkZOKKlCyWb5HZN8i17wtql1knrsx6pqd6Ow8GL04oU2VLGrUbXk
uDNElAUQunaD0TH6FOI4ywTjceu8tGUn024kpV409ugkEjmIKeJKKo7ToO9rl/nBWniCUQADyBEv
XKk67hnmVpPkAvDu5GS8G5S+Yd4Zr0ulWJWEk82xZri53XajhFdfA6oWtctQ99zKZ3JfL4J+pxT3
TUPkZGjdGvFSK+JFq9612eeiUBbZcIOlpHDHWNA+26nb1eS51ka9q1r5qkzSdVb3V22sPU0B5Ups
x1f5tBOj5YZ2bK+sGP4PnDc1ynJHUoe9HdM1d2RHKjb2xbG/6wUlpE2brWEXPni7PsiGa7NUndo6
mPapWVa8Tx3Jb6o4bOOnVRSoTqak7TrG1n+KzOC8jAxyLuSNpJrrUqRHMgB4F9nnCcKB67ywUB9J
EOxkL79uGrGgmLhP7Xwp99aNQs4z+aYU7sWuYXpCUH0U1E5aUxxOuLLAboUhhLSZSJkq3yS5WJr2
42RBagWtbGZH0mIolvXU77Bqtdx4VLcUuovOKsPrqq2dskckvojkihl1cJExHO+1qHycyrZ/toqb
GYrXh/GB88r1PeusjZKzSvROUp5zTi4kjwDJxHNtFRQ0TWkz0oImh8iC6UhADKwr7YD8sr4e2uxq
TFA8DGmWbsJ8jFZlxEyikcldaXMFnbbioKVwTbLr9OyKsdmyV6CrJOfCIHTbkzon5XxsLA1/QfvE
Q0jsMZ+u23CTRvp5YXvXec4tHQFA4p2WkP4bJzKl7pqh/9bDBsDwjwuDLD3y8MiilgNtM0i56+NH
Won0yqL0zWycU1UODfTJKfiXWriWvtdFu+Ik2wuoArZdH0Rgwxt4mkgFGqMrUez51mNDjdul6DTX
6O6n9NGuzw0t2qlB62JRTTKsGygDzecejuNiaHMuXhn3vdQ8Kh4V+lAOjhace4K/x4M5KjF0reqK
TxhdtlQ7WRlelaN8Vk3RzehbJ/KkESCOx47hqKOtQG6BR0JuiJUxa4Z4UtrFoTT888LcqkOyNb2O
fFNd2aR1TqTPYJULQf7OQnQ4S6G73sBseRlCM9zrVnSmxNWxWrYvfRjepxWpo9MY3eb+ZK6DAGFT
h3M68dCLVgqJKo708UmZSv92KgrrvE/ybJ14WePSrotlpiqHAAevHQ1YfZpOdruqkKsuNFXhuaqG
wImgPywyuzoTtX5ZqflFbGFkblekdkTZSzyN+nVi9j2+ET4ZqMI76GrM90s4jDtFWF9AaV7pdbDz
5XpDhO5xCwegwtS6Mut7jm1wCuaWC108Kkm1SbxmX43SJUnpEfEJd1raO5GfNcvB6vxVBoThSNao
LP3W6l3SjgKnhKRePngDGdR5Zjp5J04z9aUvU7ePjOG21fY5RUlStN0N/kX+sjP84HPv9bOSXZFI
sqW/HTdDTBiIZ5HcZlYZbnvTTNeIzSMFzrkT4NS2xA26WZqxTBhTxhplONeS0KpLbl2e4t49upGv
yeRLNxi4qOVtKqwDjqUyoYpSzSExyU9daamOnSeaU9PKL5mSLMvyRpjlbYRin1LztkqJcLCtizL8
XECL9L3EJL4oomc9F9Gm48koMBM2XMk8DeWdRvJia68b9SmvyKj7DN2d7bHcj1SdDEfuSbsKXM/y
Nomv7mJc9GOWIaFltGngvOzafrZUw9GB+bOI+8T15rZ70I6TPlwM3uSDSBPjM97WbGYCA3WZSpOQ
BlxCUi1eE3NKkD1ROAtL1Bepf2v1xQ3+iEcFYcKBblwC1/khDMk82RepBaAc3tfD0C+CdjiyeHdA
I8Ajl6E4ApNoDW/BGhHy5E7WOUqeuzQMXZ90Hy+03JYEd8DUeTItCESW/Xstwg2JBBmpidd+Pji9
baOghgmVb+vqqPZvvaa8l6AjBeWuU8FQwNzatCIE01zifuwGZuXGkn9Sds3azKVjfUjuQnPYGuVV
mlS3VjGOC3bAPep0MoF9lYhx2awINAe/KoxkBSfVPDEKPyDAGFSqq8rF1Cj9ou67I6mPzwWvvdWm
onFS3582BSbLKTEHoNNmYDuwOk4SzVrkHR/yaH8m43fll8Kl27cWkd5AW0uwZekIyIjKbQsZjNC/
ecGajp533dbOcMoNcdRwMU+8y6X84PXZo5YU+6Ey4wUCPTfF/wuTsyNpMlZk6XaXbaasgtj6LIbY
cIWvfW4M+6ZR8J/p/Wan8eAv/FpMNPU49I9CkfaehKYr01kpdmY5sglZLrkb5jwe6AHqMoXYpvXJ
reKPw3aAJ+uUggQaS5rIm+LNyN2hHKJtjnTXaaRwBf9jGZnVra6S8qN450o5KdASilVQEozchaBb
xZSEa42dKmimFbT4VZwD7U3qvjCGlTesW5W447ZwIqO9boxui+qMm1+ULRN0ApNlQVUy5UvYXPs8
z07baMuwOVrIvZDXRFHthxKnvizeZWD4YDozaLMPszWVAQka4ZYDTDhx7a3II1pPqe0aA5OLSixa
WXruVNwlbNO1x/BcScvLQk3PRwlSsTFcSEG+ROGc3qkaUeetcRmXzZ0sv6Spum7zF4Ird329V/wH
X2+dQM1wHGmdQeo3Ju47cVOxIRwVyIz87DgojjvrHmqk3F0rPNAeyjVif/pip483mZ0tSxwH42hj
YxSUKXBMAkBSbC1GREE9ciRrqVfDSsQnIT/YQYDk4+SzIzgPyhiGd06WD5teIQPcT++jubhrSFS6
qRLGI57u5Kq1sOhVddSmG9GDDFNm74nkcMwuJG6qvYx6y1iGFUavXvQiI5IM2njva/1RmFsMgaru
JAq20ED2QzKSX5DKJ8BmLoOupwompT3IGlVMvlEaaSWDFcpesSkSmmBRhG6pZwqP8LkRC0q34RFj
0k0/tRlQl+QoFuZrobEl42mRy9Ow0o38yorqearL7PdY4MAwBeK8DV9MmXhVBlp2Lu/qQOzUKTuz
FQKip9QixqmJ2ebb69In9dRo4GN6ykKtvGWm96Rf29daV21DyqYTieEkaYQevMmYfVMNGJ6p+Pst
/S4djAUQnSMP+WLgs4is3Fo1cksS4g4+b5sOMpuO+mJ40xUyJ+Z5qub4QWtewKX0NgYNspNE4iyn
iV906bleVI+GJRNbN6cBGwMc90i6SDL7HsOW5aRIp6JSTpsx3vb5Zz0vXU+naSDTLYf719MDDE6t
R5eYPmQkqdsVNxSfbTW23WAS6sLMrWM5qXdKVV032rQJ7fFGD/rr2BTHSajsOSYgB1HW5PIeCMMN
RXAs8nwjJDEslKndD3UpnELrevbsYSEZJOFmQiMOLBJsxKJYFlGwL3GKRbYCEGiMCzjETpq3h6ie
dcOxS5NzGLnleCS6dcqmEk3ZUZcJy60bOL9G11xZ6UCd28rBso+mNVQTfGR8Iuai5qEO6QD6Vn6i
bK3uDGLv3HhQ5BPk3RqbR5etJ/i/jmdUY+Zy5uquh+izciRTME+Vyr3pFeHGF+O6LBR1Azilb5PI
d8PGuwRa8c+SQcqcrq6Kq2qq2HGDPO3NU2kcGBdOETaOChngsEJT19Yx0yGAgDp67SlA4aR2u0Zm
r8w2oewvuRlBJt3gdu6dSYI2r1PJMZuaYTVilTxVarExW/0wSNKJZZU2C95iRc76ezzHe8XBJ4WU
yGza5BYtX05gmmUG0k1g0QpEmendS4Z9FslShTsO1boi4tMxMqeV6EmMT+LGgteYsx1oJiBLvott
78KsVHmR58VJAA/NybLsrOowau2yz3iz/yd757EcN5Ct6SfCBJAJu0UB5Q1ZpOg2CEqk4L3H09+v
uvtOq9UyMfvZaCHHKpjMk7/1s6YTN/WP9Os4VTA3F+/k8iR3cRK2H5qxtFs7sxEdqdpqjJncaimX
1WglysYulfYIcUBSHUHXQDXxqo57ONeOjawJFZTJqrI3BsKDlCzypEmXb8YpiyIWz5rE+yBauS6L
vt7G8CveWJN2srRmDj/WyB3jz6bSGha/KlnNdL5BHJNdPrTrqkCgbi6Xrk53sdXct6pzyZn+IlTk
Wjp8WEuNxHvpXfqHEJxq3007OxaLebH6mlGTl0X01krkDI+dpnDyK2liW8YiukxEH2xKnfNt13Hb
gqWgTcfI2/XcSAFDPuech9q3qhEvY6NdZSW2c2sdMZn4nSwuE0/2IY2/17r92qj9dnSs70WceGmR
ftI34cZt8I7jeyvyb7bzFNKgKbX2ocn0R2PKo30wR98gVt6Npn0jJu3VUvprLPn2ii4uedRkfrOY
74TSuqMa+7MTMTFP3a4VlSfL2o3jD9qG5kNklrFn3wLdhkGaLqSP6c59CvWN1qxlkEj65blRDUov
lZihnVj2xK7OCnJrmijuRTVFW5m9VRoYeqgOpRsb3aW0oLqMjApks29PS9ZGZyuB1jBme5XbkOAh
RfSq+tSyhZCG+djejoNx/5Wup9G1iqVioTEnz4b4FlO3L8PwOSuoSS6yc2C050qknpExTFXLxxD3
rmTjXUUN5H2dRl5N2TqsIkPbPPqzrYJeJhtO5NesGtZdqqdgGfM7eO7eaoLhaNnh95gxRwuTQ1YP
d4U6fDidWXvcWQ78FoTnUrzYi7UGMq1WoM3M7IVfNPYL3gMukGp3blE5ZN9a4coSXphobzEG3DgK
tsZiuvK2kQiz9jPkeD6OFQ6qoZeJZZ/pzqZpDZ58bV9o8oCZ1VWz/oshchLJc2sTUCU72JqXaiPd
g6lLAPXKYJR0HVaq1Jy3DSIFKwQb6qV4XpKQdjcdaENrOWLD+ozdLupNRinrXcqcv93v+5idsKt2
vQTOmLAGug61n+7sZEciVFbzEGh3spLnjmq6TipPSHuHVYm8jh03sVXyr8eBRuiK+N1yjhhFp92A
EpFDa9J1z0xE/dGpxTcgcIL6Fk8bb8FBUQuONoTGeZjHCa6lmrRdJOf4TKghG6IiI3N0l8qe7q0x
RMs/GuZ4n7RDdEMyHmSNbyFR5fzSVYjdqxRAiooGtxuiYtUn7dfaNHxn+kgm+jjz7jGKp/MQy8+y
IPfMJmDxHNJ/Vq0MvZm/hIE5poBROSBTzc6r+/2szj0bcIPnBqKNcIdWvdZBceBjd6tEbR+KmTu4
8JL43ahM7iSny1B2/lC0K2PgCkqzumTceYWW3bGsTxHpg2lOm5Pa2YWHqsD09O52zRc6DUaa0mP4
wyx6CpCx2DqQTD8axtEAyDkPC85mjROyTGYKRO0dsLm+RqEK3VQh3ifx/Nr0aXzs52n2rbiAn9fE
Ju+m/SLZlNOJGGGDzsPHuqkaD0JBdbWR5F6Fsu/JAwZy43z6lpetb2hVd5f0M0boW1GUpXMS2Y6d
5ZFdudZyFRURVCFWn4nHvhtC88winz7bAlAv4SzAev3azzexKUoWozPzTWPEkYuyfD73Rjt9mfN4
flcyNfyeFgCd/bnOlW1ch9+gDuINhusA45wBlR1x2AIT2WcVYZmKuR+yJ0PjGF3SYVUNqWsTc9Nb
0UrtJgB909wMctdO+ncZA32kMy2/Rnw/lQXCmwV1UMiBzKmXU9RXz4pUd7nSXEdeYneoo2urDqRP
BMb3Lmo2txlFEhsSqMcoOSia6pWmjh623WhN9mjLb7IbVnCsvqP3V6cYZi+v5cnqxw8x1uyidbkb
mvQQ0+66FUtwpVj3VAtto07AUhgusu3Q8ehnt+sSZfG1ydUTuu5prYaD7iq1jJ+z4LVNpiN+JCe/
1maxLZdmFwRmiODowTRCMM5sU1FT4OJt0t4WjDOrNjEKn3xRD8vMWW+nUxx8reTD3OvaajDOcSNf
0Hk3xou4yYSpnl9oSBySczwpq4VdSekixcNy4+t1OzCKLC9AHnuymraaBgCCemZvlex+mcZZQKsf
hoD+ST02XhX1ZuZKzdQ1GdBB6F07ta8x0oqkM9/myejYtx3fbES80jqM7GNSHxLjsQ0tz2At69hi
e6CEIowPWQlPY4L1xOA/6Ne3oTrTcEqOXz4CIgh9F3LqmR2xEuMwu91sP09B0rhGQAeqouecpDGL
KWgDiu61VS4tgPQcunYlfJONZyYmE57LNdvE0y2a5dwlcLAuhdP4Uujad8UKv9/eKnOoVioFy0qj
vnQZC/BQLNeKcAddZvux8JpiBwa6by1jR/KQqxh473BzOc8pzw45o/d9Xr6lKBNWZPj7osp2Tsdy
PHYP5W2pUB5Leh/oVqWqmpF5okx80De1elucnU0xfYPCf2upll2CFxNQoh/W42x/JpxwFIDPtM+9
fIlW5qxuTKvfpxMpSLlPI0wqHqLpU+Tvmf0yZyRORx8s2QenGXwat1Zm+trGX0A01DzeVMDsqr54
YArnNjPWbcuRQdPOuqOs0yEDUStoLQ6/VyW7ipafmgDpW6hu7N5xg5nqUjKsvcKQDGyUhqq2G1SJ
vVaiZ5p51xxyuYB6uBfRWyTIR8rynTLcZRrocWr22yYnyEtJ3dow74ziwZakmcmbZAJXoriSPweh
oCubXgydC496Ibz+EHBmQwMhfc3MvInMmGIBna6V/t5cxq+5Hn6UGrvg1JK2b1NXWof3xmDvF1Y8
2lZ3GbFNLohWsW9U8VxhmjPr53o4FzAgwfikyXhdhd8neIQ6XTXiuRgvI848J38i5ZGLS/2euZDS
q/TqftSLnTJd0wEaYmrNjTl1aDzsvR4PR7UpwYNJRZUv8dLt4mp8zMRbNlL0OVjXgQw/gkxdc4o8
LTiExiuC/G1RYUrsHOtLb5QjH7I46mm8ievsUHaXwOnLRxoYwZuULTF6rgaRTNKXZwUPcRIcUHit
iokkaDGvEyP0l3RcpYI6YbKnuuKujixUSwGb4HXUH4t+AW8T+Yk4orB768V+BuvtdkpPSk/TrdIx
WQ3qHn5Ha46co3TtkFcnojFdesWDaJ/auzZedkq4L5iOo8RPGRRjvyiesuWSmQRiqW8KW3hyrMr9
FFpkaESraHoknOI0xn6mzmwgODUhyhCAxGno2XXtZTwyt2OhrpTbePkI5OQ5yXRPdwGlCM+2jvJL
EEaatSfgZfrZQZ2Xs2ZwhBwlstbwTjiIbDS5SeQ20pGT1icjhb0qUww1OmMSyFpsD55uCNytxqVm
WAqeWf7dwKJAtD4YxcHITibDp7ItO6CitYw1qmg+p+JJts8i8GPB/ldZ1zrnr2rlKYiBQ6CQs4He
4CWN3Fx5arTE72JIjiGP3VoXPmlFcyW3KMNWdoZ2qTk3guc23NTO+CqT+6X15kJxgVdcJErHotjY
cb8CHe4kC0vMGoXvlA52TW2pXLJoWG3yu5siEZIC3sM2XLTIB0UoNbFyOdyfDsueJQ7NddbzPI+S
Aud+m3L2Ynby8QDvhGa6sAReqyVo4Xo3q8ueB061fPKcre0MmZFU1KIOkU3rtewhaiJ2nkxza9XO
d/rccjbLjpVGhl3WH9uFquBCqS7UTL+PZvkmFc62Xf+MQKF+Toas2CPSYCLU0uo0O81rOr0s6tK6
att+K7P42OToffoUoKdfxTd/Y+R1Kr4j5ZIGnXuDx5153jQWPUENdpj5Eqh86flNza5xO690BetS
XcZfMHpdZks/kgRPAU27mcQcuzN07Q3xfSQteUW4rOHnSeznPYxaxd+c38fCz4no157q5CxFgLSf
snmMzGRtkxWQrQNxzOVwp7XfRqns4pJ6JPsdQeQ1AYQV8V2AiMu2MHku8yY0Op85YUzLXZTt5t6P
ghcxHgrjAYz73OSS8btbyOsUoWvQOu22dfewZEm0QlL46hijlzmv9lAdK0q1nAqCrQ5i16ptVpN8
l2TLSZ3lRxF+1cGOvR6Y0hHoyaLAite1VZyBCyRQVDWtUn04DiofkixqlHjGNjfa9FIETfpKzyxd
obO44/Xq/ASWxEcxZwNIOMorx2zeKAsOqO1f06VYRemylpm8D3PEe6oZfwYt9udMnJwhXPbxRJxB
Gm7rVjbgcsU2tBWi0xMe5loDnAYN9ZTZ2g54feGUU8jdRvlaKs65WKBwFVU/Z6ljH+y4Gx6HRX8n
lxJZiENhOuDQ5DTf+67eYddV3DkNO0gvAH8HdHLVdDAi03TvOIn63hmKuW2X3t6bDSdKjEq18T7D
sbtI9yeQIhCWcDDzneXMJ8xIdC1YoekVAWY7zY7qe8UIrkvP4aM3oi+OCOUKILJa0YKm8la14TbJ
NXmfa+vAkRHT9WWMap4tZRwpVZLvTrTEoKjhzIlz0i81S5Jrd/O4LRFisnBhV3vmXOjwCDnLIdHC
bmOPFCTlda8ZPuo+QodA3j09b7aVNT2HE3cDQ+/k683zONpbfHbvxAesU+I2QA/FE0pOTmBi3WYj
nvXlYg71DnJ4Hdr1ummjXSXUY+eoZyui0D5RTLcUJOcnC7nGqIGOU9qoJKko6sbhSbqzEL1rZTjY
blaE4a5IjWytVtZcuUOSZc/o6/TEF4Akm7bVReSpIqGRus6lUFhVwsc47SvhWm0EdplG/FyClJLN
aGZ+W8luTxK06UPiyEOv851aSAcgWuS2VI3YsbEOgqrctGpxpf2vuJYa9ChGNutShaLeyIKSrNSM
xRerrU7pSH0UJ00UVNZIjl3F0Wao1MnLS5CKJVK7hxrQxQfQ1+7GTI3oIJnNbisXcmPcfsoX5BIi
nu/roYYeJ0tbW1eCozGicNw1UnsgPvdbb/daei4CIZ1Vhm38lSiA+vtww3hDoY0rQvoVL0vr5vsS
q6nrhEv/yTs4sJfI/rLQA+HLtAFcyROoYAS5p5x/h4hhHjhVLQr/BWSMPrjwE5MPkfkxVHNLz2cm
7hrTehocEDICTWlgD9J11BfyFbYdWrqs+ksvFsXXkSW7bTFqnlqp2dpYYuclTCPm3Kwb35DafkZF
rXfbwhyNY92O8r0JS+xwSB0+GWLxD841k72qITYZla0TdDmt2oRk7Q0z6hk9lmI7qnpxNBUwpzLY
ci861sbJ2Bf43btBqy6GE3FwhIxky52sVaUtQP2hMuiMdqO6ixRGM1TH/ZkALhz2hVOXK61tne9q
TLwDyl3SD0SGu1IJR8OPk3L2Ig40mypSgH2DqG4tN4TO4hiczdlno1vpQ0/ay3Uophb+ZCmh8Je3
LqBvTM2X7NNJyrjxWnAiiNihkmzIcZHct31I79jC9Ibo3+EmOxzucOwzG+Ri5dSjeNWKXlxq0iRe
O841Ozzd+UkQMrYRjSHOOecHhpyKoapkgxEeYRcacnFCx8C/A9jPLKhN3mutPCaJAzo4RvamqqfY
1+2i4b418ClBWpmbQj2h0KW2oZ90+4OaqNyHz1Ybz0TYckF37HzNGkrMce9a/lA1xikgwnetMiLs
AaiZo9hPL+2gTM/WMM2IkoV512pzuzYRpIJVVoZ5aBrpnO1UWt5QdYhgJKcK6SgAEhP+dU4U5vA1
G0Oj2cTKLTIkyNRVI5tC3Tetzf4pQu2qdWHuMp9ZpR84kLkcwGavjJUSYC5Fgx3Krj2hBtGxAJRz
eNeD//qcM4e71Jz4fp2twElr1rh2+i46GRpcMN1BJEmbMUc5cPZNKkMDBXGlPttBsDTrOo+nrZ5n
Nn6cjh4wNaVZwmMXU64iRfFDPNqHGuQTKMMcfOTNTTZewDmRvaX5MTqqAoQicM5OCGjSZE7vdYll
c1tiY6e1xt0U4Ojz4DBjn3bLEGTD1Dgplpb2rGeBvAPfwVPUmlWmnc007RU3CcjcMAH7Vyn6EV9R
7ETjnRXlEWgD+DsxBs/SDc8WpeLJObHvrSqcN1MwJge1SQa/HFELhZZpbe2y6a5BNsX3FUeMWlj5
OWGWRPIxBt/jqpnJ6q9D+1SV8d3kVPMmQimpFY267i0Jj0ucw3auBEkQQxW+jKml75PReKbHp77o
XTHdCdEtLNdC+nwtwbUmzAIMqTvUNA+93JZCgmo5RomqmL+M6sBN4Jm4hqkwNjMhci7KUp4ivVF3
ul5iRu5NQJcpJ9RCop+hfcG5VxvR3wNUVQrMO04Bsr4Hx/SiMWksN6Euk+iOLv8SQSQE9kgkX5aP
hyCdu709tjVvRKh4k63Zn3qcQNIYdrcuydZb8Q7BqdQceFyNSf8jGaP5BB73tewhzFu72jjLAJHc
paAx2bQUZ6t0OEElLRN+l+b6LmpSdWtOgkd4lJvZQTfTOvbOskoAfxtHR6nW+5qj9n1V6P0JzlJf
a/U0n+Tczr7SZbxjSVN45GCZtIQU5knYY3+ZB2Pa5oRHP9llAuBUOULv/WSc+rOEJEHKH6sB886Q
3k3dFK+jGxjbieg6540kHH0MMH8YChGvoSDfN5qe4sTO7one7o+DbgXP6ORVADeKBMEZVrnSat4y
TeW2KfO1Q9XrWhuayguYGr84Rv9CupHtV+MNGy3nrCfARkYWUTuhObm12YEmLVZXbRuCr0ieTMUp
SXSI/5DsGcYfaKRshnDR4SkX+NHLLeNiw55I8IwyHqZ0lOe2prOxSZc3gB7wmXKcvgaBVFd6NiG9
GIngmUyh+VPVUIHQQaQTEzAHwq9IjOcgrgaQxXmJKqOwYt+iTsxjYOjYNBhEirSt1nM/7HLAvAxl
MIeYJXgTYarpLNgmkiGnmgIPG0z6rhXcukCgKyBuy1DdNL7JL+ppxMYRojjp6jwgP1OzjzOoX42y
xiPWAB0PeV2qg+FdVUd1zwNKqAkujq956qDKhJO8oOGQ/KDGosYtMiF5NKGcVRHxvfFAEsffAMKE
k7lTadqlYEfibFzmLrjwtHE0j9s6Q+kUxNcOTSMjJvVpflKJeNsxf7j8WPs5y5p2WyOqo+AsHrgt
IclHg9e2gvRfUMHpItK+AzVCwHa21Ey7a8Zi2iUiSNB69hggdKtNnqkWzlB81bHwKoIhvo95HV/o
njJXpTkATacRIupgdKY9wlcInYj/L2Y+XgbtaNtVfZfinPraThaXrjR7jkeZUn8Q9bx8T7Os3DuL
Oqe+FSoQBXK4EbBT+IYAw7gorORrAQa1F8MQl2hjjOhemQvU16HWHcYelHyMOm27TEP72oUL/k/H
YJqWaK8d3GonYKzSz0fBFB1NrxnnB97EUgEw7NB4EJc8Ld8zglBPThAM6zJbHHIohBJz4CM2tVdv
oTTl1PgkcuZXkuyRxWbRvHjNUiNgzUe7ueBKIlkozVcVW9LOtAttTz2ogxBpKk51WxVeTKDnZSpR
8zSxdQ2gJ2kmlclrZOO5Quy6dIde6UtPmUy/UaLlrQ6m6rHtHMRZSQnjak3dk9ryULlTrDZgdJ11
oEwCbeJ4L80QxLBFi6DOzTmrE0nZgegvkxpAT8ep5XxpzL7almY2bjDy1L5S9u29VG4bwzRk7EIW
FdZDtywo2WySjtrlllRaILninVGOEVEYX5uQixlJEbJ/hjUsewGSZ8MMESq9jPdLkrTcO1PFVFWZ
SbGaSN/zUyPRnllMvvaQijtYYcfVQRf8kVL7dRFPySmYE96RIEx4F0ZjGd9NZ3bu7fBEYrvfRwfH
uAvyKN+HjdN+1JPO7kQ6frpsgLNdy+wYAZpgWVvabTdflEMdAlXqqPOd6WAMaA6bzqV4DzVtftCL
uPO6xjE4TgbLxEtvy7CBBgJtYEAxvkFJ6K/sHMEGpWJ2y2+yjG9OrQRPfV5EW8KkHMhzGPoJU46q
MNgnpmdVmq57WYabQdVrLMR2tMm1Zov170kFAexJuNXCO1vubUs59EEBuNeMcMdls+wyKwOmCQFi
YjhPMVevvRG6SrocA7t/Ukr+REb8NAGQb8yf/1C7/39XwF/ifcg1+JMt4O69ef/2mf3Lo9/+mCvx
j3/5L3+AJv6PQzQCse7UqtyMOv9rEMC2g1ufUmUICXYuIuf/r0HgZioQqoVZyJZI9oWDufdfBgFK
7Cm6UMmUIn+BRBP1/9GS/x/2AIWGYWIy6b+4GXh/cMwqAVlHaTC0e6NJzrc1iaz5fdqp57TU2dKt
3SCVl/SG0Rg9LwdnE2AGL5bhlgLN3h1l9a2YAqZhuf3hGv7CzHsLtP3BsPDvT/STUQHORZSjNbf7
pGIfVOrQi0qw8c4BvbSjft2X6CuCJvcVSQ+lDYkLXolAJl/6jzoRxAB21H/qy14btHfdAi/VqJP0
rFYYqMmAZ7QiQxnfWWuIPWoEFjKlzTK5wnaXV02Hmg1ydZ/18asuMdcs5eOSJ2esFk8zzRAuQZrj
FjFuuM0bxcDUA3GKWBk5qr58Gnawo5DGSxDVqGX5GKnZY52TKIAcEaaZN3M0kheJdHlVK9q3sVGf
NHJfNkWmPsxGGaKK5Je+My8L+OqfL+itNOWXF/QWDvbDLUaibypdPQ17J6EYHCXuqtf4zmEE+O3A
zFaO9EwUKj2wcRyALlIEhZx4h9kCbBfh/NAiC6GJE+l0uc1D8xNe1M2Ht94CGlCmuy4B67TTLFzb
xZjvxrBKvU7MCbaEmwRoRjY7LkPvpTq+C+S/mZvp5qOlIXgbrOGensTdn7/qzTfzy6/6UwYSXAZz
k+IM+zkY77IsOjSco81GnrjI224oVHfQh2wVGYH1HEie39kaYTEy0qeXsIP0RXNnJuu4CtH63RIU
BJhKF2yWFuTTCrMXWQqEt5Us7sEs7vqw/lsXibjdjX/7dP792N/8Oz/cJdSew5woTPtNEG7nZdzk
xj5WBZP95FlSbFQ9uNrNOg0RcVhO9srW+WSmHV4b2JVm9CqrJSEw5fHVyDj0Rh5aN3e0oyNJ5LbK
Kzzhw5+v8j/6Qn/1UX/Ks4qKKjJSK2r2PXZpLS5gBRw/HQJvHnrT66bwW2Pw+NjlYyaTh6VpB1CR
UN1SH8+oWh2pwllc1Lp/CVf/5U2/Ban955UzE150w8ibvS17t+cgY/S8WdPfwgVuz85/fVv++9s6
9cONKciTTkK1afZkmB/rrD62IKScWpbOMwbs94NVEDClwiE3urYpep726KbFykT+AAYLSapGlyBk
YmuxTIRZupFGhAUli1/VLH3QRLstE+ufWzXuu/CzvPvnx/oxd5B94Zcf9vb7P3xYK6VPfi7LZj8V
maeHnw6675QYVAPEIrOsvywpPxVP/Oth5ZrclpoffozB+hejb6r3WjnubsYTs865PuFmEHg9tdKz
murco1bBMLb681Mn/tPI9u+f+dNOFRRhW0xZUe85Rj7oMwBJijnD0SMAxdH8jrsZT9Y8KV/SED5m
JsnANNaTQLODYQk/SEx86TQYZHyG6ktS0+3dNsNXpwQkyu25WWHpyf/2WX93G37aw0xjVsxgtvFE
jRRQxkSNiRiFSa3fKEx9geBE/GyGzhch2nVkLBOKxfwZ6SX4cmhUVAGERJ52L3mveEEYnpHXe7kT
eKNurNLIPIxT/I3T1XWcAUCYOVTOWYrfosb4y8X+5WrEDb79/g83eLHbmiJQWe8XEjzdVC+8lgA1
6NpHdRHPxkivm+g3eCFWAyPnXJnAPUTcGMqlctrTzCwspXmvcMxbRH8dUdbmrfWNhXYb5FjDZPjX
hkv5u4/605pfFEo25yTO7ZOWmhi8dvZxITzBXdJ4ODvjYvqI9DGyTDgXh3GqXAi9a2lW6sXQQhhF
yHUkl9BNacg5PheoBwK4tyIAse/Stt1mIviijMmTDLQvxNq+OVpfuiMqlr6N39VWi5hE0LHFk1p6
mjUf7BySgeLyRwmw+ef7of3uS/60OwQ1qE2pa9VeQLqZRXwwzWCfm87ngG0KEek5bV64XQeDCA69
6Q5qYeIYKpS/vPD/qMH41SL405Jf2F3TC57MfVoCumaIbiCKGXpMrY3uKkYKR6fCTyuADRV1/JpK
/Rv0QQcvaiGMd2SzIQ3LVe0ZoeBs8Nr2H1MOBTgZGkhTm4QrPUdxuaoajqzYxXKvWjogxxRxISLE
3PRk1RzybDgQrUvuRBGNXhHZyORQEa9BwY92NaYbRwmxUYn3RSiwgwAcqzpPkcUqTFOqunxZ7Gwn
WxIa2JSQTtTqFaXluB6i5s0IElo8jeDOmCMdPkw5D0X3Jc2s50imrwOLOHlS5TEP5ZaOVoyzJshv
pL/++QaL24X8xQW2f9rEaLTCWzDQcKJODLSc3B/bQa+9atArtJAA4VMkurVsICAUUqndbMTAZrIo
euzE6dpmFAFR1KH0KsbzCjY0wtfrB10Hsjh1bjMxCP/5sxL69evP+tOOiFQwxGaHwooUznMznKzh
LKviDoHRoW2wgOm9sTdG9IOTpaEADzxbA0RByXODiFZtmIHdEbURLd+Tormk0yvm/5Ol2Ju6GlbY
TbcVtMwYmy5teuRNyU2mE6wSBPvAaRhxTK+p0QuVb4HtbOHyNPSvzTXFq1HKYWMO+WpG2aiI+8w8
svaigD/mwwcx3uvQBIeOMv/P1+G39+ynzZak5iyOxqHZk8Sib7o+zh7ROltepzXxTrMbcAo7xumk
4oAqTZvMMBZqZXE2sKfLe6w09PglIHUxdIDfqjXdmbWd+5ogCg2rhb5tMRv97cP+Zoyxf9qylZkw
zzDMu32Sp4ZYgUOHu9hMwKuxWDMr2xcwu9Erby+gKlGI62VCzItTHok9Cq9tESNli4wovrPxhD+M
uY32btEbCHX813ZRdqtioR2XdzbxzfYv84z5m4XP/mnXn6cQ8sZwyn1rYBABqYGJ6VJzm7YxwWlO
RShLVHV+IxPS4vRy9AY6ClHzGambh/UxWeKrVQeXqp+3hka0S2UwM1dIF4iXQPIwqAHCdPKwMN3C
12bgK2sTPz6QXoJmw8KJW6cW/hLKPXqHersyD1ciFDrKkTTdSlHTQ3qzTmURf1BrOVu7ilyz6tCR
NnNyNQKGvtvUSNdD6RG7sh3m7JVknrt41DaVTrYEb9GuDsKzrRTIGiyyZKw+qvxQqsWK/p12F8xp
ynt0m+rVYtq0g/ncpQg5A6vE02lzm0SWjaDWtlz/5dH+3dPy0wCj1SjdOLxW+4AAHe4ph4m2Hcnm
wV83rQa0EytQvXQF2v456eIGilXLSgO+8p2iH33yeg2/LrVnCKx9usj7IZFHuUREtdfSuExiOOok
Zs1YcP+yRf36VHILWfzPkQWhUqFbxPrv09R+joburSMZCrnKGHqliO4o9ngWwnrOQdKnrO2Ibke8
Sex/4S4FiroaTQyCi3eqOK5/voi//US3i/vDECVZcqPJKkAyai2+EBKi3mgw0T0EsthGijk+0VJf
e6KaKbzUdA3Ytxi3GWR2o5cRann8xUiSwIxOYbDEm4ZSnL+8V7d0uF/uNz8NFGKYra7t1GofRsvI
C48Xx5BtuJEZ2nOGqGmX4m+wFPNCJK3qEqWmuqZpqL6FKIVwF+QiET7xtTIizuw1tWThRoH0lyv3
u93wp3FDW4rYrnpt2KO92YlFwySP1FWxTxYmV5NX3e6XtYF3Mdei+7/8zF/CJITs/LQD5yJXNZHN
4z6ItQ0ij42aGxG2EvsQBbYX6OqmdRxMAxbmK+SpSfClbYMNmowaBAVVziKXOzvq/pnE8tuD3K3C
5lc3yPppk+WmG2OtadPeGoYvMiGBA+32jI1luguSiVNdC45ipMVnrlgH4PydjMoHnVM/qsHF8GWn
JP6shd/KWO+JbEjeTVs5//lSidsq8IthxfrvjU+temXCfBHRwQ6GE74FzMyYPTVnj+yi3QogfzrR
JbkfwyH9H+rOZMtOZMu2v5I/QAwwMAw6r3Fqr2t3uToMuVyirjEM+PqcRNyXKXkUGvc1cuS7zYjw
yzkcMNu291pzrRazvv9sg/boUroBo+PapxHBGOACnZ5TXZq7IfbTnesU93J0mfJlr0pxoKts3Mft
8AcZ8m9v6t/t2OrDJhgVFpjzIdDnTjs+Ef8R7NGqb6bBwjfWla9OPnw2MRuEN3vnnjd8Qd2EHaBB
cUPe6TVZIleALZCAMNs+xGvIOzeBoUqbfosrqtp/vr3O+sT91e39sOf5jbUklpH6HM0OYgY7u2Lk
m29Tu3p32xXtVcc3PgdfwCXtJdEVl07Ndsf8hE9W8vFYYR/hEr3qNnpRmFJdbbBLoFz4/fP9j40D
1gt9/V8G8mcZ/Hv+z+ZbEae6/LHBv3Yn/ujv+7/B6iEyyic2FoQWv9kf+B/xG+k4QDjJ/SPpSULz
+a/uvnR+kzbVE7kMUHUD6or/6u575L+D5cR8ZeMMgKHp/Tv4n58XeWLZoAuFEKuJoYAzrn5/j3/Y
iGwvm4qWQClQU4zt8csjO9MvuvAuorEbDgLb3w/35faPZ/TH9tOHJs2/rkg0AcwWGEYEEfBo/3DF
tI5rk5FbyuQbzKGTA11ARG5lj/ipiDdBjdHohhGw+xJq+dV2u/ssbd7msoUvCEG+0/JbghoGPuTW
b/tPtTtTIYOv2Ht98ItV7I+Itv9+zxCLCfCkhCeBYpL8iHK9fT98WD3joULZLZieGyS9ZTGhpmlz
DKOYDDf8psQZekl2GpgsPHZozO7yND92SWfQOy30BGiNFHGF6ccl+AcHNZPNCRMIPNT+unCTV5nC
1cD6PG+hfLqfsSHcdZ6LtWQB4qIxaS9U32kw7NvcPfSGqWU3KHc/6nh8qhBl7qQqUTFF6Ql6HFNY
HEFvkxiuJ7QYKJxWXIXlMPlziFkQqG/jHoW/YDi51Z3bHpeQHk4npvgSzKfa2Shktp2qP5dLoHfj
UqAy7ROnQMjcB7uEEexdO4zWXRzF/iEk9eEQVox39CqTaxflbQtt70ML3DHm30NUIpEAtDK73+CW
5d96bIYHHVsTIwBMD1Jbe5spDlrj9KEPOvARZfWSDF54pgL1afGaB0mFXDOd3/ZTgUMEjc0RH3R+
VO2yXIK9C88yEz3DMR8h0TBQbSdukB3SdyKWAKNFl66xaS3hEqN1Ho7tUzyX9v0yQkssl7HaO9YI
bsgU4g3XU3aMZvfI7xee2rrWN7HdrrjKSl6lyHHKJHs3qVXeFmGUXgIfJRqgQjp7TJH5bfIyyY84
WY64/lxGHK1Njk/IGW9jhZF3EcwAS1O0GQ+t4HBeU/lvW2wGAwqjTUoK23ZAqcob6D2leYmVIg/P
wkV8gS8DlrV2FsrhcIJ4R+qKU7i3iCO7vR4IMSTZSG/SpKuvpUXTZcxrdN7Nqn3KcSglhcZfCgx1
S+rVd3Ky43eEuF/6mcigcSyoCFI/GU6NX9Z3C6ShXRk7cDR9ntAsoFfb4pDexo6X7boxiQ/MKb9W
nEK+iMB6Nknh3rhYWC4hUfZH0VjuRQLMQS118an1e/shn1E1J7ZCkRlz2Nk1buxddRpJi/jdCymz
xGwr1eBdiZrrEOYB7D4G6GjsaLIF8WqIV/mZRYoDkmsHflaXmm3X+DdJ5riPQ6oybo6EL9phcm4A
h15TazSHvAjlmwLABGBmlltbT93Bm5LbWhawaiQk8awMQ/SxWfzU2tM92ISMFzQuDt0wA6KKTpzd
0XX7zE46Z4AO1jXwfuPk1HXltA/QQN0XHjAJqRt5FJVXX1t2uLwSVGJe9RJ5d8W8+rO7BMPEPBK0
KgAm0Ou666teX3Q+NqNSzuYKJTUVWJQEWGRVRJsAVNvGtfRbgV7Fd6AVNEW3t4ekRjY0X6VGPXmo
5T23J82pMurY14Hey3y1HgA2Gu7GMnK3mBXoBgXe0fZBVhij2nZDlme/71Mv3eV6at/HCfF63Hn+
axT1zySlp3gkKsgyazRrLxts37GB6eVVmoZZ2Vw7eeCdVOe/ZK7IoK77/V3v6ui67p34iiUohTDU
O/s8Dqp970hgQ0NYM9FBkw9ZLvg8W1V2THlW75q2wQyQVsWtyPKRU2ICs5auOGLsnJZxWjnMmZsv
6HmZLGb18B3VLMPHWcU30gO866VKw2QY6k9tk3yeS+rdUg/3w2w7x6SX3kUpR7XRls3pxDxawnuZ
pP0scZf5iPKa+Cov2uSUe6hMtyIbnfvetadzWQjnDIRUvwZ1Td+cqQLvwQt8apwIHynCDOSAVVOG
OCuz2DlDPM2TSIV6ofCIzDuFifLkqob3ui9HD8lP655st0IDmFkOjYAoT0n7nNvmpmklDUNOgORw
t41+VWAg00MRrZOvNgEbsq2iwX6s53riznbVd6/R5WkZkEHaILeySxVzCFG0zqK0eBfDLHZpG9QX
XmPq00SzlbpQReqNFnZ9cK002o1hmIjNVKASLQe3O0cm62yrwh92UR3Lq8DNmruoK3J0WMV8iifP
OosRyLmbWIuvS5q2014GOnrslXZo2yajs6vnxlxHLXD4YemruzjTzp7HmtZWyPwYUZy7AWA8Hyy7
XnY6mQQNNhdRWSmVZFyB3HsgZ+e27iJkLn1ZnGtObjjLJewOrJZuCDZkhDR8lYNH+97W3njboZ4M
mdCjteGtOdjaQq4nMvwKwsNJwfGH1gjCnSK81FHy3SB9fa67PqTdF3pfSHGuL4T20Nq1CKcvRJLk
DVn1fnNEeoMSt3bgHy1EDdw0WeS9WTO6gcg1y4nMswfRVtF5MiuNtc319g1az30T6m90dorrfipB
6yvjrNaFc/hd+T5DSnnb45Q49JLhDSI8NIbUu+wGdXKa08rexgXuiGoKsqvCJi1+rkZ/PTEaBnJF
aN/VlsAjMFlYyPMgwGvatOtvaE2vqxagkPay1UV4CMv2JumX9Do3GODHPLoM2IHgHhqATJNEAV+M
bJI6y/IdMUDmgb5Vc7CGFGN4MC79dRTm90PpAXHrRHRpDaH74lJ3wByqqhsZtN5p1lhtxrwDeTYY
rIyDZSd4v1TAxNN1znLPib5rBcEqYMe4sHrgC0glOowi2fe0D9wzYI/1RQtz/DnteUhZsq3JJLte
z213bmfNON0jRIPBE8Q2sloSJk7zMNHxj9yEuXXVo3xdkmwHAWO68lqU2ML/jsrew4hfL+GhKKfb
WfbkBxROT4vVjq+6xMG0XYhw1/s4vK0yA035u/y5kVD4bF9em07i0NNW82lJp+jULmBdes9EF8kU
dZfxOGUvsZUuh56u8zZn+7voxmnA2xnq6RC0hAXjTmygS6XRhcnpalrTKq02nLL2oqzNlYlnf53n
dvceDv/B6GRXVfGD6Z3qjFmo2S6eLY6huzIH4AGisJf2zkVFfgpYfvY6HtqdyursonYs9wb6kL8N
Btej5xr051U4D8dFqlsMHBg6ppqjfZB/k14bHaSFcFglFQ453J8a2t0mHgrMSh2JSABp6512zbw1
Y1udxix1rp2pwOIr08sEIcFSderR4K0CMYbPzRvFe1UbmqyMbH1Zus8NisG7eFxW7W+NCLl77+IB
2y/okWg0+Qa+NeV7kt0pfBP7tBn1HeYTCN7uEgTX7KTZ86jZPHs3rlkd2/ZiUCvzwMSXVZj53yK3
b676qRPPaRqHL2gsoo3M5nALNBLBQ5NV/m0iKnNroDulYH/xnC6+CkEvGY0iN82aCxkiIazT7BPY
C4pHAcbNRXPKlLLorp05piC0ioy1u76NnPLR6yEVCodm1tRm8ugypBDWnD7kjX/VFognpOj2g7KK
SxcyQ9ajeAUTVpxlDh7muvPBmhKFIRv1wEpHvqcislcqdrIxyb43nV6Qarjvufa/lNHwONfN3cJZ
7Apv7dfGd78APUoe6zBhGhULzBTlY0ORfV6myafCmwYf0TzoodDJdwhx021o0YvGmNm8mb6PD3k7
mrMsjdotXWzmw4XUpzQa5KGc53JXZ8R7qHZqbpZyeejqKjjECePuop8AYMWodFLvll9y1Tx3V01h
N/eNEMAxSnZQTzfNxqujd8tP003TM6wYKTfnAH5EPidwFew427ZsYJjioaWg0AfmUfXNo+/lyWUO
+/IoMcHG2DMlg6Ez/JHlVSGxTcdNzQBYt9XGhZtHMRqIWzstvA3qbu8AHh+wzjKc4tVukTUmOCC3
lffMaN9x3QOgmYeeYxMpL3Y2MioEpmZ8F5oC8jQEdWZTYYtCBqw+q8bqT1OXTjdemWIwIPcozoLl
ooLIBArC6pLLGcdFZcj5dPuOIXphQZ9TDj5d1sja9/BDWN5l07nlbZLS9HEGFD9ZVgznyJA15vCc
rIShJ0aBoNvLfJoCoCr1y1JUb3a7mHVyo4AfIpHeQFwb3+IcrbvEAvEghph5MbZuHtRJdhimu0Bj
sqy9bY3sdjcXa19vwLAKcC7WJ92Gp1Bbp7kCE01XRzNFLjPT8OhxxFyi4Tu8e7l3sFAi6q79dLsM
tIkF8Oxd19uvbf/dxBMUkzIICqC006sxY3jD/BB8aL6QvtLVGIKokDZhD4LUQaF9mPK6PKbSu+9L
mPLoje+6PHzDxvFQDEl8Tjsa/ffCMXKY1UMKGuUkpOt8mio/PbYcyafSf6KdxnxAQuUs2vnaXlc6
hEoFTmvwdSQo6z2pd2gsoKKjL6fUry/D0jkLZtJWM6EwMYj6vddL+ZDHKyO3kvbRi/MbGvX+jp1l
wYQsYYCVOtp0KZ+s1eE5n+nVn5+LOUYg7NTM9Ctx36lpdfFVy6ac5ntZI/oLMtW/1iLnlBzEPr6U
HL4jORaYl9ej5iRXEztWvG7toPL5xoMN7xs7JS9s03TZTqRDyYvHF9h3cXbelHl54AHa+0nG3Hmi
BLanSyOK7NBzDt+q6D5kbHNlqogtK8Ri6Qv/qVbFyYsHfnTiBC6JDWgOix0CdWFdXEbLe3DrxHqm
5sZm4frzGTDa6KuC/bMF4qTPSZffLU3ev3S5PldIfXABJfNWhSTE1pzPd5Y0zXnmo+rfem5jP/W4
bo7YpKyrhf7GGfa3/qC6Wm4KzrLfFnduvhLhlx26DDrg/2x38Mfm4P/5/wghvnb+/qGFWDMo/fIf
X6r3/zh965Zvcc1h58tPHUX+/l+KYZJ4nNBxof4DB3dcn77UHz1FtL+KPC60vy6o8TXC+796ip78
TZB7L2xXeMiJfwzxIieA7p9QcDvpy4lVm/xvIMVd7+eRrBKOIsyS/0Nam0iTSSf4uW0GMhk42Ohl
v3e8SM2ZPDaGCD3NlWMvLPJ0jbBYUOPlm0XGCixUt2gfSFwMvIThnMkOGY3PBbK3Nl/iwThPfUI4
EDDWpQLHWHZdtp8WQzrGgMwFzUUwkBkkRdEGZ4BIjd6JkYbQDvAYFtbJp+FyLe2JsUHYz/Z3rKYG
tfzoR9Nej6hBN35uFc8WVSTFhi/iZVvJ1fId0Yo9V2JgVU3Rbz+Hlpe+dHGSX3ahDnHOFYF8MCbx
+XqSGnlTLxPMZri6kHakMvyDWDgnh9leBq8jRLY8B6a7QrIMRaEUfXcRjLjwoVoXqJGU7i5Srwgf
bPSZV+kcQRWjD8BxsQrGa6MjwDY4+FtQUCMdBYJFStx8GlfnkNtiz6fPYbbH3UVR4ktBiUj2xzbN
jYw29jKnQLhb0nuAUGXtPVC94XufsIxcIKIg7KRFHmvvwjINmbYYcrYhJvehe1qQUEeXeYdoajtL
O9o7rU05CVMwobvYhOlnQ+rhuIGnFN64SS6hEgxGgmsYi/jKynr/s9WVgdmgAxu/1rmtvlpes8xw
9nKKP0mmDx2WVJ3iKMPV4QYlLQEiw5Mnhc262xhVTfg+7Ty/LoNyuO5Fb4NRDkYkwyqJeMoSpkTj
BrOquPTzBvsV41BAtWuwjOgs+yzPGrg9zgxJufSVJGM1WPSwXfJK+xun9NIn8BJserwXzVOmyvit
gtKFuTqqFRJyMOMvZdCxBZRxU1p7Na9qZZXYNus3sg5Mz6jnb5cxLTkZN8oX9Evx2RywkooIPZYG
eM35Ag91EPkOAdMzruamS2kJNFmGsm/twj0AC+CjtUqLDWjs7KygXs/OmrmlH5SV5lr5S/6GlIzm
ru/jRyvH2LlcaF5CYpV+9DCEHaI1SF0Qyuj+0rYoOsctKWU1bBF/QMjNG4Y9aags1v9BDR6Pa2M+
9/EKW1mmHly8V5Wzs0XklzxYoXAXxJFz8DXNRusloHFOFa9BmIgadJqebI+CACF3wv7MS3fw+eNj
lai82ZWK3srODSOftgX6qQVsiu88yxajzSYf++ExEBGZH503zxPizEo56LwSmurAFepsJ22KIaKE
rLgmBGua3C0DRO8dvh0Mx5DUm9s8D6uXdCrE1zAqu2/0wlsH01rJjZtzOm3GfAIJYj4VtsjvXQOD
7TjiyEewAeTLHOsxB/EmnCi4jxg6Qv9RTu/R0p9wCU/kw5ZAIgIC1bPKHiAOOFF1Z/wZW5mJF3ur
Bn/TuSt1qx+Wr0mvUPFrO+0g7jk20UVrrvGOVtR4TKJVuD/Ynnc+9E0BzhiQ+DtoN+91COMm2Qs0
SRgoAqMkW3MX7qaijLxtmAzzU5c5HLmzIE+Wnc+27x2CWdMO7S2nekPc6FBNcgwiM2uyx/3kaY7u
uMeDfo8xqAouZBQ6z52mDCWFZC3iIw5Kz6Xrk1LiRzkUUUIVffh29EipTtfDdQZp5yv7hFXtJA2q
eStt0VxUYvHLLUH3vAVwQxmNcqxBHpkIM7/0NecxBL2pvVaBul42DTJUnOOUIBKIhot305oywsXA
NQzldRl3FaDHIBOb2Rh9N4UYpQm76n2sFq39rZ/y1Z9JTG+28wOXPWEZFoFXMlwWuUvxNOfnhDQl
01Y1UWbBt6wTd1PZC522oMF1vw1pJbGyx751GjlQjtt28pGolKxUz8RjQtBMlPCR6rhx8GAVeYeJ
Hpe0PFgYYa55vMpw63cDjbE2hbuPRaRPu60Tx853OjWigK9ewpVdQDMX5928WNYTTXP+c8LLUAwp
BI7OXgk1BBeYCONmZxontPYoUNXn0CiyshxDI3OTK4XbxNKWuEYmvtzXNb/sLrQg4gIX96c3XVXF
i6+9Wp/qOlIXkecUMBjTXn8dktTcjNbgr6AfBW+fUh5cRYWvwkrKEVdnTiZGpJPk8w91yV+M8H7W
Hay7O3Hfgeu7dsgxRYkPcggP+ArrORbKcMj629KKkzN2bwV/HZC8yCq5o+lUXcwZjdh/v3L8xzCo
n0rDv82g+V84Xl5DYf6+NjzrvhUUhj8Wg+sf/FEMWvK3NRZqDZAJpO8H+MX+bzUIxo9CMcC9RY3o
2IG7WhT+FRsl5W/ESEmiZDwYEcSM8Vf/MpAxfSaWnBmzz9ia3Br+1b9RDv6smpGerwihIx0CE5ny
acSsj9MPM1Qn5uXp8eNvWyFeffSNh7Ah7CNbSroDlfpXrNjfKjg+6Jb+uB6fnPisYJ1ur6PzH6+X
Q9ufqoTr9VWOxdSKMIM3CPPQBIrqMEBUPoYkLm6oYbsdQeLFpw5+BR0Mrz5r+mo+H8x0D64mP08L
hnwonmjoEnea/fEw/+0H5f7+oOH4/XNKm1hoX7rkc0n5QXEShiQwVAQ7bVPVfW5rk5wnaK3wJ7Tt
L+wvf/4FFLHCPldDr48j6MOVHN1Tdvfsp2OYtEd2U1rNWaD2I3juz2qi6/7Dw/kXC8TPooL1m3Eq
UTw4SBoCzIkffvFUFGnZCeIXRG7Eds4Weq55hfA/yecrbehVpK4V/ELd9xdfklqYq2GaJFDJ/bAq
UcCVfeGxSleusrZWQY4mJmr4p/SZT4i2v//zdxTrY/Tf0oA/viSPCKUR62Fo2x90DORajs5Qkf2O
Ik4Eh9qu+k+ZcFA98dRYDwyDnJBcoc5/aDkkvCu7LsLVFEm/Kp47p9oXtFXVfhZ2ntI8gNS/g+th
PfWh031NTGV/BkHIttq6oXxIB741PbQpPJSyJSv4n7/MX907HpA1JDbwhffR6tmltOdl0rTbabSD
y6oj5Kik24ekPa+BBAp//8/X+/OjT/grx8P1AVkPouu9/WFJkBlVsp2At5d22l5YbGxntEfsfdf2
7fafL7X+DD//TIGyGcr40qetT7j1z5cKnYIElxLylZlR8ZN8nZ2CIK5+cRUHcc/Pl2GJxY/rEmYb
eiyeH54+KQOLkQSXsX34R1kDI9nJouBtGl3GokB8EORF5Fri6IEWTaacbiiTBhH5v9Cs/Ondg5PH
U+bx8rFHg5f6+ftCZuksLelHWRQ+m2Ak+7GpKgljBOpGn05oS0g+Pfvnm7y+0D/dZC7qCnIJ+R/1
gPwgylQGCXJK2jVTRbIoXN5+HBQEn5LFQrdO+Li/4APvyA1I/x9uPHA5FlHkeW5gBx++rzOXrrRS
vi+eJPKInIiKPWNUFlmluOysGDh7KMR1Bqj1Qo81pO0MznUQiekX689f3XieMYRc3HQHTe7PN97R
6KHzOmu2eZn2ZJFiCMlWFm4PDSaOQaMtdtCd/t37TpyxT/Ajazt+74/CZr8KmDG3ZNoqWTTHeQRw
udCrOK+ymAO6qvttUAOlT8a4+sUv/hcP/NrZYTeX/PYwxT488ENkMQKHqL6tfYWdt+yai0GTjOMC
vH2eBhD9c16QkmXlyT71u45sIq/c6U7Ex3++B39aSwI+CD42FwhQQPHz4YPgicnhs0DQN5x/N11l
pq0cWzIBTFD+Ypn801rCpZCCISyisQak6sO+VpgWibZUwF6rID+1RRHtpYsM9Z+/0J+vwlPE60RO
m6L8+mhanZ0k8fRExk9r2x0z4TK9Bz/l/+Jx/fNt81mxWKvg+1AafqzKsA1OQczsHgW/IjwgKfNj
4uUkS+DZ+MUX+vObwZ4iQxeOAApICsqf34woa8dEu1yKYYut96bxrMOQBj7cSh/jz6IjUqXjPv+F
Q/HPixIbGgJKzxGStfCjrSUl3q6vBEavXln5YYZZRPhKRLiGY2acujg5kDoy1Bx+tRpCUPq4Hiq2
NZtiF+cMtdDvL88P+9si/cFtC+jtvaX6c5AkgH+CVujbNLUbTNlOnx5rzVlt0+spPvPBUX4a/Tq8
gHuEF9H2Sje7xsg6QpteCEjeAF3DACWYw51bWezP+1RBUmUYXc3f3LKVn1rtWUzVvDi5SvoyJq0u
F15/bKBIEXIVZy5me6d65v0byJqSQTIdk4Ap0DYGIHFV5R2UdNzK4rxxu/gui0LObr3yU+IEg4Rh
UU2nhGWTjtT9pBdULP1of2mDmVFbQ0IZMMuQGRs6nT68HxbJM+QO1bzsiU+t0ZrZlEibyRva5zCt
hg6JWg7A36nT8dCyn9B/7RqGHUsWtfLE2NH6CnhFPCPKEM7Gxdn+okEq0jnShEDSI6NbSKPAgxVj
Gxz6Bgt5T6EhL1OgTa91DT0fTJHdvkX0MZ+8LlTLrkzicGdcd7I2pYoGeN9aTnpnTGRDsWzFmqpm
FbetSMDMJTOyjo2pQa5v4Rj1gNkiWnibmAAuFnW/WynYdOBRWqMCxdXSZtBwsBERMl01JrlSlRJP
HTxtRB/paJDnhwhwCAh0yVQDYtvjRStkcGWJbJo3y5iv1KsiDtKTHhtL7VKZo/HzsgjpQojy5smI
htNBMiWwaPWQeq+9sZFdjo0NJn3um1Hu537sPuNVIJkMLXrP+WUKs32C9CU6oM5EdpQKXJlbzDZo
X+gScSdElXkMiI2xyVlaPI8Z1TAwcx3IJwQEBdkA0jcyhp3l+Gm5balcn01qRhDHWYZwxkcHE9FY
qQmQB+VZvYSoD9HNhZ31Sk4PAGaecHRoOF4XA24gdy+HUmsNaC2bXjpA/yGjtLAl2mK2zSt8Kh6j
DpDrF9VIRQxXNbS3iexnH5rr0NBy0sESJwfPa5frmXYLHE4Y78Eu01NxTLSPtTTRdP2JJUynZqcH
2hN2PQ/+bUP3kYZl2ju3grlbCphggCocRQAbAASlBoVdkX8fF6huW9cZixccL+bWX2wiUScCxIMt
ysz4WhQVKq2ZR9oc5sJljjktAq62cpwnfG44EOdANGdJ6ZYoH3sIouVowvEQ+pPJdrTJ/TdTjdV1
0AUpTeamciTU4p5HNu4gAWxmWaXvatTOspEtkO+927Xi1jF1gLiVOUG8D4pkbklrs2CV9QG5FJrY
ZCJzwNJXYCcDcOzAIOzv3HgqrmFoJAFys6F5lSfpSkakbbQfYFCGu0UtXY2GEOTFNpTkmyVD4FTY
ySP0lxM9NSLakpRuvhgrXvZEpt6lL3PyKkbGz/3O8nya4UNZeJyEYtsaCGJAgsP8xDLxHge2JP5t
aOa3zJUwZDurTW8xVRDmMeieQNUUa7rZ+AzaPwkLmdEmy4k7IbtZYFsr2pacr7EN37Wj+bBRklqP
1ZDPd6XhBHEcG2ILt6YpT41tk+fDW+0d/bmChMUCNb4yZwhf+oVXCWlFWjsb7VtgGBHygQaYkfN9
C4OB1iqBq+ainRyASUkwCw9MQ5vy7BlB76AHNscBTI+01HRdWzyoor/Mi0HONAfsghAZv/PXjjNr
gj+BhNvCq62foBeixcsYDbzLYcF0xpG4Ppqxl8MZU4to58R2IkkeGTksDGqmx53ltb7Hw1012xgC
oj6YMUPwVgT4aLbG0OM9S3o8iyihPcjhTRaSi8QgokWas67SDtxCOpuRO9BEjt0XYbrgsZkBOh/l
LPTncCFa7cwdTJvvHZIFPs1JLfxNkpey27PUEhxBGFdLZjzh9Bsyf/JvCcl8V7yPDcGvc/3Vz0Rv
dpKOL/mbiDMKpKvleDGNYLguaAwkN3bQFjD4/aoTGxZm+b5IPEbbFJvJZ82IjBS/PmxusqFF1jBW
8QwUkj7WlaMD2P4Jp3io6b7s3e06Zwm+83Oa6t4MOXzviJEncfUlQwMeqli8Z1EM7rzjudmhdlNP
PUjQz0uiCExMLAdnzMQs0D5njMOoAr1CCMsQxcQnjoB5xD6yyBsET2vzGGFcfYrGlKEANk3kJ/xT
JIBt2E2X5ImYcus0kfw6InAEczbzMmwArkWILxsxBlukSZzVkQ/G6iwoUSOwl1moEid7ts7aEdj+
xrTT4m9apyYGOWkswrSiNesr801v7+mSpXSVVUJM2agI/EVBWlnWUXh1ftPmExrTtkuB9IARjp5m
2i/9dqqQPG8C6RYvbF0D66+RAO/ohKDVa6Llzc+rPgFT7M8PpbbxZE4lCBn0FQA3D4tf43Zva9sj
qAJ9WMe/9ethM5Y5EcE58aMtqkSVnpVR78NBgFP0Fqgod9kJmF6sKYEs7k7SgXrjtxWXtZ8IxJzF
+hVihFbPrdfWyS4tQI8gUY9Qi4XWzEsZj4RxDX29fMLm0PA+eYVNkvKs3O/lGJVIsZImtzBHL0w3
tVVUr7hqiH9DZxMwmYiThLGXaj6PjoYGsMSzd0+o1QB+MXWzS0osZOeCoc5X1Sr7GzZOsnlt6qiN
3Y/Rd5jQpHMyE23yg98t9W3HgRoHv+s2cmdgAlymgXbf3cVg+q0WvBB6ljdRwpACcITb3Ra5Ja6s
espA3HrFq/LhHAUpc5StRHeFZ5sR3R7rc34oM4jJue0mhxyCFKR1Bh4AdzKzbZH9DZu4tvS3ukmX
VykT79GqCV5kAJJiF2YynOwrpftX08+lxC1Q6h3qbulfeS6evlO2SPNimJA0eNxd+6qelJi3Thbo
F2Iuli+TDnuSh9olf4wQE7GuCrabrSEIax95xdBetlJlnzwZ0bQI26o/iJaAjM1Q5QAX45HjP9G1
KS+WnaMv6Ro4sORBNmLZBet/g4oynL/Dg8TXDEkcoGw2kqm9GZj7PSw1mW67tpyXl7b2Ya32k5yv
s7oNmZrlEwdWzSMU0nMFiH4/eQbi3ciw9bE1zVhtBOkTcKRUIusEf3Xch4cMUfS0o0sWfdHC7d57
0+ePfsisjdGchsxhZ3X/VCZrf4dhv/zEQ6seGfQBWtFFrMB3qMnaOVNQwtQtujbceXbqKwzYNWnA
ygSDs7FFOySHiGlxtM+cIiYngyibhPRvvKVtb0/p0cogemwEQ9dPDCrZEH2EeKSFEJag2FFEcikS
2+02SubijT5BoxkOd+gB07DM3tpgItU16GaXSsqXDr1f+JcX3mxPZJgVRXhv69YPT14vmBkKW/YP
Q8QfMvFMzJOzyOykbWBQm97Lyte5luKeg0/43sBzfnTUAEwSRadNGq7N1H/Hj8aYHWVa9BoV44ic
wR4Yc7uFJWKyDk1116e1ne4KVYYpO1Xi3rRJT7IOuYcZ3E8Ts76TMGyeUpIMSHRMZqq1IdMAIwSF
AAxaGVq3XRZTqPlYW84YdbIkuZaVv3s5akUGd3NzNzuRUPxOYjxvuma2cbEDq0a/J9PwOCFyxfdZ
mqjdAwcJQmw1zQK6GEk61YFq3m3fYbsGoo6FKkohSm6aeEQdFvv+iUE4sQh5IPYeOwkGAia3ZF1o
ojF8rcfbaV59qFDsiMmrp95DQyn6+QaH9YiaQdCXufMQ2IA5XxIcld24ON+wAiG2AdmtNk0gmFd7
cUvzfCoj9NSpR57gTpo6gYUPlnOPMDad1hweJg7k6OnXrlOzu7VHm3sasZh+awMygUZPO9iBMzDk
uwDDhLWvSyf1D1BPE7WLAfcjAc6r+T+ZO5PluJUty/5QIg0OwNFMo2/IYC+KmsBINegbBxzt19fC
rSpLiVKKdnOUg2fP7F27D4wIh/vxc/Zem8xiKytZS01YvfYUQyjaQjB8JJdgo4aphTxvnTexd52q
Fk+Y148j+4CLlqDxTPjZ2L1Gxn7z0okDxWveOUk4EamUqMpmsN8xx8gnPTmbQSl97dnT3MFyaDhG
s7ZfgdiOKSRpy+I5aeQQ0kiz++/EtNuYxxioAx4QBT/h2MzNIc0SoXe8vZoyrc4JFXb78TH1i+HK
R/Rur0YK/mMmakbUvW97R1WC0+H9q537rh+HU8Bk5LkXOK0o6wts5YFWIzmvMPAtmltqNyvKQUYI
tYWUHqUptzhO6m1tOONd6BkeBGU38x4n1zXQgVZI0Gl54cHZgp/iGiQLtpy1QVlQrVGKjvfOVLKx
zYkjbiOiir5roanwAedjg7OL4kcABPxrFkf+eCGhs34hX6yjHPQIfNlj4dPNulJVXdx1bWF/7iBG
e/CZYodIx4BpwDppArSusdny4kSV2WXbmCMX5bedmoSTtvX83OrGGc9WMzKRwmJsw5IvZb42bZri
gLgMdZibiSvdyKqHc5J7TrhtKXkFx1tR7KDEougN/gnfNMap+WRMVtBv+O3FDXoPAm9l3/Qo29t0
3tQmjAWGfuAs8Lrgs5xLohKCNqoE6ER3oKgkTJPSRFTlI8IdEjuJV8u+qlwE12Na6itdV0hrlGpc
QCUgFF4Grxnvhig0vnMshBB5BtM0jnafDYBZit5CY0Thej1Hy5YyhOkgtpRJSHZbLEQoPlXt7y2F
4jLwQIUdwMAn5MK047cgmJBogNsCFNf6RgIstxY0FgiJIB2ks01+sAowhEtxZK9H5ecalZAYoP1C
YD1bSsCXd1JlojrDHKrW/E2RveNARNVE+9BIdzqQ/iFGIw+VTDrZ68xLLDfEFRdXOVNsfri4Ty6W
0zs/jDJHEFyHefItGCKI4BRv3ObGIUg+WXAXniwSptBehQWRD3VcpoCIyzlY88uRdlqqMj42Ggnu
yk1d54eDhmHe2G3NKzEzU7GJlRpIgppK6dCRtoTlgFJsYEs29FtXDZn1zaoTBWXkmKXTkThcgItR
65py14OUHNcV8K18zylL/pceMvLBYnzdYHK9xjiPTqL5iFGcsg8lPTdnw+fopJyrv4LyTgnYq8jH
ymyg2KPW+qpNJgPvXWF8yWk2+2tnrNA4xFNQ2qdIKZsKgVNUr40BCtMpI0kv2nF7rF+bUockUDbz
RAyurqJ83dVF5F8cJOsPSPG9CQrJUNN4KBrzmx5hma24qhFc44i5eZAGAty91IPzueU1Ho+FVs53
MOzzPVGhVrQOcty1XKcit2b5CalXFaFotGEUVxDEV5NxJtSVa2SVVf4TItgi2MNswbpok+q2JNF1
LQluQhAZPzhTj0bY7n3Mcxn0HUwd8dHGCIb0yIkVNWnZ2W8eAfHNyqqctjx6dIHh4SPyPbWIxciI
bfBursoq9xhnh6PpbTC6kchNliNVb5umDHbyAKVMRxh3sWkKU10YgsUGE75iknuFXepT6LXNjUps
mtR4JeKQRpBbOrtC0ahZl4XVfEsmKk3kfZKYNIIbuzuMvEa8caMs+8zkh6tpMmDVOTa8zhwylWXS
BenqTJ3itKWWJF2MC+ZKYsVTlIdFMmz4p76+GdJKviWCcQ0cmon4YbPs0mfQzCUp5CB7vI1bhASw
RNFkVKxDo8r2gobfD6ZnwNOo7VvQkUnxxhk3XrWicOPN0prEr4mqO2bhp6HcMPmS28iULqh0sDjB
IkQLPbymTnirmpzSJkotX51opqTA9AHWQ67iRrlWLWlkV9huBvRePU0FpGI1yZTIeRLq+7HHBPEw
8tnIguxAuonewxWuEUZtlO13REnbfTzgRLP6Nw7gTu8Cz4qvxyyM5LGApVge0yqXlECeW0FWiZZG
TurmEUrydPz8HximhFkCrFkrmom3da/m+8GP9OU/UFZOKKBItHTy0oLHzql9aHKaJLu/d///0Dpm
QdiM0KXlWpa79O1/ah27qmnDeagUE3PDoVvQlVeGYXdkJ1XOVdLKkcu3ha04bII9aPX2gxHH73Md
z4M44IAPJqDZNt9zMHo3idqoSxTO5wGimJxEuh7SvNk3jkq3ppGHR2EpDIs0hzdJibPPzpGXRpV0
/u2Egr+EIabJZMthevAP9+mnb8KQfluRp1GjTCTQLVEdBk8mnpdcjuUH1I/fRi7Lo3xmBYK+PZOX
dzMkq2tcA9t9jebM9s94VyBlEKl5/PtP+8enBIhhbGTbgBOXOclPH6iVcSuUR9FvR2Le5royHsoq
az4Qe/z+FGrSgKsFfIVFhvFuAfl2H3qZot5RjjnusCZUyRpFZt7965+HadjyjdmeA9lCvhu8FqPI
ojnWFSlRJEqo5YNUkTOv5yFNPnjUbwOkZZwi0LLTK2MC9w9S4qcvbspCGiBqmWSbbgR3uR3WRoR/
i0Qt2qyzDradB1Lt77/Wb+MjHmrTsRaMlZnCOe8+n10McS04Fmh5c5/remp1Ij7dfSPLNxWKaUNO
Zr4OM7Drf3/wP+qHX6bpy5P5DwJ6jn6UC7+uE9MIlw4jyhICDAbymdCqk/vT1PqoIbQtlzPvYBAM
ck0cObkOddOdK2Y1JmFwfr2Zjaj+4Kv4g6SKFySwcTwz9yRI8d3gU7YFU5yG78JkJd1n0BgILRDe
Jh2tz10/9FeFAUu4hZdN0Jzuj72DHTpwWlLbYi50ruN7Z7No1GKICu/dMKeVYMOh/PsX99vK93mz
lvfKs9C1WYtC7uf3C02/Gfq6q9YeyWCPeYAxcLLN7PDvn0JIPG+XLwOT4eKvT5EhJDO3LirkypZ/
XVbeZ5St9d3/4CGeWD4F0i3Ls399SN/x4pldzmXGzpzDIFR+S1yy/9FK+9M35qNecn0XaxW6lV8f
09ljAxQvLBmRds7FHnpar2wuVy4u/W1hR0T2JXm8d1snvgNOkK7ndknQHjgkPxXSSs5+C1W3kr3/
+vfPL/70lwVQaSxeBXyw7xlXuDfAYnAlWteF/GEmkXrpanXvDnN1tgPKsbwF0D7Ljl6IN3jdte87
4DwQvV/caMJ14RAdaol0eP773/XbpsASg/PsstBMFD/mO6ELpo/JoeFerYtaFDsAhLS2ehHhmnCz
06z671FOdJeYgm9/f+7yyv+yJfADLathEWzS7PTfbQkJvTvLF6wHPJU0/kOiQlRI43Uw4Z/+/VHv
yM0I2/551qL7BEHkMED7dVHQ4u2NWSHvVVnBbBVP6KZA+b8tcqbIespMwL5JAPqh9C4ymAs8bLPx
wav8u7qOPwJdDyko6AjZfN5pBnKykDoq1HLdO1aIxC5bklCJFfbMtuFyO6VHMY3BSUIteQ1SBxyr
leNGcYvoiKi+/pG3Tbv1vdi6LZqcYZNVKPchRpu+im1u1hsnXtLHNXFYh7FKyPl1lfmREvUPi0Ui
fAXh5KP6tt//aAUSKIgTXcmPFuHbB+NzH1I7b6WW5f3shcazYMJyDZRefvBiLz/Ru+UiPbHUACgh
pf1enBM7pq5N+inrQjjd2+CH5t5EAXuPaoe89yn46LX4w9sK1woWlS8REKIE+3XJlAxdLTO2inWO
kvAeUVt3M5WO/cEx9IeXAFiVZVMI4FIT7/cEBB1JKgJmsWWs1INZ2urKoUV942e1+LcFIUe+hwZn
Ua3AS5Pvlp+MjChyx6ZY44Esj/FI+he5MB8A/H7/1pgIm0jWxD/10z8uup/KGvplUdbh4CLvVaR7
p0WpVaPd+OBV+n0tILtBh0spyBaC4ufX34ZMDmbURoPSg6i257LhftY3AUEVaHAvVUkv5O/7x++/
Es+TqKTQk6Iq/wew99OncqAPINjiec7Ch2odJgv01sNdXLXmv14QPMoLUHnzXyy/dx8tocmZY23H
i9V1zVEuEqM588ejTOiU/v1T/eG3WlRmaOUXnaMw3y2IIGNG5eUFUpY8qXaycJ09HBTjg6f88beC
E8faQyfluO8+EDBkMyMOjLKSkSE/k2zOJV2dtR4dBm5u1n9Qy/zxt/rpecs//+m38kZlJn6j+FS4
eR6UCzUfqXi6i8fiIx3unx5lc3ZxcNoS1+q7LYLMpXAwBB8twuROdBN+r1bnzdnoIueDe9afHsXB
Jbk9wuoU7vIt//SpImuoR9HTJk9r7Rwh0oYrm9S/S2Xqj6jn4vdnIXBfGHESvxCX1Xd3ukKWzII1
KoFSWOJNuRVSVyf1b2vXstMdnj933RVOx/FEKARTo+6TG6twncpaQR9Q4EN1sozdEl2rDS4J8cHb
+Pu6Xf4+1pNAkEZ+kP3rd2Fqqr+6Y890R1x5owjDXUTD+IM95g/fgkU57GL4pTSGaPjrU2jBI7zu
PZgNiCpwvBX5URGDsXEyqT541G93QR8Xi4XzmWN1uXi+W0dV0rk5tgKYHMlcZhvmI96n0WeWSKOP
CRe7KNqi3p8+Kkj/8BEdBm4ccz4GaTN499wwmObJaSUTJnAd4YpQ4ZZuvdCHnsB7vvjqviRe42KF
IbCfDFbAesq8al8DJ9/QiDbpM1Vl9c2ETvUo1PBROMzvfx4qZpeaCWok5/77ryUK9FibGglBY/nd
g2FG1XVn0gSII+MjrfvvZQ1uTg4tjCRsvFyNf/2xx3lBOFbAukIIosju7GKndHvHKdpcLCvzVwCE
ibofTOejt+33xRws1TenGDukSWfo1yenNZMXVSM3roh1eiIpciL3ZgaB8Pe9fvkAv1ZPVGs2UWsm
PnoL7+evj6llKCs/GxGy00A9YehGm9bRx0Q65o+LCI3BYD/4w9Gg77oKcqbef/8D/vA56axQ+jqe
NLnMvjsGsnYG4VHQeKMuDrZB1aVbzI7Rw9+f8oclQ3noMVCgRPT/8X/9vE2ySSIrazUAl9Du7/XU
3+FuKD7LnLPm70/60+ch28wXuHI4pRdawc9PmghJTQajR8FhBuEurIv+zTOD+vHvT/nDXoz6GxMC
GnzKN8t7tzzmiiaXyLt0PRoNkaaWZghCOAYhSVOYkl4YRFu3zSfiOzUDpJww+9HF6prpcIc9wdrS
WEENmE56DZD7o+L1T4uKZbXcqHxnuRH8+h2gT6FjO7TMZJO4JXcTnlaZMafgCpAzdFvCEC1CG3bQ
CxDSYXf4YFH/9hvwvbBq2Jtd0BC/bRBskU3YSTuEXNNnT7ERZNdeG34Ua/P7vZ2CmQKJjsLixqDi
/PVjZsaQt5zI8dpEnADZRMfxHkYn0rsyp1dPCLF/CFIf7YtAdbYt4vnVEXEPdlOTRpx08PqN3HuK
maps/lke/4pJ/N86Qn/xjf7VYfq/0Du6GHD/e+8oaOJXZKM/e0eXf+H/ekdt6z8pxXAyLGeqjYOE
ZfP/4MT2f3LDYotf3Hz0YGyOgf/vHHX5R5ag4llOYXrMFFj/5RxlakHZjy1bUOe7wb9xjlqYz1gv
/7UXs8lLzAlLC4yqEUPne5JIT1RtloQWM6XQysCJEYK9E6Mi6LabIUZAZ1vNrreHTyhQcRr+UTLM
6QemayuCOfOzyhNvXzrlF2UivhPBjPq5khohrwFhFeWqVVvNBovEUkCYdyXy+wNmkvzBM4S3zQeg
jDExHrRCgJSkRrdqTTAOI1QLEFpEMElgYicS0THf6OhHXZFlV3aOuXHSWB5dodb0K3dBns47IJuI
gXwNm7XwMPzHnizuRqBmh76oX2qnhaqbxpueOoZgp/amzGewlYOzQT9gXnmhlR4iO2p3pqd35dC8
JMJTtypL2yO+FyZ2Xhnjpm+pRfwvudTXceWb26jyfnTwE7ayN6tv8Hubg2+rh5yBH4r94NrKyXf0
4+nF4yPXjnjVFeoWcqbPgwg/pzIHD+70xcUiamNdmnFHpHJnM5bz4nhHy63bV0OIeq6xZwNiAUzN
npSQT8IHbTTNRfVtcoylbz40h1g63h7m4JWoGWUWRtExmRTA8ui9nxrYX6iq3OmRsdQEodLzj0Vh
dPRlhuBouB0ckNLr63VX1RzBcTk+qcz5FqCRBx/XVrugadzTXIf1IZyDV2nMN2WL0td2Mny/JZJ5
BFqgEsFWbY1RLjAqSjAgy3S0RHM7ohW4NuAew9UKphWa7uA4qQqAbpt6a5i0wSGZu6MNpRM9TNev
+oqRap1lksEXDl6lk3PSiC/Yaw20KcmG/iN46BnZwzQgUTRi43GKUn0L4KT5Isx8RqCv8kM8qPDM
LJtoPngnA2S1HvSU+5oKZ7PkmUzCuIpyulW52mQZc9Oxs4F9tVcDMlol3Ku4kqeoLJ5dOMKsolxV
oKad+ZA24mlcLMsOw2BVxPgzFKDUyDn0OIJuipK4adGI+RDiHtmaMi9vyjHpiN7pGslKD9yAN85p
P+kRk8IiWkSbkAzqnHC2PvXAU/IZbitvyz7TDtfuOjw3QHk23iwYQxAUk3bWvgegG7dIA+FI+gfw
R/4N1D/7a2qw/AxIsmiru3brMLreORg5ADoqTt/KMvSVMEebZBc0pMQDKW9bCWA/hTlyVg4L4hZJ
aToODtjsPrlOSWy8y3U7gBaK3W9DNl2CQm+7FIZsYlebMoeqgJar35gyRQ0SAtvJ3bl4ciqM4AXZ
uJ91HaW3RV2rFeXSdBoyhPMh6U/rwe7GfTZ3QAoRlJF3IfV460BL9Fqre5ijyFq5zMnbLSjtz1bY
MgeBgYZI7pRzRkK7nMI91MoKubHPRa/vcnnq8J/DuxiQ4g3DPgZhuMrNCONCnxIO7r16rvLOfa/g
OCa4gy1AytdN02mWE3OaneeAAOlEk60CdzbuEqslKatP2V0AI67jYQy3TeI+ubzXcxtDD7L8fZAV
BJD23hbvWrfi+L53K+I6SJUx1qSRl//op3cTZ/q+TOGBJy0pERkV0UnhvEHpEgl5qerQuLdi9oI4
JQ+rquOLR1TyWhLy4ROYcknj4EcNs44AsASYb/ZFNq59PZNyPLE5XJveILkxxMtze3llgLC11wZy
6RVsJrly+q676VEhX6Wy1Id4xH6EqPSSgkPcBEGrLuR65U/kjvvI3FAQjqFGfWLUYFcDr94yqav3
tt2CxaG43pucHoSkZE627QvdAWhxPAT+uYNMyIYYyD2lReWOWwi9RJ/D4G1fWyTH1lBQb4ubIihe
coDmrmcw4CaUkivWFvzkWgT91uk8TqNpnaIvA364LsYYGx3z+M5t3+jtrKbQ429OrkJyoTvHuuBD
vo2C5CRRtqq+422s7oCXqI22DNzBIo02JKJDScL0ZevuBYngje6fByd+gAi7ztPpzuka/RWmMimp
viHB05L9FeS3EUFq2PloI5Z4IbiYTR2knLQ+puINi//1RO9hJWMNcx1bQ3znxbZ5E1SVfQW+BA1K
Dmt4bVud3kxjgUdnrPLjxL77WEf+t6oYi4025VNYj8NeqqDnj0XotSoHa9xPUvXnXvQAEdH6b7UZ
/2B5UeLJNLM2UtXJxTDMYmvhfFnhzkAGz+tjPJPcHW5SStIbkXNrJ79xPaARXhVAfM5Tqa+tGHLQ
SrQDqW06S64tsmGzFW0Y2gsT9FhvUP59XfnRq+Fm4pPrJ5xCKvX03mmKBHQvEM7r0RbZKQCzdz1T
HH/WqX0Y9WS/xd5ESFGbum9NRmxxCzh4bwcDx789IiJrtSUPnDnsymhYg2PdGNNBlbl6HMoyuEye
Wd+0bcpWEcNG5B10y33GzZQFt/xv4MO+Vw3isITM9aYLYLtqP3Zvs1RicWlB9+GfWbEZnGK69y9V
1zqbKhoXBHfMm5kDyW4a0qtalJKZNuavM2HLOdsS7egRa9MVuHWYW2z5u8r2H6pwipkJ6zcS33DQ
lTEKHYRR+HVmcYz8Wu28Kmi2husWb32PmYOF9aWC44XThiwWaiJpHlWSo/pupH+Pzty75FyL8ZTN
7gG55iX045citPRxrOeXUhaHHH/vFq+SuWoaAD8DM6HHIR3No86C/NBNZbkr5Vg9F0UliTabCRDS
sbo2hh7tdI6G+zh3g381IiHfGkTmrWtUazvgx3rFCoq2dannqwjK236YiYfrXOwiQVmsyJZi+NR1
g7ty4CauU0SvdNKaAyIHKDnBkmIByMfGxeJNrwmK8pcySIC/1/54CjWAn43fopBs4yDapGQaHbpA
4m+z/btMe/GuaXHBdhLPRB0EM0iCMiGQbSg+FUiX11JzavWkm22Tvgk3raLVhW52k5gnarbmuo2g
J4H7xlLoyGtDM5qcNRAzE/uBJR9UVXwhD+EhzxaHibfTuif6BnRd7Ia3kQiTIz8ilDKkaBshCnMb
o+me50w+d+CTiimZ9gEqpa8+9HXIUl15asu4v61a/8adcCWlmfSzdZHot3QOh8vcCmNA7i/yraz9
khQyIsowyjx7hiOf7KISN0yxkxViJNwS9I4AZ0bE8vItXgWRpTEgmorQaS/bdP1EcoQ1oDuV2NiI
xDI2ug/Hb1nom2flGzt7dpCnxgjH0rD4GuEr0VDBVjKod142XJqAsOIxXLnusLYS9Nk+i1TW9b03
zkdMx5+rCBNsh0/CMZ1tSx5eUjrkWfqfk0XcLGtEF+YFPhYF3RjBte9t3kzqXfynMZTyYI+PqT8U
YfwpJaNqmtGn96q7G7qZeq0gwTwJTmIyQaYPJKX2Sb+f5+7er91tJvNdOxhbVX41O2/TxuYZETau
PJvgx8Lwv3RVeIxz1OPYRp56v/iBPwyLAKLykre1HHwCDjF0zK1xXfbj3vb1iRnWNiZ/bS6rh9RI
OC4EfrRZrKrQuo+GqPjeD7m7wbExnlTXSfxFnDJz7Kbn1oirS0t2Kzu8s4HqW8Obx0ZvRB7FkRe3
10bkJgiM3RsvMl+MlsN3LCxICw58rIq9jj8pyQ8ocZ7LpFG089nFZqapnMbViYbDvpgJWC3ldJuP
i1clP3p1si3NMlhlcUtmZDqRuKh9+9DXibitEXEeSq/Obsc5JrxjuBA/dLUgJF7E0FdftHQuIGVx
DwyjtQ+JwWAdlcM+F3Z0XxSD+TpMJHvMWYrA0Oy+I4VUW3h+IbkiUbcRZIdyMHjDDZEX0zZIVYkh
XNo38GAvKPruxpyktqpOxSv+qHpH9RR/T5PEW7HdpG841C4jkvIjxk656vtns0zLp0DUu4HMCreM
96Ikw4OOLIfCoq8Xw6KFGi/w+7+5pai3tt3oSzlzktpYJlbA/IC4Svd7LCqKrb4K1mYtd4MC1zxV
uQ8OuVbyLNEmnJKy+h52EMfnabKuAzt6ai3wjaFTAclv31IaSaeiy+0t8vdmn4js2tJpxLTaRw+r
aQWhqHaacB0yiN/mk1u8wh5rz7Jvkl3vz5ghkmFL3WmtmWWQTNd6u4G4UwOyq18cpoYQSFldu948
PExTc+f6mEG9Ut1VMn6Io/izl+trGGbjKoySNxmj24jwvA5GcDDS6sTxFq8Mk4ythhP42u+pF9iO
knNsgxLzW+1uzIL25pjmBBRStuERmvdOL9j+Ut9+DpsRXYBTua+lsvVLQ0adrTOizoxN2gcel3GN
KXrC6SY/FfS31lx/Ds5gHwDNrMuuCQ4N588+l7zUQ+D06P/JMBiip16Rcjf60x0UoTcUo+XWLPxs
7/b1a08biSbWd19mr3oY2nU92t5jklnmTkpq6LZmKwoDe+V0FQdbUoxXUNXw3GX5rcE+GYamt6L5
dxDGa19gfjagdg+Oe0is+oT6+VbCbXzVY49LyUrzo+/g2y4woPHNSRDWuLQPySDtR0QLwLpl4+9c
W5+bVrO4PIzHqhbmmv781y5pjranirNlmjj553zc4oTogAl2XK2t5iHAEbYlFCVYVTjZ/CEMDn7v
E14ZkM5d6CDnJBHsrcF8axvFE74LcE1ODRPU6yF15ic7UZ/AwiXrxuibA40KuIgJl7nzTDjHFpFH
UBLgg0UHhjM3ZlC+PraOgkq5cJ4Y4+dPXitayi/LOGo0689O7iE19aDik8rurbRX6DsNO6neAOIL
t04fE4WY5NxMcwEdHp0yQZU1bUsSDKvNANppha6hv6o45r8HU5FC8TfTlWsm01Uh3SfllTWpmHnx
RjewecwM19qqOSm/N+AITz3GjJ3HmHMzWXQlsU4DlcRdtrEtO2TPsbNd5ZbZZ5WnwUttF90rmiEM
uYn8nlodiM/FDjBXntpB4cuwSQcRcUI+YNXYXMD+RQfJmVMHV0h9Imy42oW5nW2DucKWKKd6Mbrk
Rn3PL9Jv2jzAgBsmdDEnd+zXXaeMlVn23gPWIAiJRD7doaS277XtJc2mMcbioPvR203dWPKDYOJB
Otnd2r2qb7l8+1cV8miCibR3Hg2wzBAq83XmE3k7pSNpeGNL3VFhETDI6N2WGED+0dcesRWaj70v
kuuQqGmaJl52nVrJBvCjXuPRak8YYP2YRxb9Z9Xz7esxmI6OWZnHyQQblSsmUP4PqcnTwC9V88Zg
FF2VI07DAFPAxiWtsQ6M666JTIi4HkERK3PS3JZhRr45nqr3FC/lCl10fPAakd53Mb5Ns7iOhk5d
yAH1t3aVsSajhaxdafFNhU0I2yHl4MdlgZY+Q2HGrX5s8wfSId/wds4AY1T0kLc2NpmJGe4miMIX
YViYx1A2DxuC43F+xC5/fmzQJi6riUZfS9NlDAfvQpyrvbGy6MVKfEIXEq+3NlxtrgMQhGQNGQg2
K8yWL2GHxSRydc/eVPPVOQmQBzASSWi+hXKqyF7P1ZlKk9aZQ66RrvMH4lxejKG5CsJQ0Cbqiw3U
l3YVudMJJ+m8MZl4UYT2AluQiubTVPjeofdS89nPDDiizihwYjcYlI5qyCOYX2Q3MFaIko3Ay7gZ
JxoWujd9vGtd/mwDzUGLUcASTsV8bljWZwITkxsyxwnGSGP72c/Nm0bVi8GgDtmSFXw7dmjT3RDA
mWwNWaMJq0PrajDnnoU4TxfpZRhbwODdVZUqTuZM49+JiE+LIalDn0cyxaugv9OXCTezGOeTY8TW
IeyMZpMaw9lNbWNvKkvcTIV38SlAFckBto1XqBrH8LEuqx8VBRp4SSoEWDsZLuwglvtmttIt9hAD
4woE2sxsjWMjFjPn0mJeuaScrS0D/tbYhvV2CgRXyLFdQVRP9lkpyXdKtD9cMQbchY0brhsyuFKb
z4z6ghFO7qxVYCe8CfX4AJM1umrH0Np1RhgdZwsELa7S/MVNW+TV9nxo4ACei2GigHLkrWuKC5iN
/LGWLTelOqFrUg/+0ZU5Jefo2dehq+yz5YQcnGNrnrSexuskT6abaqKE5Ppp7a0ao3VqReEqc5oD
ITR6AhPi7WTo8QMX/Stixm/hRC8uTqhtyZTAA/JCaJdxqAPSZrxxCQ6OBe2IFo/qPu07tPYZFAFy
nb+MlsS6/GgITHLzKRoQgcC2geaSzuIOV85xVO28I+nTRzwQBHtbYIZBVX6HP4IOs75RbnltwmcZ
AmrgySQVT2HQc+iwBAC52LrqbusW3SeWNLfGWN4VvaFXYWB+5kp2CgbKbxJ6BjWZO1NU6I5pX9AP
RqleeKTlklv7LXT5JcBQ7MrYCVbzjM9/YPd+Zmh+0r1zb0rSf0hn/RHHFH10ztGKYtpbAQdRG3cm
Uk7Z45soU0aBQ3aP8xFiaR4OzyC6sou2lIlyI2+ZsRbRBhPcS00nZcAxaPikRRSnykjPpsE3GeTB
D2VVO9oia+ILrLXZuaQDxe0ZaXXDjb7uL9B9XGDCXnGymwb7o7zyCUtbBWlnrFU3PUyz0Nspmj47
DYwTLhU/RNPuSLIP90nt5Vf5ZK1iY/D3A93nAym86jyC9kUWGZ8mb+qup7YYDiTmsKl0UXnOAg9H
+BB+s2hsDuH8JGiIP0YuNmIOT1ucybV641YuVjkRV5jiPM6TicBqJSeStyHnwEwnkqMJg8WOCmym
3tiGLCEWdWbW0K9N66/cgHHn2J5ObsxkZs+B7WO3UBvMatf2zdSt8Nx7NOCyDijNhD2neHP9BUxR
FTB5V13V2XAZYd+6PBwlIj1oclQgbSTzHo+5wYVgCGW4noEYfXN14FyqNDKyUwjzpWNOmvgvosfO
BjtFVF/xcAf+RllN8qbTcjxZbTSse0PgN8S5wXU+K/WnSU4M0Ofxi4ZMgic6eDa9qlvyR9L45Bs2
WQxABshwumLPoM3GIPXK5FbyUHrQWJzRNvdkCJq8rDq4IL4oHoYyi88zuHKyVkEIbY04NDd92He0
h52ZO06Wil1XTd5tAOti65tRfDZrnXIipu4RtftGxikEHSNx7rrZODOO/1LHi6bfn4G1BSTA2d5+
8r5ph3dpZFarzel7l6TFM+wR/0o74Yn/q+Zkd6W3q3VTrhb0yD6YrMV/S8La3LCfBXHtr6ca/yiu
0C9DIO+06NPjjIR8G01DdB8YjJEYU62kwTZklHP2FJIhjEUQNHDIqMui9mJ3Be0xyxaHH3l5yNFO
fcYdT0RATVTab0gLmLYizNP9aDHVyAsa26lGXyRhvQvwYWkW34nRDL72fTu+tpMBS37m/IMwJXuG
NSkhViVvnDXoGQ1HGeI666ZbMMdsG/ZSr2TuZdLNsCVLnZd4qPKBKs7a28kcH0FMPXGzeWKNWutG
YNe2zZfYCreeHz1C7FmsandlPNg/aHcpfjEpzI2peIFiYALbjogm9hrZPMKw8Y6M+L9Fw0SzqMef
uhrs9FA5CZ8qNAnB8upLOsrveHXmjTI6+6ZhoOO4CQFvtUnfOZxNioKJBd35cv5Csx1p+P+h7tx2
IzfSbP0qG31PgwySESSwe19kknlQpqTUqUqqG6KkUvF8DJ6ffr60e9C2N8Y9DczN3BiwXaVMZZKM
iPWv9a2ZLrbIzocAyyPYLQHeWg4JQ5rccg9DVwe1JK6QOCuGrbR+7AwgLTpiMuRzXOZxb2/SsRzD
Zk4cuiNVtjemNS3hZ3jy0pfTsCUdPpDmjuM3xO98681dvnNmJV99o5Y8YkxqsuiWYREvjdes8MvH
lUCiFVgqrR7zdihemaRVAQZGmD5Jdavn9OdK7LwtjA+rIa02xA2tLqLYjWy3YjyvR2jo31Dnh31T
Vz88LnSW+I3IjM3aymMhUmYneVW3h6jmNN1DCNojADz7FgMAp2MbVKfeD5bCgpamCKswmSQvqm6J
5S8nBPg57DBbPzkyF7fXb7NXsHbcznY2fVs8EttKufJWZwM0a+NNRQS+yMChDvmQ3Um03pdZU+0b
2L+BIlUWrvF41DJLN3WZf8CnfwGVczMBOimMnMmmi+bSVd25LbsvHmMhugQjm81z1u6gyDNnbY2L
cuoSsmPjlPdihjqTUnvqlnrZkE4n29x50zf25w99OhZ3KTCKL7hM+PM2rB1ncnFolfjE5pwoLfp5
FjqUwJ0nCvywRGfQvZlPPZjCHoDD1SqoR//aA+rvqhmIZJGaBpLP2hTPmj1jULYRoPbSN45e72dP
PdWBOy5BeHJ2tsxb/MvLriSeBGRM2PQ2yfwU45IO2ON+sG6KfZtNLPUdU0yQ5Wggfk0BZJs+2Z4h
T3YJiVx2+blJSGqSn2VrW+gv8XqV4AQcT9l+Cqs/WsXKsl+mzUuXeLe9qW0ai9jKUP0pGoNa2G4D
wfb7QJ4h7GbC3XQX3onYrD8qd6CBlxKibTwQIQa/X7zgGa+PS+RDpgIncIoWlv7G7DY0Rz9GvPEb
QBy42q5TLK0B2Zs5pZ7jWjknn3AQyzXGrCb72oOsYpylWMnsHi6J4dy0sp0OTQ0vae6rZ86GeutM
4tno6SZr3PpSWboOvZQZQexrdwsRwt4MC/OqZC24VAHA23aEwFuC1srY1bLYRJyYjPmDboUUHjox
5AdZR7TeGJW5B53wlkvjB97Skl+NflYsVD3Ol5aJd9W1K2K6cBgOt9dCOYa4cpm+9MPw2YMZIr/O
QR2fEH+rfvXieWEDgBwrCltfknXezl1y40dT2OsopPSSWTa6MZY08QykZVv12QnvI+F30ifrA1Xg
8o7lvw5XQZdqZjZBkk/nVlvpJrV4tEbdtTqJ2AK+vSgAJpPgWWIo0RlI3aSqaOYpTpC2HvyRiEmq
6zM8rLu4leltinuMkWiZVxvyOsZumkqmwMp5wfKaHuLJyO4jIEKB6jL0WyPvkEYr27vpZ4Rln5PS
nC5vJXOLmBv0yCdEyxzwD+VVyLumvU0F0V3/OvxzmNQcJh05eyvJhh9L1nOmnuP+MffX5hoVpb8z
q2duYRH1oUsoimiKRUlAuqpvLqrgydIjqnUvdxpw0swlg7ptA+5nH+LVnfPk1UnG6HpuDiSGJR0L
VXXykiG7ayFMsFeix2Q1iPaXS2VtzBYBuLfW+NCU1oVale40LCxdBBGLa2KJfi3M5l6gKqd/dy0S
VBTLvU3XJ11O9mwj1cDUQjJxLCtRHh2ybaGyRHzC0XgDBMugxAKVMvfedNNTpTtT0UHjSoiTeAjB
8xgbguf27UTDbLkmhziBRyMUn8iy7ed2n/XFo5LA/ccTKts2EbgaWm5xYs0bSzZB1LxafEF0PLEP
LW5digq3jfVaNIjKXvtkuEgp6cL1aZBdd5GAe/hLgk6cSSCxtmJPGG8jR+uOPP20q0cQl4JIB7fr
zWT2TzA+MF804phriao2huCsgpK244z7qIL81dD3PsP74/ZnHFzAGQIvsctLG12BJU03PKRXkjJt
KY6ND9TCsN5VRi8rd8qV7bGFW7bpyN8TGAxb2n2rlXee9NRJTyknTABrnn3kYIDaYNwkxHuYQJcI
/EwJo2JvseU8rrVj3YvySm0aSKhSfzXnm4FiyrAoCOagll4AB3j7PC/mu6SPQkzdwyFzGRGhLfEZ
mubLOhn7pJ6rC/ZCPHuDx+MKWuW9GNo6aHwqB3HULIHoB/MAqCE75GiLt9YkvilFhN6orfzIveHk
5zQu2wudnc62T7Po2LcDZ4CaxczU+n2WrrHn0QgpLBWBwWSUJdx56T2mJ02aFK+sFtgEqprSIMCZ
+6TL32rNYJDKziKkUW+lPsL89CpnuU8V/VvprAfOkSlORGsAMjQq+XUtB27gguEegjqnrz11oZuO
Sm54Q282hxXYF3sfjBNZfbqR0SLsCbhhq5isw17IeSyGbm0dItUGjqSoDUrAD04wYdfWeyAv/iFO
9Y3VqDbE2rrS9DuMMMaiTKBXRjkG+US/+ot1tFPaascpyGp6aNxrAYol5qPT5Zc6vT4Xs8+l9Xeg
YimQlAmP2pTIr2nfKoC1XsTeCN7xExYUipEBAoEGS8dbfMs7F06uX4tHZRnWA+wKVoDRe8wL79Vw
8okKS6RZuiq2rsXMJnPZvUJNuvBNGPcNR4Y329KcuTFRevvBqbDbODoVd5Ro8C7QsxpzCBQOruan
zQGPOWI5e4dxNCExL4tDA5C5HdwE+X/2U2py++WFcfhJx0zyhcWyltnYQZPCi8/UKz75U1Sehgh4
gis9Tk0D1KQsgtkDeRIlozhBa6NaMYIpIy90qdxD13lcjfRLY4x78FZ7r5OX1FGP0HvhOCABwgPS
9Ctb/lMs4FLE/ShDK/NLxmwJZYROC+vA5PvazC7cRrJ5Ga1Chuq+WnVShqaV2P4WF2/2QpMdTeWQ
K+JsxzR68ClFQvpeW5tePZO0cKweagBb0aJ3ZTOgzViser45xuGUuWsdshuFN5i4Jkq0AtBG543w
E5xZ3JHBKtpVPvv08QR1omGYjLH5MqdzlgWc+F0/4MW5nd2a2hy3yLnTTUn9YL/WD7lXxjdsJNWO
WvSrnGXyXBqpEAQhGGG/izyYRmtQ94U4cjwtgrF1ylCBEThaGA229cKGCLPZnasJEmjTulc1ZZP4
cBpqGs2g9qNrIef1EWvT6emI+KiSuLtNcC+GKvUXJKXsa5kuSUC18VfqfTgd2MN6rLsyflgKlmaP
0QMMiBBn16ep22CdICk4hreEtm5R+lfb3kh/bEJPZsZW6Mbcl5ZLYWdyMXkMzf30kHHBbZOou2mK
+s6cxb3K65erFLrTmNmODobtrQ1kbQevOtr4uH43uk79l2WeuwAC2V1HUBHvEWLDwDiPKXr3iMeM
meYazmjuVwbszolXQm3xdpXX+TDg0aC27EfLWEIUUoXbpnjOKzwLpls/1fRbMCpWfqgMOAzCblG7
OLx3rOFoZ2WrjbtG98neSPzB2AA2SkD/LO8lhTwBdFp/29LqQzUDIlsGFW4kFhdUYOPCWMNFnNRS
P7KflCc1mAOrT2WcrZK7uxC/3lJjvGucVuxqkOPbwZ+fqoWDXG+2e7zyM2geEzdzMpJZpbCL3VnM
IHy8Il8HutEgt9GkZKdNUKy22C3pfMO+pD01TW3su7wGP6RKRVlEUb7FQyK2am2oJ0jZ8bXN9NpI
ezpkjgnrPtJ1YMYT/sC1W/eM7Ly7VLefIxMF0I7xFJInTi/GCMfX5fkcMoQPtR99lNXAni6Jgwrj
1sEY/WlXjtedq8OuDKkmOvvm9I3pqz7g1GT5pJIsAIgFpKwy4wPcLZT6dYovA9JsAI7TDfKBoUtU
O+YdTjraGUUzP2t2LTe81ktqp/Q0Jotxny8eZYvoSdFlNZwudDOeD53ozJ1UY/7MTn/eLqjINFrb
/qVL0u6hrUHNLpRa8K1GznvcAS2lnGm99ZuZxjo5FGnoe5F7dGTD1sgfin1mDRTEU4r1AKVDnDgO
TbcNvQyQuTC5SAboqg88SQk3GhhUVZ33P6bSbThK017w7I7iwjaS+siqH3MAcGnPpNSMmZSADu1m
KqqxtsEAXQgJG0yGGV4wCA0M3v01vpZtFvKTP2u4eO23JqJmZVtg8v0pxtbloYaZa5OAfbI4BDg4
c5Nktk7a1jX7o0bfdj04pl0PhYiMMRepR6epHV9yUa8PjagQaAAwsxmr59iHsd8mDWgeX8Ias0XK
RiZdS9O7PqKxpnZt2NiN2nE/dwE9Uh+NS4OyuybjpiuBbtErz64N2JA+uBIg5updRFXsEsV5JR1W
/2GQlg7wtZonKDluGzppNdrH3Jksn9MkphADpY86mfkU2eK5gfZ8n0xsh2AOnScyWA/WKIZdVgzf
Ca/cOwYnnMxhVFx6or2hMdQ4zBGz6rIW7PViBLQEPjxPI/XW16t1a/XpMTYAUEeedbFBRh/Gug7t
St1XHiq8Gl8T9rSRP4S2P+90P55Mvp00a7/Xfvw1Yxk3k0QHCAHnSPrHeShCU6DwsTcMm2wGcmeN
UNIHVkdN0tCObyCRj1vaT1MOOWCWVh23QdYnzp5dkAfvbrJPcUZMAa4nNxUQiG+A9XZNbUbrZp3U
ziKxcmVQFSFd1ebNOMfuY5swBd3USWR91yobMDc00fgFUqq6tqFm33ua+kBv9/C2OjsCiWibw7Zn
c5vgG+mis1U0/SsbsAfba4GnYwbxDkasiQ9wctlkEH5Y2YbsU5YpnT2yeaxtZ+YIvNwnwvwkkXAF
rx4BwZ3BRe64SO9asOp66rDyOWej7p6iyn0n4sYSXTmcGzviDrvEi4zdDOThRQoGxCQZ1rs8o+QB
YmaHT7fM9lnphs04s2hjmqf/b/DmwvtedIoZgd3b3bZbK/t7Rw/i29yzs0vilCa5ToxUHxsQeafK
DYWo5ktdWffD1A0TwJ/EPcsJEXrD4T5+S9brVVrU8gvsUmB9c1UciVAAKUtt9sOsiWrq78vEFC9l
XrCxT1IcP+2QnCD6OcwZyOACZhRvCK6PJmOhG1Vwe3BAMH6Ug2tgaE9r/6VsuEzyeqE3EN7gAaA0
TRKlvb4mqUD2YHD8iY2ivgVnlT2nGGaZUBjGsRLQrERjfR9d8dH47H69FCiaiKq3oRicW44ry1dT
iOiAf7p7WHAA7aF6MeHnjHAcmra9N83GuUypFCchs+ys+XDveSozxoCMiZbNN5l31XRMPU+/L8DJ
ghJ7hj9TEucMCH426LgzPXXJXWksZRiXXbDIOAu7zvJBQvrm12xW71ky9qdxQnmWBZbumQ/8LnP5
Ye7sPJT0lUyHnGL7b3GlCQ5RLPfE/bplaEoJcSrNI9boc15OPyt3Oq593J8Wc4Sp647ZciiGphtD
kG6fU4UNLC2WCpFp2dXR0AWwKn4YauxDnTb1gz+A4K3zPmXFsooHNS7IjKZn7SJqgtCu20U+ZTU/
GIKy3BZmrQOhckqltfutd/J8CRqdBbr3hh+KBxzeDheOI17WbIPcj0hFhqzZp4rqk2Zi42rZ2Xsd
G4wUJse7kYn+1DTX9wcEqHJXG4N64gQmQkvGNJpnfDpp2nzLRqaNk5Fy2xBoCppyeakNWJk+8hCw
cPcoDK++Qw9yTmhsV2wk9z51T28qwZXJHNnXKC3Vk7JylgKNvf+gJ/ktGXz/TGnBgkhaVS9lIR2o
eCQm15GIFqVd1UapmOd3On7W0qYoVJQ0r9bowWtlApzqTfxYw4J9xI76FLiise4mbc54apNCHXqo
pOlmJg4eYhkrD/Y4uozXLeZUalVvnD0YHvfyaNnDqW+JrDI8dYaDNN3oZOWts1e0lhxTDrKoH1Z0
XEo6RgGQ01XgZyfCzR55iN5Dn2jKLdzDva488HJ0mglm8WM3swLJLPEu0dpb+E2UseeuWBlIrdEz
5Pnoo/L8ntgF/kq2DMVhXcmrTwrrtcmm6ztmQCyRAu1XIbKz97OWc4txKnS7hJUwtr6OEZU6tvCx
9U4ojTy7zfgbugmbI9mZT+U0g0Iz6IDRUurHQvs3VPfAlkvn21olH+naDEASq+zMbJQDXj7ZYYZt
AohrxZnHVp08eOm4hg2l8dtxzj8IgnxpUs7CVPbil2uHo6a39dAbDiG61bV2tV6epeUtX+gnuMeH
jSat/JchFdUmq823EaPFJmJ/sE3Nq4u49Y+yqu6ALD6BANUYm3QVsApq8vUDhcGjS5+iHe+rKjLD
sa0fBUv1A8xfvS8NgJgE5bODbcja3ABTlSDBiwkkY/OA+cDd0n6jsc9eB7ILiqyZLT5E6vyOiUI4
tYXz3P56gVCL9Gjj44AyS1NFnbBbEwIVys9QGze95xnbdYF2bnbm1jA5wqa0jfsDNUNgHfojZs70
wH6bR49cvS+kqxzWsxZJrwbi2U7k9n0I3JgOU4IkhuEe3C5zz0nPdenFhAyw3vYgtFVnVx8YadQh
pRM0LjXHpjq/NY3UvBsGw9omrRPxuYhlT1uD3PkmGYvaZVeDUYQBL2T60MWLO9ttHsQUZHKlcs6V
0MuTzGouk2jte02XCLa9hUm+0c/DF/zj06Ebm/nM9qtjvmZ8rCPYs6q17C0XNgUfLfudJSvRlq77
rbikqX21p7PU2fJbZ9W/Fc373xa6s4nT/kXobiji711KyPyz6tN+Of74+9+uf+O31J3wfpFA7Wxu
ul9DctRt/2fqTvwCYctyfIiflgPw7J+pO8f5RVy7pTxTUDcnbIeo3j9Sd471i7BdEE5UPNJzo+C9
/Bt9jWjdfwzdCYfeMDoJeY+8kGP+GQvlTGlE1zQX0RTH2f1oX638Bjv0LVBfc8/mCE/UwtrD/QG2
0dqg4hBvye2B/uPU5BQuvVZazMjd/K4DP0w/CcapKmBDbsE+oBjh1XIMoh9uV5PAsPJR0FTFf1bb
fHZFzZZv7vDdFxGqis1Gn6U3Bvwf/TopSRLLexgMVxkbaxYyRkKvGXlDZcQSbvsxDiTY3d/Zks1f
smSJzn208rIMuAFBdNQdmXA9C7Vs8oghCtUQQx43+PfyFgf4VH0doewSSbwXdnmfuP2rsUabeaKp
xWU2jabtlxoPcb67Tppd8l4insNIlGHSzIeoIqSgrQN/DvN+Zo9hMV/t9VQtbfHW2f1l9k373RVf
Oh9s1gZozm2GbolNfdtEHcQieUDE+t726i4ypqDyslPT+oxVZ/ZMst4YWR+uFn9zUBOu4IbOb2of
Zo4585QiNSBj8I8QN1bX0WVhAu+1F/4KXepRYmwbim7VYL8SGdktVXnsPb+xdkaLxuythzllLTGQ
WK4w3U+AB/HWmssvKVJTn3cPqazfY4w4G9mgAU9FdWy8diuL8tiA2/byZ2dtd+ngJDgYkwe9mru+
KI5uMz44hJj4eF87+QU8+aY23mIPNK+ucSaJoLAn+gbkLc4vPqQZu3IN4NKe4lePx/nO1ZpQVmw+
JeoxTZaXUVxd5Mk+rpZrIwfiAbODADMd5p8c2Fw1XDdWPJPzMHUx+0UUvG9acaqBRpWLc3EiP7zm
r0DihjUWvEJMTELlozSLk5rg2JMdnZQ/8MmlFfZPUO21F6QKV5ImkWZxXnJ3a/bFLIqdJWldLhW/
tXhhPnvSvbOP/QJnoPFN1uqWnqNkn7cfjCbvXcjQMRuklG8tVfqi4y6cO/eRgdbPwcGcMusvDrt9
h+Fa4KHZK6MILae5R8AINPbODCr2jHXBKf1rb6R9RJNiHnyNdz16zCno/duO0WM0GdtcVzGjzeLi
05v+kkw4wSGhk8UoDhKKjFviRldmEwrTuJFR2r51LbwI6r2xU1FdkXdfDP6YMBTGuGi4L+HwE5g/
U6PxXJQjk3svu4+x0QtCtYsRB121mEQLzYambCCuYTmtMbMOiqoLcGhpenKBnqCS6TBCyiA+yfS9
UEc3qQ4WArGIGs7WmJrA0dxN6CcQxm7zyDqYTXFDuzuE6l5eVDMDVc6D2gQEJiMiC+wwGQbprT/l
d8RgjmLkGC3dn3OmAwYVu5ErRNCLZdIiBDT9Tsipvc+N3r/YK042PZzH8mZm8rMRQgTjkjzlclWI
ZM0DaZSTPUS0wGeTeTAYy8Vd8Sm7luhwtL2mG3pQAj6WG8be+dtids6mG8g9OksRZNK8VnvlW4aY
h8TmEwVibjFIq/F2Ey3cVzEWKQ55he/cTzgm+kQEAs/yXOBISMuBMDJGb9XmT5kln0q6EwlBv8CH
BzjZ7YuIX92Lb5RVMhLRm9QAJkPsLT2htlzmMr5b5vXWrpOzOcyElVGrWoGU7R8T6KPacQ6CMosk
lzRc2eNtGfNgYMvPjfsTmhJCDuXgXn+w2L0SfNxa5QNbn2rD4BS5tE5el2I6OdFyL3R7Q88LFheM
epZ58hYsYi72Uic7MvPk68nlAXc05d4LeGWvX0himhjbR4gaJi4QJLB3xvaoQB6/ks9pQ8ru1iww
eWTpjTKsW9NqcW75Jbb9zy6XzdfG7iRP7ngnMBYw4zlHZvYN0mlQpsmxRI9onfWJLOUtNSRbUAjz
psMIYk83mPm5nOCCO4O7Kxy5BZ7+YBb2z9UD6LS4ZcCyNh8WyWaJrdOsvdBz568qByJc0lCgk+ms
Bnm0zR6388pUAOI530C6JS69pw7xplfDQ+205+vjaAb67uatOM7OpxH52xFsNY6tHzOys1mlnCwv
rjmPu4XKnZQweacgMl+ntKvxc45uGV/cOATcBy87M5pguF53x8Hla7fnu8lMwDSW+T2tMIgudAyt
nAtoKL9MdAjFzkAd2fqYNq/AUuYPlcwHp37yOmIMfgpu2bxte6MMgD9gG/WB+Xs3ar7aoL25JhxF
ypfHnuqnkYN/HdU/etSh12Tqm6+iU0N1mOiQWQkc2j6iInz3TV9rlhZfWt0P9JLuy7z6xVecVgX+
sNF1LzNKv4ZmTfc5wwz9taPQ5H2peOkNyYiFA1ymq7NrU0CBVR8UxtUySeUKruEvzdRZxqaYFoDo
OhEI6X45WtuyVBQWREWi3/1OGU/2oN2Cea9lnu16IcyfRbQthRh0/XRXcBgbt2njT2fI8NkUJnZu
fEixgAFBne3O5IYjc0uenw9hNBeeLgWlPsm5Btr9yWB4+lB2ZyZ3V44m2bmlRYr2UUT3LaFlghr0
cA2wiUlp7xSAcI9uuhiffLUwUSTC50TdadaL/drLnt+WHRIuxZbp0maZHeVuUk4JaA3TWNbnohyy
9IgPUepj3avcu7Uq6l8qd82th2LoCGlGOS6ArZDYt4kE6YkJIPNbg+MQ9fTnNSOIu5/mvqRjnoct
CQykj4g8GOdDrAqm4YQzFrwoMAhX8DQgiUIIwRoXuaG1E2c/qJjrzZ43xrBN1sgsSejifgkpWFtK
zBtXJ6xH/v2gxlWQKdJTLijWjQrvPGbZlG5nq1QyZPRTT3fTDFOfq6yR1bb3+l7v1aiz6L4pnU6+
5qnbF1vgNNS6gXDgIKPHK0i9Ga2+vuTQHeNtqd3UvCXpkfAU6a81JKgX1WuL36DHqtXqa/kBcyN+
K4WDC71VJiGMIrIDBBERibVZs8cpBsN0A2qyF2jv1FWuBwYnM3xL6uuo1ahJO6EE0yeImDSZ025a
/fWn5diyvJ88E6sBX35/tTETCjliGtXDljC+cYOk4w5Y6Af7JaLqBscVFSdgXBqUwoOc+FEYEaNF
hrETccfIa7PBsY9g122WimntvtWMpd6K0s0xwDENtBDlZzoQDA/FaEN1X3Xhml2bGyw4uHJd8kU3
PXNZg7NajcDEgLJvTva6ZF+pxWqIDLG4dAcXv8lX4onjOWop1dsInxafMi4kHRumjf1bxXzKyNOa
eMs6IxgzdUHniNi58zCBJTVv+w6V5mj4kGivBluFu0TOC3FWI3e+dRQHxmEWjyY0dHPp/KCoiArb
2ShPw9xgUJ2MXJ4nbswsMKMEdAKHCoI+hjVQy00mHEEvFh0OH+bbhGfcFOlx67Pt5b8Q4myCdlb9
vLO9SSCvJB1wY2e1qTrQvq2/LYMiduw30TSxwyD5u/UyaMwBi4/lUHGEs3eD7yzBpmUn6JEyoqiO
z7NVZFeLtf5R6nZ8H2wUbpzAg0RO1hEFkihzn7qNCZGOwHQWoohjNARUwATaEk+tzw+3yoQZgUnD
3lPu2nxLSVGUB8D/ro1uzT6JWdH01cE35SH/zBjsdQYoNpvEu4tAXrINpEIxaCYrxcUZ6xMUDl1g
v4yqYl/WVEzuIbQbD4soV7JgcR2/uepLzBWyTUpn+NEzvHfv3CQdHvKxs1GzYtzmG0/G/oeDD91h
89sv98ti9CVliJMgFml1ETYaxepsFAOTdD5g+aQax/6wqeiEMTC5PewSc2o+PJohuzBqu9relxFj
3g1gZZvtiOWZx4SwCpWAc4kQjwsbqv8y8bz18Vl/1I1n/3Sjyf5B0J7BktHO9jcx2W4W9tRK4L1c
5JXRlicTTz3TohAY571FTWGDfG83I1opsmLOdn2tJWYuAjNsEtyWAdCa1+qx1qQrNv6a649ZV4Pc
qGng6+tbOWLvqk2+JFsKliTT55xki4UID5UwhJmK4tHu2rbcoiXjiqOJ6orYVyv4S60ACm+wAGJv
EBRZFoGu5pYlebWcm7GxSZ7gaIol/IZ82i2NokZLjpEB4syu24cEXwChkyFLvrWy839YBsOfgI+6
oYBh8boJOQqEzMaWlPntmITNj5RsUL2EdvvdWCYMgA03choOpKqZhPHMVmGSRPURW1I3btZIMFGj
zrUjO++5FGqrkkDuhjnZ6oSriTy9scjkEk1kUnbf1NLFpiERx7ZF2WE7B7OcOr/RpP7nFJs/AJX+
S+zS9fW4Khaixche/+///uP1g+/99z/8Cw4kRJSH4bNbHj81TSP/KW9c/+R/93/+Q4p5XprPv//t
ox7omeWnUftY/V6lkRCr/mtdJ/isyu9d/ue/8JusY7m/INCARpFwJ12opHDOfoMpeb+YYNMRAMEp
W4qV4p+yjqt+oemB/ycE0E/4ZYgx/5B1XOcXfpzw/Wtajxpjx/p3ZJ0/4t54VNGvBOpTUG+gJHhN
3sLvIWy4Gpn4Y0FDqO5YA1qfiAnQyXBJ2/rwu8/k8hue6f9UQ4nlp+r13//2R9bZry8FpA98qTIt
uiy8q770OwBnntLI4wzXxTj2mWBkhRdgh67vsQZb58SMm/3UlcVL1mDmadIxOf71y1+Ftd9Bo357
fYWGRXsGzCg+9T++PtaCJSrjtd+mTh4nF0skHgQKUgs7FJmqJQyUUaxiY9u4XUAifcYWvBWmz7H1
pOxRfcSZii6ocNShdMXC85psfUvUxWKXvotyo7R2Ys3Kaq/weP5sp1ZlQQXXM+ERwccKwazEaDJS
YbpJurZiQ1+zypUiU5y6VW89xT1UiG1HE9E7pILxKwMK8UJUqrr1Rx7a4VQVyctffyjWnyD+//hU
HFfSpnH9Vv5cK7A0JokqrJvbKfXZaQ/oft+r0aXoc2lcsCcGucavnL2s74WWmECAD6a0O9d46llP
7PbHWmJA3LB1xJycFFAINFLGh7ZmbEu4ZkryIgZHhI2buXa1ZydrfyDQudaelat/jnoBtyPJiuLd
HZK22Bl4++eDR8PUazdmKz0fHBVvhk5CyOooqB42S63yS9XH0YgjTPXP9A7hpciVLkODX2W6Q95P
7kbOVOJGO8xL79llZPnOxHmtj5whKnYb2QyfsfQbOQSzFIAr8gmPAOQKJ+mCpExntfUJqHw3KaHE
yigXbDx6EErecjBURqC17X2LLB7+B2YnUxPyMLfWXdrNSsFI8lO2HOvQP5F1jOOLDTxHsInyku+q
U0IeRC1cgpHEvsat7BRbf62rlaq7/opvaTT++8Ckj4zVqEvNPMiAFzMOw0B3DfqNDjRTFFCqbZZx
pkKsX6fcPo8cKdVJR5HGauLI4jHFcGyG+IsqKxCk9NmweEyfDy4RkOybn/eJh+SKFPIMs0FNt1Fs
QGKcoqGVbJ6o4WZKio0WRAsjSRwM11qpaMy1CGnSZlXJrOxqqi3RbknNTIXNAmd190JSkBnYhZr8
7eTqiow0VXvR+7BSvrxzelvFW76eZd0AuqFPdCXpnQQq97Hrm1XpMeXOs64BpkN0z8ijOd2ZIIjG
39B/LB6QVP6bzyPmsh7IUjJ+5p9p3pr5bj6aQKvAofl7mXA201KjBIH1oE966udwHY0aCiR9Gh61
Zj//+t6Dh/fn55HvKMeUMLF/xen98XnUW0acFrTbbpssrsK+q50TyKb0Rjilta8tPzv/9ev9iYT5
663uu5b3q9eAxcO1//iCknwhZx5nwJWKaal38IN2cwWcoKu970M7kyMTqxP0Lh6wpR3NY9E29ns9
MfffzQs6ZYlRd0dxr32iN432zH/x/v44YLi+PzodwGC6+NKYMNh/gmGK0vTntiWx3RoRX7BPM9bA
mSSczCsLGRYOKixQrEM1lorD6Sysrd07BB9Lo99rTnL/YsG6Lgj/pAxe3w/L9bVbhloNX9nXqcvv
F6zK0JXJNNjcYuxFKRszKt826jr8+he/+B/pxb++EFsEhyXJV47nuteV63cro9Xk7kT63Nwm9TRe
3KI3dNhGo/FZOlp9GggwDK4zUOcbs0vYDa5LymJNzTyOb2uYcDPn3TK9tu5qk21DjTRRiR0ODQZy
TjDUJef3v37L//+1iy7NNAjbHx8M25A/vmO4164ao+s7Htfm3bLr/6DuPJrjZtJs/VcmZo8O2ERi
MXdRlp6ikShpg5Ah4W3CJPDr7wN+c2dURTYrtLzRm+6vuwmgkEjzvuc8R+1DHRa7BN7gQ4J0bf/x
9Y7iJ6BUuwBphY36CKQ0n8wRQRSLe9VHkHUXYYz7BaEbmbE0Xsd+TRPF2YhmBOtR0OG5nZzK+QEq
iBPAiMxx9/GNHI4Jdi7sXUzHsqCIeyY6qyNobTx7tVVbpPC40hjvcintlTlk0+PHVzkCpv5zGYst
OK0+IUmvORp64A5ZF7O4WZMoHNxP6ICpbjWFuE8I2Pul8xSfOHuZfR+ajI1JpRHsWjAn5opNTJbt
8MjDUeU/x/eI2vP7j2/vcCe33B29RnaOMF0l8M3gaCKpZWorN+Tu4FmF540nja3OrXgPJ+Vz1Gfp
VkIE2ZDNhLWSUsLD31+dM6UEuy1MAeT/cOwlLU5SF/oTus/Ogi6WV3RqssSgdBJHajPryrimdwhh
0UL/vW1BoXz/+A4Ov9d/np/SP2JdciB8KuSHdyB9M2aPxyAYAMvM664O6XR1aYNQC1Avrv4cCcCk
hu3Hlz2KgFqu65kwR21gnUwWfGKH13VITbbbGj0rpLoqob2I3SGPGryQA0DUa7Zq/tZQMJxIIkgp
D2qgf7vEwyBPAT6f6x1illhvPr6rZSj+7yz5elM+LwLCIJMlqWxHN2Uwo3Vw23os+kti7iTd8Gth
0egFXXFHHDj5pRYIe+KR29E5sWQcTkP/fW1/OTqR0ubawdGKwfg0HTz0/XomyXjlu1F33pvoGNzc
nS/BNMqnj5/1zTTEGwD0iDfl9Qzx2m3/c6Z2BtUrEHn9mrKOtZ7nxNhwgLB2GUKObWZRozBa2T0U
lAPQlET6fLBb4+/W8denRsJK1BRnSgIBX2/yj+UCs7AgrbAd1nkdF2cRiq1rp3Uy6lVW+djnfrss
hj97Zfk7t1DGKk786HPQRea1O1nBhSqq7Dxt3fKHN3jyxMcJt/rteLCsRXZAALMITHk0HnCRo/gM
RLNW9fgpIoDxLjG0Qq1v5uzdMddufPSaCJi7BZd44/XFFgolhmRjL+NMZ2tkftllhZy2RZ6D8GEF
jYlJzpnhMKysvBO/CoRWNFgI2MXRE6WOj3vOir+KGILFFi2c3oN8zfd8GTPm1+ApjczoymdRCbeZ
IdGv92bif4pzVtoVO+L+xYuD+KtraCo+JZSNeWt6NW6JAqwv0DpdT7+wkTfxthulfU5xqaB6V8B2
oeoOgKUtBbUsKcE7uM1o3hq1JQtEZ2JoCA/l4pcZ5CZ87oE1+BuTMu+tbYwI4lVt2efUoQOFK8uu
AY+A6l565rX3MFbYTdb9CPBn1bohqaflNA0AZ3yBaYuDAyyDEhecupgm3e0KDtE5+UWJfJGNYUwr
qUXzRVhgflcNBzu9iRQR6yuva9pnO4z9Ao594REGnBvJBa0WttuEAsybfOi7R01ywdc8TNSzjJxm
xjpalJTJVZs+xxZnhHPGpkvnSk1gKcGQjj/Z1yXtambL9Gi6qIJ2gnYPKle6+JIM8TCLyNy1Q8QZ
lTXdln1uPaOG1T8JN4lvODwPziNgl+Qp8f2JM0Ki3GtETrTE2gqyKKK/qhrZraK+WAMARsgXdgVM
S1ubXQaKE70m8d9Mcquxnrkzlo5G3uS1k3yNndm68UcqD/i2Jgq4wATRtHWoL5uNtuNgDyoaWklV
1xSFrXKaYW95znnZ5vgVwSagEwArmf2e+mz+4obMuvD+vPCcaqBFa26Ei7PO6mnAlO0ZAS8xV+kX
ifjkRzoASVjTwTK/2exef3PYmBoQrcX8Qq5t9DXOIC6Dl9CWPp/yyYNODUzmsTWy5htWCPMOGU1w
Z5BgRzF9ctILpMxRjXubH34x9wWaAsOsb4C7VFiaKEr6NBF6/9eioaf6WtCmXDJrnQsvkyLE500e
E/mtTt9u7dqLhsvIHTg+GkLBMFGaVtEuTscUzlPDvL1Jkf3eYhvNIAF4ScXpNNP6PEUI5q1yvI48
S08o+IUjsjbbJEOGZQSupgtzKYw5u1qian6IIuuI3PbJNqbqmiBk11S7rTUqs+bFzXX8Q1YOqkZP
zz1IhAQnMfbVHjl0hB8cpST9rWybYf6WF1Mr3HzdZJlxPkw27cUszgEqdmwJfobgHfTKx+ReX/D4
4Nz6yYusfRZPbNJ6x/So29SaVk6HfJMuwOxwwEdmhI1079Zq6Yx5Xm0uohNXbZadVblPFINllRmK
zOjchpgJvLGyv3KqH1PYtqFzs2Sd002Gz1yc2YLEgE3boTHfLrgBe+PieXwknKpDSRRlxKPxouSG
OriJyp3PvOY1Jt1VQ6Ku2kQC8wCEL5c8CdxJ9leywRAiIUsE1zl7qfgyYrAeNqIjxHidI43/6jpg
Wle+IXvjHMqlD6q6M4gWgT/yO5/85s4YGtqCvTH5Ym8kBshPewrLyxbLWrGlUEP1XLQEhEBR4aMC
jxN8sw1HvnRBwDLulfNjVeT98rvq5QN0AvU4TbPNfWO6WQAKQDZWXhKx1ihfGt8sL2Jn1jkAd1aA
ZBwYlui7dg3g8w5ZpGVfdxHgza2Y+WnwoCwJzPVAcmxSA4mBu6k9nMlSYQnjLBiv7KwfH2p6t+iD
BvYRW3dKUTUS9dgyQOahuEoSywMBKDtq3WlQmZdoCOZPOHvyBxOFx7Sqc0wD2Kdbj1oPwMsK3y+F
5XWPnE7Tza9pknblEK+VFtZNXaWOXkz60Zk1LyO/ZHP927NcUqx1ps2LhBGByJzwYvfaAjmV0+Uo
gn7tc2AzCLUS7MlUTqh5RGLHnTHa5TOgpfSJv+C+KCNE35Hqpvwmi3bEJDJnCc3fMEEaEuF5IpxS
uriWaCXReopN0Khj3ib3FtjY+RIMJy4C4GflrbTrLlxXDUi0tdkG4p4s1OkLoJUB/YEt9dOQV7q+
QJDXN2euQhcN7b0FqwdO1JIbVU95fqatWVC6wXHS07of5xfmUOsmSEMO+42SYwR3GFPCZk6dDl4x
Qavn/ah9xB8tcenFyqxQyyOyrjKkcl5UZ/Ztz0w7XsWxUJ/yGJQRba5KoJNAXw2oNpKLGi+NvMdy
nn20afgfwwG3CNnu68Fq3Wlfj8LsCLgS0wVaXZ5Xa7/yzrI2aNgE2HQIl2xZCU0Bm0i4q8x+6NZu
bQFanqwY9plLFt2mCMRwl1Vev0PLJ76g5zbu58qau/M5L2AuasXCGNuxuYCk+r7fQ4Lf5mNlXNGO
rJMzN8waQOTtfYLtpcT7GiFEb9R1EZTqucjz+om4nk/tQIOQLc4FQli6ZSc2m2+PWaQcSMe0aL1a
Difaw+0+idgUItt8BO6QwU4psYhEa8CZNWw6r81+JV7ai7WdpvNtatNeh4Gy7BOAb9FcZ1yNFHUF
0+YK85nk9v24/97WOX6orjHckra3CUpbmRPObio7J7OA3zmvcGJfbp2i8KJsPTq0NxpxU66FXkNL
UStHOlB2pgLhZl9b3W/Tbx7cxKN1H1tZe04RyvyF40s/Jo6muDwQ5adP/aTm2/M7ZQvEqyhmXXvZ
Sh/+piiqgCZm9PQaFRXunv54+LlG3PKLfb3ozpByUKgN6iRAQGhj3QXpAzumbrNGrq0xSb8UpoN9
dpTWcBeUlQnRIDIpr/JJC7mikPNKs7fiZ88WcbEJ8o4mXxDLduJYaA8TyQ/lxBYY6dhv1GvgAyD8
g8q3exs8fuTU+c+mxV9wMZdBA/YMPetZj96N5cIy6CgOwxQ+oKjFRTtWU/QYMuZ/KDPUDti33nmh
im1+y+fITVZZ0PTFK2YPxzqwL72JZ7eL124oA3LjsKiZZ1iy0IeJqBCf80RjtI5Dp/0W03V6gJKN
xKQohwYhKkTGPTZomz1f1+EWd72mMC6dKkVB6kU9ziMhsmiVY3J4SQgpFov/CLPHyPbC27iOi5FZ
QakD3sQiJYd2/oE1JsXLhQ+3WvkqMI1NGXllvSrIBAKUk+Oah++SdMOarRBarBL4KxKgKtzmUd88
9UELNq/3/NpZFx2F3HWpgvx7BN2DzaFX5bhivcHaS19lL2haQhcjzuDuOjaSTEqwXeOVw7XrdZJm
gG6woXS3wbwgACgm5YgaDTzejVnXijYrvuoV58/6mj2rZ6GAMjJjNQZxFfz1iRbbuyugSvHze5xq
D8dnG4HhMRVTom4RoJFtiokrdVgVSrwydYnK7eNJ5rAptnwAFDAouRLcRZNRvLaH/jhLYuo0vbGV
TNB26V0GoFeeIACizgTnFJ241tv5zKP5xjUocdr+m/puXxlQOMKqW2cWugaeVFM0mSPqJ75xSSG8
3NodjtEsTc0bUXb2idLdO8UCh4flV0VjT3nZOfxpLQj5EKAMtW5xl97McVjvYXICu+x77LUCovHH
P+1y0D0qjDi+IC3H9BdFv3801dR6lmOm2GigG0C0XMPuKK1e7yRbl8+IC0b2iGF+9/FFrWVOPb6q
pI2HxZdkP9c6WjRoI9E2I3EA/WFSXxF3bTylyhwuJvr9K91yVhlDPGJG3Ie0Wkt6LYYU6zio23/s
G/+2vfLO4y++djDpNLQCptzDn9uAm0RlAu2OqrDNKygv22AcB/TAWLz8GMkpQlDz/OPHf01hO3p8
hrP9WhBa0suOlpxsyRv0y0GtnVwNv0tGg7u2hpY1Z0wAyO86AzcpNCoEeftSaPjQYRBPP+IOdvO6
YV8Ia4vsnxLb/RztGsvD0xbmfX8d2Ei31rbfclRxgXd2O1hbxjfTUWyWbQBQ81RjtIlTF+9eNm2z
KnCuAw84MS5p/MIgeNpKrD01VEjIS6nrFQ6yHF2WXUYbSddbr1UzhWIT0XNUe5xtigaeaaByNhOy
O9D9hafqZ29XQ893bFPYvsBAQqXu8B3RaPALAkNGlJOF/QJPgjKyo1Bwnfjy3356gtUdDwp1fCmw
ohxeZ46ItRMauaWwY2sfeHpE+JbKdR0szJI0GE/UJN+5not8wqU87drmPzWqP2Y1c2ir2W2Ljiya
YL5hVW2weJU6vO34ABPs1FNinHjEtz8lTbyASqhD+0qQeXn4iH5PeIJfd8uWC2Nv3EkUBYwpBLwf
j/C3kyiVFUiVDmuwT3je0XWsvlKqdZlE/QlpL99dCn+dk1hktcbXvqD+4LE5Pqd0OGydwkg/fXz5
d9YLEpl8ns9jL8SB7fAxTSR7szkgohh0J3d9D4XA6mu9Lkyz+vrxpd55iRCzgyXvnd/Tc45mMhPe
W84syZP68/QQ95EdriosKltski3Ahkx9+fsLgmBbXh6tJkQ2h8/G12AabbUwlDGm7tBoFWfEQxSP
jS+wWooxPXE9e1kBDicr4CjCpqdEj4ev76hUWpWTUBx2aMMW6J7XJTlkz6P0XOqMoBktRTDZPhv7
6bEGNoQTuwlcHBgpRlLPb8BeiSyNa3LERH+D8VnA9EojLCMI1Pv7tDM8FJY1TGkUE0FtbsZIWada
Eu+MRsSxjHwK+n4gj0d90cfKmhwKPohLp4u21xmMfrw8duOBiPO9KLrQo+HgR0oxptiYQk98Dm9X
GXoPLvoVbynLU54/fGcRda6+BM27JrYQ4rUsnL02p/qlCzEZOF2kQY2jpfh4oLzzrdPwIPeV4EYa
ksfTZh2AeFUtWUEa6/pqpvl04cTpfP33V0EvRaOVT32p9h89WoUmCF9wt8YyNN+17FcgOfj1ibhx
a9n2HA1CP3B8n0ajwyxtH33RfFY+xQ74XZQVvlPsbS8xeVKmZud/ntQdxl+IQ5+o0FLS7hqIbkls
3wxlARvMFFjRoyFvzRNv9Z0+C7oMQmQDzlcokzz78NmHeTntZxrMQ2SEt0TK1WdySqsvnVVP/VqY
o9jKOizMFVSy9BuDoFx5Nq6tj9/AewdYOi103FgeBZvyo/URkRH68oFMuqBvXB/yq2t/VlmB4JeA
P39V+X0XU5F3seOaELCfZTsERGgksfWLrSzZQ1UmZXSiDfjOkEeYQP+ZJqDNb3T026hBycJ3UJqP
RvijdKPp3EHYeWEOet4GCQe1Ed3CiV9iedCjQYJehG4OhTV6X8eh9DI3ZK6jGH94OePiCaN8Y7lg
MynaNmuftWA7gwW4iqHI/vr4HbzztNheWVYddtLcwdGkHGnm5DSAHjdWmfkppkN6a9h4MSJKG2eT
13Y/OSlWPz6+qP32qhLMncWTkl8taTMfjr8qKaKleMW3J6oW/K7X290N+xqgRIr1FXxT1vUzHuyA
nkrI/oxkWRO4whV0s+4JZkLKsbV243I9YeYkayhyweq7ss/1irLzmFJnrK0bRGPoWzPpPsedx/zl
WCGFksjTWAkbtyCfj12n2MdjYmNMi9R0XcyhOrHOvl3SUSmwqBOQ6/CtH5dEjJwAk0pS1CPCEFS7
C3iXjRUmoDCpzj/+Xd9c6vX057M3C3yEq4vg9c/2aRamAH0riVLc7h7nxtB7sP7euo7jU8G2bwYs
qzin26UDTFNDHn8kiSxIQxgpPVFqTzaj1YTnuD7KtUna/EYrK4QCVqt7xy7V7uNnfDuhMliltSi6
PMdzuYfDh+S47nghZijMQHP1qUFs+thi0j2bp1l8ykuke8ZMo43mhnOjcLveWTFi7b6LfIB0jbpR
1TJzfHxTb1YswU1Rz+bzRT5A9tjhPZlB4ZC0YM1roD7hdSx7cYlm3Ln4+CoUDfg7B/MEm3sEzYui
2Kcm7y7//R8bby/r7aKpbHCo2DHlLrECI153fp3bW7xj8iuS++qrqQETrJWnickKy3SkkelUZNxh
ZQarOtJEzDEPUiRZwXpqvwc6kz8rjD3WNi7HUuILncl/GTPTfDCMZrgtpOoaOAxmGq3YHTWYmm0o
KRTwTFBKVmOI+NwdGxsAehV1i5uY5gyaydmJt1oVTbuzhl5eEzMUklnpQw5dmVlMaa9IDVPDL0G7
hTUv678py0KqaRctQiTXL4jro883P/dND2a6inNyotqY/JWLqFky4Ma2V8OC0TfV+ZgJAmQEoa/T
OdEa+GkJTJEGdg+nV2c9/Ur/vpATEWJzxFh4cZrR+xw0evjtyWouz+KiSHFY+U6NQrBtMf8x69QO
1rJsPlMDOFHyG+b+sUVWDDRjGIh+g778nRYPTq7BiIpuVfSaWjnwkwY4NdBEwKxFiF7ZN6Jnz4+I
g1ImIFO6p437K2lcu8JE1vTfsip0X+gJ25eztlF8Gm1WB1tBsFQJejUvr+nMWOnFnGZYMgQCKlQ4
TtQ90JGDaGdyyqNMPb3SgNGo9CtTTLmD1FNxOvITwcZVjw58NeXW7UPpgTCDXY12eOMNXY01tivn
L2Vdmp+rzpVAkfWiBwBNjjWYdgtkO5SiTbjp1Vjfko8x/gIvo02gY+30vZvDhV3Z1MVnA12rt40J
/yapUmQOriyOdAW/m22GKNlGwJQj+lwiTWYrgyRsR+WZiYioPeMAL/Nd1tTwyd10Man6hibPCHX3
4hLJJjyCCD/sF4BhrVqHLaB0jkhMcZClDQlIzbTIqi0XO1cw2tU1yjowunDK6EQWRTZGeHjKpYRf
VEZ93nQ1iS+o0MYJrU/fu9j0SxNHRxj5zp5ENf2zpg3rXMFSD3Ym4ZLutp/aJiVnRxDTkyZu+7Vl
lvtUiVhWxLw1/TWiofIpjSES9zTQq63KNRamHiYPany7De4Dwnse00CTXYkbOfyJC7/+qeZhhPQT
BuJrwWYNY3djzWjfEYgidkkgxawa2XjeRtILjFcEeBib1qIKu3w99mcAFTUq4rn5xQmgPy8yx8FH
VuDH28QQf35R4MRXrAbyKEp3pvzbeS4/zKDAkUAl8mWzi2nT8oono8oBS9LkXAUSMTMGupaCSFw0
wW+vEs3XfF4QO13suIhNbKu+tECGPU/jEDEhiHjgq1YixijegwlbDUkJbIpSLERsB2URdGPpDeYO
ZL2XXObsPm/Y/+M/bo3KxiYdeJF9YlP1dlJe6q82IlOBXoY8m8PJMung0yQjtVdsZMPiCMX3YNTz
qfXo7VLoM/Oj0WQfw2n6eE7uwrBCWgE7ru1H+pktw+V7buGDi0NDXjCW1Cc7lzj93Hra53HVfEMJ
wJgh2AzE1CKugv95pic0LTYKmT0t3m+gGI3PFa+hPbFQvVU+soIQI44rRdKleXMIV9S+BtquJuZ3
1y93kV36n0sh6R+ktL4uacalJEIIre+ZeML7hr7vOfji5C5L7bpZS4epaR3DiQAvQnpjs/l4iXtn
B8MxF9AHt2cFLPSH74xNaF5i7IA1UaTOz24hdFRuqb5VVXxiD/r2DES5jB0v4mOCt5ZO4OGl0DdU
OQhLmH80YkknRnnPtlOmz5RFxG2vg2Zf9ZNc072JruNEVwDM3P7E8XDZGBwu6D71M0oTy17Gohd5
eBMYEx2WTnqQFAiN/TjB85eN/uZ4nXsz9LV14mzz7uVoR9AcsBiyx8+sB2Qn0qcgOcSDcxOZRfFT
u3MGFmqxKAVJeOLjeFO/4Dem9yGQngt/IegcPl7GMmMA2CXr0oCzILOibldGUU7XpJpH2zAI/TPi
WuS9ojO0bckvyE6M97cbJm6AAhdyUjvg9z3aLBJVO40gPjTnR7/aJH3hAzaY/R9emj4PaTF+JVnC
e/rbMcw12ZxRsXFtdC9HD20aeVzYqtLrMMlSOlpJfa4RbKAnjfwTU5z3zgu1LNCh6CU5wdn+8j39
sSEMg8mIXZqga5pMSbJOkJVoIh1cwOtj4PdQCAf1jcpDHu3d1KNMSzJccjWHIWs7n7Z7TxBs/5QY
qf3QERDVrbCNzP1+8GrrszCsEDhG4t0soVB3Ju1vWBpegQfJqVpKAsZcmz9BLLpYM9EB7nNqbZ/L
Ooh/kBgSIZ7ioHw5DmVwPSeDjHe2O8DQmbq0+ESMGpQQgZ/U39RWM++1F+TJJs2Jx9k2bVr+mHwr
TraF4dQ/PaKQ4Nbq0eXE5qJd6QzAaQA4CtMmbNWIvb3vRMMLxWeiA20FoGvdjUEbXcM1083dUMT0
5wlbSaqdxPDarBtMgafqBu+9CkaZ4Fxr8zKOzyXU/zvhOQ1HIp0D+Bf2lS54OmMYEUmhvShPDO13
rsecQWWTkx6doNdWzR+vXjpBMqMaYgcTwCnlhwkNJFM+dDziTPMNA9s8NWW+nZ3x8tDakzxgAFLz
aLbCduUZFt8Tyth5vtGsaKuodqobNCzqR9XFCOMrZW2QQKRXbapRf3GoxnkkvtaBOZ2hKJPbISWa
NyV5pj0xt717c6z0ELw4bkt5VMkwmpH0RZezUWPp5MmJacKn3eBTwxJiPnHQfmdaQRnLt432gl7n
sX+g64uRNdDnWgH00aRpmqu6n81LlKDEu8L33odVPJ14QPu9N85RGzLDUrb35dHE0lcpIfAeTzjE
Ab4maJUivCwhL7i72rWJeugVqaM7f8ztp7gxsECSI2GuLIgWsPAAO5JnVWKngBZJRQtEC5kwtQyd
nG5c2jwhnuoeiBEDOdYSF6R3c9HIW/6m62+pzPXbgXxxsgHrtHpBvkujrjeGTp6Y0t4WBZcNim1J
vFuucHiVh1PawIerSYG01lL07ZeEkhTAJ5fs89oqg20UEshN89tYR+Rqr+McnzsCQghQIfC9q7YJ
2rOPp/N3tpHcj4TvxsnbNI8tKa1VhwECZxSVZZ0lbGNp0KzoHUUnTvcYi4/3Aq/gN4zJTB6uedzF
a/GQBrUax7UZTclZb5kVIWnoWO8mv8RdD/OHhXQEq/IDKARhM5bQIzSTvgC7phEUrPLQic8h9nq4
0itR3JvsLfyLxmX/zdFcWUDB/UnfUTrST0lumNCvkhFesAtJJkEFFQP+COkyXmZRNruEYonqN4dg
6zmztc+53PTKe2y46ZU/BfGnLEfpuxIGiSw7SeCqxQ4ybJ6suUZMlfkWocLIesQLPLl83k1QYfg0
7NQ71Rl8raAf7KHQ29GLZI2nleXi+D4cMFHnw6BIaoJ94oC8MAEKYMHHOSMSlXlAE+hbT1Tn7Hvw
i0HH7KR1cVEX0v2SeKEDzMEtozu2HsrdEXBR9VdGqIsf5YSjeVMT/IXSl7vvt76CX/Dg+2njb1lR
k/Yf48Ff2fv/rWkfXcD/ePb/z/9v2MZFm/Hv7f1bIDjlIbVx+T/8D7WRBh5iC5PFk87vUhL7x95v
W//yfUph8BdRYtisgf/5H2VFyeq//tML/oX/Eo8EXy22Nsu3/9fe7/+LAyFfEqV2fF9LCe3/YQ0+
/TOoICL8WxHGm+MUbSoWAq7PHnNZC46mZE7wmJuTFBECctdLf1Zf60iovWHN3lU3T8FFYhXlJTNL
sJdW7u9p4+F39n2sn6t49gEggym+KEuC3P74Cf/7Tv+kARyvFdyYJH6cGwMpyVp9dGN+mBrpmLvm
ptF1c1myYoFbUyM3yrF+7dFvOLEdOZ4mUeEwOVo07jx03ExAh1+ha45tojQBVSA4eiSzsr1oHaP7
8vFjLYeyP791llzqzriEPGQvy/768Cpzo4g9l63czFLTigxnh5yiJiEVzXDsz6ljN09hjt7PM+v+
4eNLvyk8O69CDg7NwByWJz16wlA6zQCvOdo6s8i+o0jNL9TkQ6IbWHlWbY79HhXOuAtEiq9fSXbT
c9zb+wKP8k3uK3HbIUz5duKulqse/iKLWADuAp491sHj2c8noTZwwijcoFE0dpz4/bPGqhR5NcYi
zqbnDetwvE2aXl3WEyD4GEnjmUBK/5SVKK29xQLRF5DTWscvTtYblhfy5vY4x796WS37dbX/c5c6
+3KOKNdtiAuQAC0DctlSt/2hq16f+VNmPdGHgTwpEiCnlgUoISATdFnMKxqlkL4//rmON268Q+TX
zBl8q1jNXt/xH7cjZkrgsWpjWJ2B93NwZXdeYYa/SQp03gX8+B1JsaeaJdY778jjVACKmd0i+sOj
kWP7BGgnRCVvWcgAJecDcRasN89l3Qe3JBTJFRVnChEl5JyoHKFb8D7gCKvuBkpEtsWnUl8YoEQ/
m6OeT3y4xzMFPwm9HFqwtNrZ09pHNzfD08IvRFZgKKEht124RBBig3CjUJ8VuqxP7XOORwRaZT5e
VO8oiJbD+eEnbPe109P7SreVH5LZ4xAkMHt5dfvxiz6ejlAEusv8R5Ffonl9PTj/8aJLYbRBkoXZ
VmcoF1YC08g6753i/uPLvBlPFg1bNod0M9mS08I+fJgyYbpAUAkLm5r7NV4q97wUCNrQhHfhfqZv
seesIz59fFXxZhrksq/cYaoMDlql5Z3+8XSdWwZeYybupipmIzzjBGy8uJaOy93CydsVI7lNRM3m
HrIUo53gSpUVmO92HsG4gtgmedNgjSTtKGi7h8xo4nhfOaAVyWjH2ao8qCHY4qb6vvWJgl35eH/u
09SLrhhFzi0eJuuu8RxF/kJH1RqOU6iuMIpbep323pSv6sJc+mBhpfc9rpS9MlO7uuFn9EjeGmK9
7Uqn3jWGPeDFITv1NYMQOTWYiO5LXGtxYxrFWO5ovFQXjBNaT9oPKDpmbkyYdZZkuJLt3s8flExy
eORWE9mbcuzrAR0MtoE7PZTEsQiqrHvHwl61zuYh/9554O22kDDyLzqwkxAtkmEMm7ljwVh7GUaR
NcnPotm3NBZXom/OVU0EEmzm5kvupoC3irZUm49f53uDiBnJwfLPhoX56fBt4meb7RDF1IamBfmR
iHj3i3F9KxCYb5w5H27IyCq3H1/0zZy0DCHUWAsIYtGmHO2aR1qovRPV3gano9jOtEu2TUmwBBmt
p0TQ7zwf24JFE2zxL8qBh89HmkTG7ingUnwQtA2I2wnjOFvXTu1esEWbkAcb+Ylz5HsXhbgjQF4g
xsPPfnjRPIqGUM8ZOq8q6K7pIN3iysTCCZ5xY/psUUTXmn//m1J+oP5ANxiB+Ssi6Y/PEidgbEST
y4MmibsLeOHrOpHlzoEMffbx63sza1vM2YuEQiyHRfZCh4/HBq4f9FCRfBQLZCPYRjfTNDV7OKHx
Ra5bdeJ6ry/pYCGnqoW0fNEkIgfD4HF4wdz3mqonyH1TiI49TiGDF4K2AofSn0aAIQHr7s0KSA+4
y2a+N0Nfk5UFqc9fY2Wr9oLmSLWB9G9+gtOJEYuy/nSuSkOeko+9M7IRNVFz9nAisewuS8MfbyFU
QT0aS5hsSav5qu8TWNI1qFFREy7y8Vt471JsR2VgWeDFzGMN5YAeJ2jKCCQR7cXVCGbyPDUM+jpM
xidewDvjmS7B8rUiD108NodPNcW2Ip6ObEI1e+FVj05lNVOhAp2jEvJCujy9xCI0nLjqOw8IL2bB
UUBGWIrah1etgiAhW2L2N72fldssptTb2mpa9ZG29x//lm9HNAcIx0eoQ/gENa6j+l2sZz8H6iBI
FkHLkyI63DZz31K3xrRgZV3+l/o/piLEI5SKBCpA/v3RgA7h0eJiI8aC5qa3U8bUXQUsrCdGyHtP
BfaLEu0yswtbHv6ATdIZdeAqb5MIQj8MK+n3WAr7G0cEFQLTRp64Hn+Sv3j4oTKvIATCpEA9ic3u
4RXzLAg4hpUoMARRtps00WC4S8sdgh1WWsr2ZeUAolVTXF8o3YAMh8VE1mmI1HRYSVmn9z4Wpnar
aHhSRxZIdGFVkSSAJTkkgRI4wrpSmt0DbWXnLJi7mfBCeJGrcKrzX0lYTXsyZscXhWv+FrVFbu8a
BNzjKnfiEU78yLq6AsAaRVv4/8mNnov2O85hdivgLgDg1W0QrUpP5d+aVGuxcs1oiTE12/45riqM
8EMNlmE1Ovb4M6zYdQEwRc7JiTptLjmjmb9camUAqKGqflZ933zOeNsvWazCm9AmjJI9yEz+pmzJ
zKNea5REyjR+QRKsstx05Zm6+ulVbhdeBH4OXzRNwumTZ4DfWQP+ysOdyhKa4VMRtzeu0YI4TUnz
AcqcYX9cEajqgzHPqgwtRaSf7a7xl/QpUfwQKD6Lre5r+5FzwvCUZxO8/ywfreiqz4nWAtRqxD9A
SACIVTVe1VUDU5+ME2DqTzEpefWumx2OcU1SFcWGrVHcEcwyzdkeqJrHjkk7HfAiQq9K/Ch58Ys0
FeO+zgLSJKsm5EZG9jloU9qJgFCCefkn7AS9XwUrx4uwh5HnypKo37XJGN0TMocw1m6QfrRU1r6w
Y+sIkoeZuwTGzKVEbdBgOsevRmjUmBlORGCcnWqQ2BYShnRWnbEaOo3Lk+ay6V+hIwj78x6w7+e8
KgQ1XDCweDaIULzo7NKhnDtL1BJO2QT7Rovx0rTyEoOH5cJVroOAfN4gAbwNwrsML3mD2lqz6YS5
Nc1LLPMUGcQ08G75H/o1/uh1Gjr9TS+rDqWp0fqPqVka9SZZ1KPXoyyqc8Mr4992ZQfZnhTs8Hzu
RoHHJG3K88QpwZcPjhndDWK2H7mQiVVZtdWXUZfzPeM6IWUnrofnhq5Yv88Ixy0RMbHIgQ4Nm1sM
4H5+YqexTBtvPvIAYTtMLyHd48kywSWXW3QGWQ2YW6qQNDSWYPu6F8a4ZcsBmd4cx02SqVMtx7dl
EDZxNB+wnOKA4kR71ARC+tE0Nol5m7o04nIFbaEB2GjPGzlhOio63OK9u4QnCKPc1Oi4bwO38m9t
XvZGepiX8fVMJ86wyzJ09HMgkecQy+5kaQAdLVOQ1eVIZVpswDDMn+oBvjWpdyfNX29Xw6XHujw3
QFG6FEeXmVh0p2zk9D4S2wCAiVGeiQpfADiZy4lu5v9l70yW40baLPsuvcdvmIctEHMwGEFxFDcw
iRIdgGN0wDE9fZ+oKrO2P9u6y3rf28yUmIwA3L/h3nN/ZV5QbzCIoSVSBIDRbjTJEhJK2vnoTwO9
cD4ht97xxMv/5qq+34///hkAUkP5ScfLYJ9p+L+f+3npT6jE2DiaigxPU084sB3kN7smhAeDyofO
K0+tJO+AXRnDOP03j+T/trihMOTW4cdzctnsqf5x1ZmRVqsccX+W0henNufYZ2/SE2pFSsjq3Pe9
hgxuQT4ER3ztfXVX9vafSHKqj35g1fx/rycYgf3zE2FqzJYs8DBJMwj+Z3NuqXkmNdQR1BGjPhG0
sHo70gwIdOkcTOiktyy5vQevrx+J3KEhsVsepBj1onMSPM1/xoXBaRKtdXCcpUWHWJWE/4HKQZfK
lpoqM0k9qdoj/TLPQs3y/STaMNJItLqyTVrheG9SmyboConMq7Y6ZFJVb6mDXWSCFTbBcw0p5xaX
KXDAHnvT4vnvmSdqH//eYvXkGdhOymul88fStrN7pitb1bgKJTHLzM4AQC8I+zB5o+k6EsXWAmj2
1PRKKIID99JAAJa07iSOlh7yD6d1IAAS80K2nepQRPIf53311YkGt1y1aBPN0kLsiGS/HlooJ4LZ
Kht35+SBffUQ9b7667QOOws46VVz+joJLh6L/NxiMddNPvvqpQ+YI2y1PVfWAaSPwcbeMy9Vo/z6
NnK6DDHQAYc8rcws3zqNKy6bkVfth7lm0EWiKLlkHaR9h4iYoROERgDATxzdDbe5Gbw/RRMSF8/t
WFZ/wTKbwwuR96bzukaZZx86ooMRsC+qMLcAzQN94vrujyvbqUdISf74gMIIcIx0WPpslnJu3CM+
qE7tl2yQ7E8BOVhPtgw1xFX3TmFRZOwhhAgVWzJSE9ukKfvsmo9dhBEbTvyLKWYvZHjB1oFvUwDd
XLTCTt7kiBs2yB8J0FOO2X9laTohSF7EV8BDhMoSGP9vSt87IB7nuh03LimvWHG4LuvMRLuRGUAI
ykLBy8+aHJ11uEw5QTv9NDKjqySzgoj89JijnpCBqcuGl7737xfAvJT7YWnCHm9eFbw03RQgr1fl
vGvh/RRJE0BmQLSXSrkdjBmX7lrzmBLMJluEf+4YXIslD8k594oKdms6ZKgC7aF/o3boTSCvEah1
wlWqhXE8A9AdAIXmsyOoconduRhOilFTgRV+8qj3jLH9i5yxyQ7oBjSKp9qyoZr5EgAQDJpS7buS
8M0Cb8o9lVuE9gNxD/zIYDH6Qz27GapCxx3Zty9LCoJqALMNmXXUG57HuX1AG2m+ZlC5iSmJPOM3
jjJSs2uSoyDTcE2CkgWC/oH8fzoYVYRxJE+jGZajVTofK2axn3rQixEPOvXdxJYsFzZLr6gTB3KM
zXsba3TJspgLwY9LPX9OBgPFjTOX88dqIOJLRMRDhyPKbfadmu+ljgg/jMaYibvqZVRvzMi9ayPb
3nzV/SB6WMlOd5pXt0Ag3BtPAivxnaiSj78tP1NmQpqQ+VN2kfECcQVoMGWm8VQNDqi3nJnN80Ao
Mcko/lj+lEXof4x2pF88q5Df0+iPFyXawmYX0S5zDOxyfcVjL36XA5LkmGRpXSUFusg5IeOQABBe
OWhhC/RSwrI7K+TWACIEUyH0cASiHkeFm6ZL4MUTGpcovi+etrYrCBaw09LKeUNL60o8SMr1iwqi
2tf0AZ/Ib2SQlLJbTuE4tbwhnijs411bXm/1QPRkbId5+NXPHpnR052CdMZl7I67lVbzls4dMq2q
9kll9uvwFQqSd+q7zoLAX44z8uBsFRdrxBgAbSiwlgQ9XVii/O5tzMmyCrpTXy+Od+CiURlGF5gx
R1HOZn5sdUCWmByr/LGqFUAINdASJk5YhtZW+cRjbmoL7VPbNs0bKC0TKmbkAjCz7bH/4xgGR1so
CuM6cmCKLbMA4nsHPlgAGKqA+2HM0nybBiOC7MALqkjzIyYxyW03ewNg5KDEX2EAJ7Bkln2Tw5Xf
gGNlnSXCRspr4A41RU00zMt+jSJk60uH8W5qtPHON02+cgOyq+UjmKi7PYImyEkfrRxiIdbWD03T
AOdeFOTyhgWzgrIqyOmIpPZfx7Tm+hK6Kf/k1mrWiQME9H2A5v/UmewaNpau64duyVeHkLTV9eJe
u3OaDC4UtM3ceaULpI3g71iFzfxb+DbGa5tC+gNs8/pbZUY6HrIG3nA8EGaH79sm+Wl2Ozj94E2Z
2Q4N2CRUceMGVTggnnAI4X0DuLM+KjW06pDVzj3xwa5GUr7TfEKSgGKTSXDFEuE/x4X/f/n+P+6a
wP/z8j1Z/35l/1i+8wf+i60f/iu8D4kZbzGUQeVMwfufy3fL/hcjITbsHGZ4a3E2/q/lu/UvtjrY
Vln2+RS+IX/ov9j6bghbnz0lVGaE6QxKnf+X5btNSfCPCs9mTBJS7qPDYuHPX/vvNe8iZGjgL6yT
O2P5uSH7uCcH6UCK6WsBX/jYLURuLYVZxIpSC4V28KuTDoF+i3pXtdlRDDvyWBpRsVHhb9OVTzlb
OjEzDmjd/mFEnks3717WxqsfASOcg6pA1hJRKhrgy7y+Oa6USO7ooITr53PJ3LXNLKLHom3hFbCr
Gs7g5mLUZJRl2BK86tOvzK9mSg/uoNCmRJegd04moLDMHmmctln5lkV/m/k8Rm/Dah689CQmCIL5
g8XZ1zl4mswl7uC0mex302UfEcvbOd5X1P6WM8pecTGJNopTa91WeXUboNiZttyGnEY5S4yxPi4S
LpfesTU+916PmmpJivV5LS/EfTPCSKfYM74Kab6uCOcmHP7kFcZzVx2M6GViSMKq4lqon2uNtYz3
uOU+XNFniewk5uYCh0P5+T7wf0MdX/SbqFp2S/FE6GqUX2bn0R5OnQnWNayJAfH+GsJ4GQAYMV5K
N5bRvyjxC5M2ZoxElM/o6MgKLA4WerSFfpft2o0gsK1HdluoTALH2sNqCtA1ketdmr7Yr3L+KtS8
r0ZVxSO8s2UmQ8ycrtlyJ16Gu1COf6TazfIXQYFOLMlaAtbFvjzf2PYeaNvTUluHaDQ4Eq8u8FVi
F6vhyDKzeBL82DvFQTonZ7wpMl4YJjF8SNrpVg6nuyy1HgkY0/DGSqiXx0w3DyNgwEQaIvFS9YPB
VRJYt5Ts8SyA6K7UTfjjswqljjtv2fcOjVpLLAoPKbnljQDf4y9PognPDqk/GHrCuA7XnTmsUTIT
kNtO5o8euD+1pPyg6BsSm6bTXa1vy/zrIv7bcDITufBm9tUeN3HSA6dU43vLdOw4tCQcepKdPIVf
t2C/RT/sUNZOlY33KGCkcoyGMfaG+gwuv0jGvrn6y8Xx9XcRzI8wgTa1wp0yNPtU57Enf6Lx3oxQ
2LDRnnPdx259JuKPy3XTwbHX3i+Qj69KRAdREI7Dhsszx1tftG3chA89/VboWFu/zxNGMhnMf9cq
3wdbP6d5feTCBywYsrxUj8iIt/CtnvoAAm5bHkvXOEzOdFka8ysqvZ/oHHgOPiLsWwx7UqIao0od
XUzOjTqP9aZp6pNg8chi/DwCuoznKAOA5N4WfzyEMn1Kx+o7Ex5fCwFiQEksi+dbc495j3odh1+B
rb4i1RCVeP82MNhkePJzkpJmw71vMrsTnuqf3IPvUcjrYXjONxymv/gpKWHDMdqWCOXYhG8ZW55t
Yie1EptCVDc0G1tzDp9mEpp2QEQJaSCbbGdN8zMEgp+RJ9cNDrjgaix0eMYaHrMG0eYilmWzhIbY
zVl5ZV3abECzvC68SGrmVDDLg8mQrK5/rmRhet6HlDc55YeORANOkOd8+LJSUgOGaiXP886RzH5b
YfeYkdpqU2YzqCOKkJT7JskN9nVm6q7XUnvzD87PaWMFy4NV806rDBtTCLouDkiVL4PuucmMhxwb
xJHj3N13y6uuZbIiWWUVFFAvVB1Re+6zRGQYrHm+dQd8fUQpdLGZ9s9LRoyHv9hPVU8mwuyLY1gy
RvZFux5SFVTbxjL83ZrxTgbQ2qkg809p9+cmjIAkY28fGyM25EPYuMuLV5nvqlxuLO3PBDM9WjV2
MvesDVxM7Zj/HTJAdlPqUuf5fxVGR6iEBTy/pcgO0WLTYZVhcVIuiFqibm+j9oyfzhAx6cQJJpMF
m3zc3/OvR1V0Ox/ORLDwGrlG+pBOK0KTrqMUH0Ufty4ULC/tgGAsQFxbZg2PQ+fml7zCBSIjvQ1h
fMWmY4xHO2ya2Gyd1wAS3rGA9HUMqVSfDQV0MVBzxoltXtIlTT8GjeXW9+f8jRpq2nmM+Z94MApU
eCJ/CIjegErKLlb0bnPwS+iVdUggTSmMDjZYtm6QFadcgQXAY2u9BCraAS3gSzN47TQBsEhvOc++
PHMCalgAXqs8tzy7Eu+GYNy5VbTLW5G1zREpaAkf9U87iGfoagcHDudusX/0eUOCpDvgulEtBHHO
q5sKct6ZMfLrRwXwYudkw/g7MxgVrCVY5eOCwh/VbeRx2to1wNlwpe0bu2vvrHq7+C+GN+OzKAJO
R3pvUIjfzv3WE/anW5vmJgvtTTQ51Um2wwxrbcMnDQyNMBjyAKU8DkHtbn1NwZ8t8ucwZyaoVlza
RpS9lwLGh+k8iLnVR3cJnnO51Bc3KOTXwCQ5bqENn1Km1mR1eCGYo7ndLEQ8xm5H3a/z0tpPsMV3
fPhUA779uwJuHrvC4qn175ksTX/zXINA8bpME7cli8ZrK6DD3f1vc7RJoqOqrnVt/3Ksct57Lc1a
n2UH9NkvLEGunhnCl2i87kGb1AfBG9I5uLticRJVzIQgN8tvuyB+fiHl4Rx6kI/NPlwO5K66CI01
HPzussx7PLkqX7/FkFtwq2g/S1+9r3X9Z/TFE2k85hYjBeeAXYLmLF6dvD/2YrlklfW0GsHOcerD
4OkXW8GGd7lP0vVrDuRngxQ4N9q94mPP83IPPHDvhzrO513qPrDgYUd/L5W8U957+0jC96GDKawJ
eQsBtn12WqswZ9KgCWG9i026S+PJUzRXVwEZtJyuXe8d6tp4BDK8Tx1/C+IOSh2lWu9aW0PyfrhW
+8hnT/2AbbaITm1ZBz+btB/P67gKgSGalyAzR/pXA09eX5ExCVOKGZusVETzb7rpEb9huJfCnneq
hk49ZI3hxMPk1vl26Fazuket4O5f+7aL0TV5BxGwMSKAKS9osWGDE/gRnKmP/d8wb+ckM1NcZcqX
SSYGc9+0a/aEmpV7EdlLuetH5CAomc29L8poZ1dk92E89rZOb1tJT0wFI8duhcTuGj+sLCr2elq9
g4bW/QCiqfikeet+NE1PJqcBszDu8zV9dunvJ3r3NMB6XThQ03BBX5FdymPXeuahKOfuXbnozNzp
zhg0x5zgcaOuD63ZLi/FulgXFXn61LuD911ZWZM0wzQ8gRj85U01N2oJ6OsxhGMYz6KhmqloKB8L
pgA7Hdb5C6Npk0BXQuDGzAyeGk2JUozCO5ZW0B7w3dHVGuCeyWC7R69mxE9Ms5dM1lSdVG5zdQSd
s+w4PxznwDzzMJfMm8co/7D7fnbZcpreu1XaebKOVrbpA13cIn9mzMAoyNEc1AQsFxgfXv1RR0cX
LDdfKpxMoVKKFOYfiQXXHWcFbqK1iJx3p6ig9Tp9eXKcacKUXa0Uiqgpf0HIzWKjs8T9cOo1kUOV
vsy1UXwwxQqPs+Wx0iMrgZFWXbbjn7Vs3cM8GrSy2fDp+YPJgeiwQTC0e7Gb8EceeXuPIWcs4MIq
P9x1CiQtgdGdGJG15nO155M0YohGlzrvHklzenMlqXgEM9lMMnmUxnk+U7X3G+Yr7L4Wkhu0TD8x
A+xK9Lt3QMYDOYAPgNlucgnLIzTol3CqXh10+sVAPpI7czw1L1yuJ4dEXrMeh83MlnPL4OanoS3M
CIa1YyDVbjuzWbdT0d9sXYqk03USeJDwiGh24qJIL1CdL62VHSN2I8aK7VUS5hT54q2RRA1W6bVH
BEb5h4Ufj2d2KkKwJ9KGhoPJC0S8cN/XybS3erT58AOVSDv8Hc0+WezkWMf+kuenYnHbF9vusLow
SntZy5yMeMgusT/R9JFMae8agpM2baFe13KNfkgJuLsWa5gMpX8i7WajYfjv0hQZYqc0EzjJgx8K
ouuRCrVbgjVPInB3dhv9WKzPBmid096d/mqfMjnhRtkGyOuAKiR41LatGB5stsF+QVUZ2W2sIXFg
nobP7X3XhA520QgpLzzBl2JbU1w66505cfcHgP0f3WNoYeBWb7LSVDuwoV5ieaYx8Zbd86B9PgA6
gkmezVWPGzRAjEgCidOcopR7w6hQe4tTaNmPwujRlpv61maTFeeBF+7LCMF03mc4oRXAeRcdABMh
lv91P2/LsWJpTIJVveO2CEj58OR+tUV+8HLHeTcVR0Sf+URwWLL3CT8wvceSAdW26svumjkEWlkW
Lr4qFeGZNC9eCiu1qx1BmQUg4dI9AMHJTkZe1q+zYURbbG3ZrbTLAjeyE7w7pV72vqnUfmA9g7V/
naP3jgCaG2yH8bVAYvkceNo+mIALdpqBdA7INPLebQJtL9nYFZeyNqLnuoSK0ZEjzPoDDBLNzdQd
LTOv3idSEV9ESdzgHJTD75F64zSs2jiZCA/7ne6s4TUaA33Vsi5ORhaWn76Qc5mMchz3LuzHOwai
ih6jyR8+Bs9On6UqxA9L51xMhHBR9NppXr1oZ3E+V9/FD4+hxmIVb0NQcKJ2PpCVRpQ5vusXT3X2
Lqzl/Ci91jyvVk5DFvCg+mADn1O7u4sBlXH5DwhRpYIOkn/u2UgQWo5+vJLDHbPR+Q9cAut5dV16
uNBT9TvO95SHZlmS0VTuMwi47AOcglIbJ1v6dx150D+RdNpvzBGIdxekQIWVbLYwzdh9o2KaRa7I
Bh+U/WO20CrT1WpvYxOuzEczclGHfZQwtc3eysJ1t51fi1tEevO3RmdixSTISBi4zap5tIIMJazX
jYmd2tZu1QF9IuHNy1lGgjsikiE6lJEFS1Nv6653tsVUP2Q8tXk0H625AJm4ss5mFyZnZhPu4L9U
hrpx7/YAcKkWUi+NC+0+m1VGMyMhk5D0eoCXwCS3wznq1Kv1hwRrP3bgfzAAyhPmxtXfRefD41gW
xzytxm1Nu77VnkVOLDZFGcmPJrXLvR1kOwLUtoXDGR5ghC+wo8Z4xinD5M+6mT0adftDVdVje9fA
aMMUL6Gr2GGAHIrHWmnqCGS3bb2O5xJdbZV9r4xMXOboozbfdZYeI11uJ9fSsd2z31D2iiwyTTdD
6Zxm3PdxPq38uXJ6aOxyN8oA5jGtmNNWG1rTezP5hKvb5x8CAPVTHW2W8clfXwtEGkvJ7IGxUuje
0QzZi5nD1FqdpiFcYz2aQXPwFJlXGgUKrZ/VXuz272Bf14bKi00J8bUVrTaRs5b0PfZ0ZpMYE3ON
AAeLH26i6Jx3O3wXJe8Qe6neFH8Lq94VVfC3BRL/WlfGpZ8ntQ1AQidRBSjYsnuqbpsmSxbtlfbq
yEf5Byw+idY6Nbaih/4p5l++7d845DjzB5AYTvtnYWFgth+psS6Jz/CkSMcpQc5EOHJ379SKMeRA
kN7eJx2AgkFzXBrGG4uWLSoVutOoPbOk1mdT+tbuLnruUz/aqhCz8iorIBEV80IPnL2pWGiGD065
E0Xxs/Otq5AtKSWgNHPNHSoMuSQMo8NNVTfunlsIDX9ZS4DLld7BW5IUEq2zJVe4OyBQMUAyNf2T
WIm06PqQo4UYdqt/QSzykGpIyFI2b4ok3agNf5FjxhahrvO9ZcoLQoFIB8+aFR24/vViKRMqBxHD
RXQRqekkGj7zoSvYk7YpiuzeaRm+RAt8GvMBpb3/yJkNELTuzy6KHYQJTQS7xS5ihr5J6WUPJlOh
rS/c4pdYCx5Cv2ve12b+tqYBUNa9GzVVWWzZyD2yLTpFIkLrUfwqWYo9uMJ/0GRoMkazrKuu/egy
T858lb0K9tAGNna2nJs23epc29xK3rfpI48pg+ji8xxghXqOIK6/ORMEABfQHNi1AWpuW07xPBYq
NrOWDQK5BQ8G86dniA5jIroJ7BHuCOA8ez8XTxVZTLEz2m8LDTjr/ujRsQWfV12tJvOZXtII1LsK
8DWZwq+yccp9RJLx2QchSoZMduxXrOEpT6nK5ptFLvhLxbAxD7HUiGpdE7fMgn1DjPXObpZij8zi
Tmdpwicjk1/dJG4k+534P3njTrzclVBVEP6Kypop12JzFBbcjXhzj/dQYKxsxLXD29l6BgCrNGLY
6CF4I4xizx4NZXI9kBDrhueICqir5+WTy+rOr8y3I3OhB00aD3WFWbArWtRtzK32SmlwsYb+fAdI
bcbJdTbhVDzJyAhOmIL/WmMmt+iXvnwPXA/r+vB5LmGUIFJ7YpjGIalmvYN80TwhSgQeUza6jBtr
DJG6rfap9VrvYSkjcW0MOz+AziRSYtIMaJa6SbCYQqGybqWPVixv/TfEb/tpQdlrB2174+LZ150Z
kfgQetfBY29bcwYHXnG1/Oo59FiXj86fsV3/41biG0nJceERlQBSArmpi+7VC2Z5IM09gx+wg2wC
/sbeDLp7c/zPHIrkFZKdc8008LxmE9hPY8YO0/xlMJR7Dhvv3vCE3clSK2hTZbnPi73IfTis40ud
9k2MnUxfi9oxthbpTQoJyMXL9LLNi/AnPBsKxVy9dQzHmLZz8LIaQ1wzlSDZI2Qe3ZLxm7KCLsxZ
bqKUf6ntTJ6zNt3U5nUkjPRU3AkYStJ0BePWHsGxs70z/cZFVcsLUfhORMm7lBQqjGgxHkhygEzL
uEwA10d2Fi2ZDHb+esdAJKNC5qCMYut5w7ZYaZAZwr6j8+8vWZ95sVsFuDg6bcUSe43izJUFcrTU
DbvEpvt3qoOC1DWjFRH9h+wAACHv9s510+tNmmv3ULtRxgSBsqsZ+v7CdenF4bhwDxbtd2YQ7dPI
DqUZAQ+yXYudb+uezi8zvBP7SxYTXgDsZ6i+gF6cZVc/MLdzjlLLD7WQ2DQSo3iScjpWlWgPBdmx
sU5XrOlVC7TMWiFF6d76G5rlsJ9s/VDeP3aW9oK+ujuNeYnocVm2o+3wWarfkZUWbHXISExqb3qY
Qh7yPA1O81SoHU7fceMoW5wqq/8iwKt/KVL/b0bk0ijck2aePGW1sRt1xo0koinRxR08WQ+mBZu+
6n93ofdLtl2UyGh0XtpweuExuOnKzzetI/5S/dgPxKafnMn3zrNnnMVYVNi4mQdHqDW2eF3ukazp
1iwlWubCjTNtTEfYCSQTrDSUTeVcZDHf6BquvhDvhl4YQbjV3ltFse8K+1SJvI5VRy1AzPEDxs5T
5MCuMWwEvWQEVQi8aG3Z4CfOOm+BmVFTQc93nEumT0F1CORLLS9sVa+0rZvQDnYs8n3ufr/cBR0C
4aZK6sAIYgLo7U1FN8wgcRe26uKahBS51hNm/5JkZbQiaiUny4uuTkBc/DrNM4zcvwapUBUPfjct
bWx1IVMJ0iObvD845nADMPDsDZU4IgC8Wqo7KeIVEtdeHrVkg9SZf1II8YzPc2+PZlokBf/BNbhz
qKQ/EK5Bzi/y4WVTBp+mMr8ptw/E8tw1yah0lvA5As5Fa3Uln+lPX5ndDhF9HZuNSGNQce3WFt50
XQxxRvYq4zZY3wfh4RtqG27wx8oonyIxwNvk/Fqjk+Esh3pwi80a9Xt/jvhml2gTBIjGtGJr1S1P
Y2he8fo+TOZrhzBjrEk6qaZ9JQkg8kq0AKN+nhDxUjFVSTpSLfVpdFvu28cWE+Ro8epVSl7dZj3r
BdssX6sQTMrqlesjSNGjZsgasGhivLcZD5fNUXjRe8D9GQ+sIwNloj24+feRvWW8ay/3t+RtXWG3
L5vQ4RTQRbNeMSAHKKXh9UkdeEeGLR9R1zw1I/OReY6OtWZHJfbdaqAhm4195UU/Hf5KzcM9OcDo
Bv1nRHYGEXmjvF3pP0ZRtRN+toOxdunSLiH4dlfSPraaA8D6SZY1vGr/95Sln4JLzm8nKOwoJqyX
RV382ri4syZ7xk1Ck/ANVEZ5np6bNOy4k4uCWhCCODDNrWII94yBa9i7jR3CguuYy/no1UtzfY5Y
9r7gBvaeWyJjE2TH1ovT3FPfUoQNbIkIWD7TNZ/cOoTnHKVVEvr6kywdj3BBtnPYdKYNLp6ngo6E
QTaZVHaHVNlajaNoDIGLNvwb1RyWFltddE9ruSkb0qqKcZniolOo9ysrsd0FPQ+sdcI5vVOr6/LY
VcWGb/+Kypoay4TgpsoSjGljPEmtTkYpnlSRMXZ3r5lRypPKqr0hTbLyouEMiSI7Ra4x7eZQvEsC
whYlj5aA5diWc7BlwBfEglFTUvQwQCpzPldMGV+Lpvs2TYauC+J9VNf8AGOKngPORITOA2OwunT3
mP7as2EPh8Ils3Jcf1Q2wCl6l6exd4unbMhYsEUGv1ObU17ZkfHQZv2OiLHr2tlYhwlky1dUZV/o
Na+m96Nu0oMmZNurSC6mtH4My2Zn9/beXeofIRlS9gA+Qf7ph2xHoX8YQslZw2F2zItih1pmb2IL
zhnIgYdg/e3vImQ8zR3md0dqIwezxiRozkPdbjL3xZf91eGAF1n3mNtwDQd6MmfiwFkN9yeS8X6L
0MpNBi3tN2PwBRYAQXczYXfDh6T57czI3uX+S0ZQklQkWS47JJyPmSt2Qh2LcVPOD16Q7V3xFdGY
68UjyuYuGEB4qezYK7+x/HP/zvxW0RYl/Yc/zDtn+ALCYjrtB0q9X+li3MzpLjxwNgJIyQqntiUv
Vg0PpbQTM/9VZ2XS0oAWHMyg+Qq/3w4Flx9jmtIHHnQ/N8ac3PYIg2J+Qi6zaQPMGJ2Xpy8tRizW
+8z2pGsFic/jfFxDmu84bX3zR1EG4lmJvrvVFSPDdu3GY6+MaI/Ow05sR+W/zSh197XmiTY0B1Ki
+snassLHsNAxbGA9mZvhWYapexcZ8Ksu2XJpW92fUqee9sPotdumqt23Ordp5+aew79AvrqJwNtu
56y9ukVt/RyhO1NqzBOj3VJ89+SyHU3JgV24ZvOurWFcqGAxg6oibH/MZeonzihfHTbxZM+7ZBfM
AVb6wu5vmDfly0yFjz+63DhWz6rP++ii9BBUzXOhjNdgQBnEnPUnJpQtCXjsxUoO0sbWTz0ANm6u
N3bpzb4hUwxJYp3GFT1DnRsJgGKcCzzJJ0Bb3Uam5Zdd+DfWeW/26B7tLPuWyLoorOgzVcnMkLZe
+z+GMDxFKUPfdvauEWAAtpXO1cx5UXq0WtuW3VibfnDS5xvilRkYk5tFM0MqKCPsdJrjzuRFmRBE
suKABjoBMRielgnHS9hUNzUNhzUC01a6184LPgnc+eFMxqlwhocVuWThTYqBwST5FlfjIGRxKxs/
oEgUz7NJmqEzfJAPu5Agud7zyDMUcKWxY3g6xSTCP3ezc6vMbBMajKwbx0mmmY2kZodjyQtUQ5OR
of7tyW9laSMxqfQTWlbUJcx/nXvYJW3p94Dgko+T600gZgug/5JnXCbLTKVakl6ZGdmj6+incIBR
BVh278zyUxNAT55k+1en2W/HbKi1/fyED7je8+UfUuEN8ZTNh9qw9o7LXb6KU+SzEyJ4iF23OBdp
9EaV+OhYRkGpkN9mE8RNtjySVREvqTfHGPofCocrtXFCXjyIYH5wP46taoMSf5NOyxLXaGgPTccv
ilH8o10DElLHE3Sc+7YxJQ4o2pgNQaetR/+SDp9LW12LtMeYE2bPRMjxoUSUv8v4rJ01MUv7Ey//
0R30lVjSnWBwgS3k23YNE85i9JI3yCr6jskvrDtMBhtXd/uQBEM4CPWyG6rZAfNtg1fE8EksnQth
C5BZ5dzGqj/6RQVatxe/sBqGIF6NT0sv+IJ667uwsJbVRXhiLy7iLtS3bLauaFsfbVNcjSnd+P3w
YRv9tR7VzgiWH/+TujPZkRzJsuy/9J4FUjgveqNK6miqNg/uG8LczZzCeRJSSH59H80sNKKiUJ3I
ZW8SGYjMCHM1qvDJffee64e/wnFHcPrKLpGmZ0o+XQ8LXkmRSwkxWnERKszpALbg22VXamGZt3j1
mVO6FaTGDetSssJ2BvSWShyJuG9xiT8t43PgHzHVH0igPM7VsyiMSCnv5hBwU3Zobo+rvecOlxTH
NJzPHUCKWGrhbmbpspSpsxtDpYw7K7mH1sa1yELCWteGHRPXXORlJl1TDViYO3+f+yGloIV3lkYr
ieS0OHUq78tYqzuMIc/umMXGCvS1GSdwuEh3arDZ1uTLTs6I6BOvs62Vqo+yXU74Tb/SXp1q6Tyx
bI90510QPE7cXZeNDRRfctncUObYAJ6qALl0S+TXzR4+w34Mh4BFUU9NmYL3ga8ZtR27M48c60lG
sXLTNdPdGJhf0GY3+Npfu7b6lfjVeQmnb+C6X4aR7M0xSSMPo8FWjP1vFeSPhusgTI39E4WbvBA8
CgM07qv0LswHdlTEkMacdd8fkzhH7Pjf4Ctf+7m4uhgutqqYxdVqxHk223upV3Nb9RMeh7Dahg3n
6Lg250aiRzYzmbU2Lz8YdI9m13+Wo/zQQ2LvuUaeZ229LVP3p2bLuxGoeWjhxovJV9tCjeLr/GeC
GMiQLf/oVATbMfA+0ZJv5GFnjKFePPAaPolgeQgCcnpU1998G35p7dj4axzsEvc41a9wL/29u4i7
vK7u0e/8LfWtDTTf9s6oMDXJAmiqtJY/GWB4DnxQtjoYo9JkbVsObZQa6V0/tKR+kc82g1ALh1yz
ct4bx6CbzI2HbYaneD5loFu2k4OCi1vF2rVeeG8RpbxLCim3fDxEBqkiaoTxa1UKm5R8GQ1/b1FU
AIo/l7FdBPKcSRDRTcu2LBV2w6Nonalyy7c9QYqt6lt0b76mvBnIKWD42ffe5GwTkf1x8/B5cUZE
6lyg31X7MJ1+Km+MAueublnFLD2fscyzyJ/6n3U/3zlcEySEtyXZOC1+Dc99w/EfsTx1UTuoQae3
GP5fLT9B+b+6GOXPNXCDqBCl+8s2zD+QwzhOrU8N05sLdvtDZPldRsiDrUR62079UoP40WCHdNmo
5srdGhBUsBh1ODI+VvjakS4ZnWxR3eHGxuCQHeFwPfCbOhshBjVWSw85fuDW5EES7CZKvBDkBmmM
hx93CeV1Vm+ZnzuR8rwjINlTuvaHrpueAqoej2bLt8q1khdXeZgmRhwyi4XHMdQnz54/3LwDBzEL
UtbKfF7bZZOG1dmapys5yxeyaPvQFjtfkkJHGdvoyjP2ymC2Se0fSfPYGzjg4ODsSK+abCjZa1Xy
qUOjRprbODJ8tLA5UmXynnrlz26V9l7p/Hkwit8TNsTE/7aZGAaWv9q12YO4J6H2ht63xXFxW1wM
bGOL8nL7RuTNrpTrFpjTKMZdOD5l6AI6Lpxo6bnbmiw72nxDVGVnLxgQF7QjVWXiVLujeaLN7E76
+MQCM36V4Zaa+dvmvaqRnh876cmXrJPJU2/yB8Wcap7EorJvYtnroRpt47vwSyo25VQ/r5gi/9gy
4OUiCOoUvIQqnUkgN65eIkHZKivYRb2TCdVXjLX49APybMY65ufFUMFxWTt7F8h6uIOSK+8qt5C/
klr2vM25ttoJNXkWu81dlcDuNuijo6WxSD6ojPiEEXnp3fzT79gpCdXQS9mTXdoYvogxCbZ3k1z7
S0na6urblXm0hultgIPD7IQaGsOiefOpeWRpLkb7ZFGKyGKz+OrTfstxG8vU2K2WE82jF8naum8G
+b4EE842723IMJxaWd3drk4Pfi1EZNQcbRA02pcu94zHMUQAtT9h7naAGXwgLeYlb4uHrnA36QhH
BRHigJ5k7Nk0V3HnrPYhm9RDl/lPuNqyJ+21EaE8zFQQ0E893mkqbwe58cvx2njWR5apcyN+U6G7
zSbuHWxoiOpo1VyDvNgXC951dlXE3j4C86KTkFjvneWlO5/dS+o9NP50YFmOhlKQSvk2NDtGaRzy
EbiD3f2081+EANCS3/jeUnvHzdJJ159My8tuNFD90lsbPZwA3jHL+mn7t3QsV13XoxktYfHOoOif
IAoSVMivaX7LrbHMXVJchCJ7pxdT3e4sHadKSiftEBPi4RddY9MyHho45z0Hn8giRxzJHj90t4gG
4b7Ypvjvo8D0uLMbZmoDB6QuZTSvzbus91ObnZtsecxvopLmkYilXfY054bca+dbYfb0XI7hXTIF
4SZVpGTWIJuPYs3TuPT7H33lf1I3hAu4L34lphG8oRHKnb2GDP0tqb1Qm7upvm0EsLUVbcHl37H9
iAxrbBW3gaWnPaALeK9SlupvSmjLIKYuMA4JS1vvq+rPg8KzW7v7bElxL+fhVyg4JNFXjB++RbyY
Rtz0knsdIr2xno1G7wl87AuD2LxBozZJ5Jne6EGQjyLdvPHD5EsKdoEK/6sRTpdulHe++s4GE8uO
w3zkuPSgj3P5yfuWLw8FnEszf1BoETc11teA9zlLcwo+Q4q6yZlFZWX99vPffTvgSBfhRfsM/yN/
4eIk3bhM2GXbq21rAmegazbnKNFBnFHDecVjt+F0JnhIHIqC5CZOw/RlUSlVX4Htf1d9SzIJ1S0i
snzCCHDpM/ONXbfcjk6pcWK7FWFoCob5KVjY/iNu8G8FL/6/4xkC5/ifIxW7rC4/6y9CFDU918vx
63//L5//wz8jFbb1HwRkfRLEsAzp8bglt/+TZ2j+B9haZH7KWxyMEC4B3v/kGfomaQthAbKH8ea7
1P3+30gFqEPAEjf2FOgu37qlLf7GL/x/8gz/HqiAlkOMwYenCe/UQyr8r4GKEQuBlCo0IjZc7ltW
Q87feoMDTi7Hf8WUO/fr67JkbKnMdeSoajJr4uK7cqGnMgja7l8+uYd/xpf/ijH8b32b/ECw+28A
DT4qQNV8KH+FudxGSqE834iIzuI5Xrl1PaWpTSe8k3X6cxF0bmxzFTjBNqExvWHMs5v3xEyKz8pU
3FX+/Z+HSDGDO4wS/iP4G10DhAxmXXcxItNw1S/LYG6Isknf2mNBnVMWWHbrT78VAasx22BTXBuz
9Vh1eDaiFC6C88/c0v9IoPx76tskgAPy1CFvbYG2+zsw3+yNOkltGACyrqwl6pq1zcjJaZvK4NGb
0JNqYns7D9RBvymLBlk1TFL1L9gtf8cRmEQ+AstEbnJuJBz/b8H4oReDHbQBJclq6t6BMJNxAzQZ
4Dj1FxGCp9Hps2e4MtuVtfaLfxF9/+//eoeUN4U4tsf3g2qz//qQsKnIl5CXNcRxeBvbpXPJijnE
dUVEG4PAGkQoZGu4DbZyWbIGjv7FU3F7Cv+avRce0AEeVPvGrQnCv2PYcdvx5jP9NSYl7nwGuQ+p
nHt4w/6nV/ojAH++butsud21PXexN8noty/TSup4Azpx+DFlpjP+u88qPxVcVNjwNp8OjC8Oob9+
d7AeojKRcI21LMRHAZ0JXHqrqG/3qdmuGfCX7hcufy7+wLN5PkZRlhd2u8OwoYW+/1dlguwlbv/K
v35QEPgBerFe8jnlXO/vDM21Zz+t4JpEfW34zM5mb5nbEC85VgWTro5HzoHUinRgp4+zuVTP1TIz
Ns+wJOxt0JbpL1tXtxUAX4ty47ZT7Wy6qqAzel5hCcil9hi0m86wnjmdHBVP2NDWU7rkxG+8UVlv
wbAAy8zzUWR7jZCjI6/0WRiMbGynqBKZ1/EheaLa9E3WvGFWw7yruwAJRnL6epvVBWdFIMBxVDQZ
+IQw4Hitww4C8Pa7V6VMMDkDlkF4t1Ekb0YuwDHbZ9fi+HRKRjQu4w7/XVUt0/PMsyJsUit4FBZy
uWlnazZwGZ4PeJica5PoO3IAFM4zOupePHhVyaM2KZVUceAmX3mYhI8woVmb2aWsZ9ZeY2u8WwY7
aUxaOv9jlmSaI2fIrHTbpAE/uXI8le4Yj+jTa5PmeZxtsqeNZ463n17Q6Vg1ANR4aNkUbTNy2wuJ
42mAcTpiQN2NSihq2kqyo+zG15lRxS17fBap7tVNs/CzA+wo83Om9gyOS8++ZnvDaBVMotNYnBNI
/syD0gNEMGWpRGWxh+Bh7gT+HeDqi9ghg9A4MGD9HCMJO4+kBhUCKQ3LIRo/9gXnJZuyLGM4lmqO
5soIqGfl71rRVBVjF6e9yEhaWeB9Om92vl0TmfBGL9j2PdEKw5vB48zCOdmd8vMv0+hPNVcA42Gd
cH0CcvCI2CPQ4x5wSEJvASvV2THFeyu2xFvn/mGVEotxjrDJVbIFX8MAzZUJLxupakcM3BgNp+d5
aSalj+PYWstdmq2/yZKzZrM8PAAAgBjbE/QFVkRY8TN7eQJSZM8bj1XwQAnmLNQzG99yh9cSjM0Q
N6uR/yBPCzzRL+iImUJ6FcYeY9KTNIZOAh5AHv9Ms4SvvbqJRy62LBCVddSnNnPt0s33c6AWfPq6
CIaotAKTqknbnrBipwLyYUPGMUyrw0QGEKF3eGmxPKLQlX4SZ05NgCDBc4sKTA8X+Pt5R4hp9nBf
2TsN7Mc+yqWZ6k3Im/TQ9LQwUSNo7/0Vb+zeaSv/3vELZABVGheOy2BjmLctmDu9Up6BfBMgC7Ru
pvj1h5PFUpsW56u2lKCYsHgCqGW9V2a+uifXcOZiPxM8wmFXigNfg72pyUdMNTJ96FjbcjTfUkte
Fr9aPznlqkfdGcOnmfkoOAha1dOg83aNSgJkT9Ps2MveTQOPSJfxQbxxOVA3N+6XSq8no5eUfDv2
pSHPrLBwVQzZYNhct7oJjCXHQk04PKF3ijuQlfNPKmHbdnowUszOt9uAztKj3y0fSagIwxQCo9ph
0PICqpA4wlzHndC7IZ+dTVhWh04s+2VgD0B4/4CYfEYE3UzJsUu4YZa11AdnKrv+mAzC4ICfsWEn
MjhnJFqqG8YKyd6c/I0yhY40krhxKdDmhu3q5dlrO1oGHzXxoXg1uuoZR3bEPhe6E2SfLb+P6QoH
jEUsW7dHp/CHQ5qJ5K5x/OlnTuPdp58KcuRjNR/LznsIR+cYlv4xC9cHToc7k04hlTovmK3reBmq
5b0rgWSkt7NClqhR4byXuXmzEnCJ02a2SxOZU/GNK6GaSVT24DEq/zoY1e/QEHtzku2HoAf2ip11
1THOVoc/rmNupvl1wlqL2pYEtAubw/iA8BrwiAbp3gghPS0y3zhudtJtkhyWxApODSa/QaMBIJ4f
CdhvpYbxYWeunceLBVPsbmhCN3mvvMl9CMu0I+A1ioWKNqoPy0dzat6bhMya15b9+mK1rX+ddV3/
ZkHzWSdzeg8kiZt3LkR2Yempxy/cglZ9vhV5yKtvgmj7KEkT+FEqGt6BwdQW6MeGgNXVyrakLTJl
G5rJgW2K7c3C3jpLkWf7gXTvN5/zeGfxELTAC1hTdtZEepgcGN6OxrCm99BvumoPuyzAy0iCJiYK
4e/quVh5AU7yNfVCCSmtrcYIpzXXSAuVYg8XTuc7t2D5C4BPrwdbSfMgrcy0L9qrqj9VMnpVlJu2
jozWo7zWGZb206RwM+bPrINdmqVunFdBu2uNGXwaIT0zjFovC566YKqfXMOe7c28yCyIfFkRznXG
5o83+jXH8SqXV+wGRFRN2uLICPH4PUgFUmZnl8SqNwjY7dXqAfmQdlLMNbdmgX5C+N+QEWsJgeTm
emyDdfwYV8vSm7UzFZqur3OiqElI9+eAaRuNGqlvu6bDADMxc9PPeUkx/ChX6qe+dldCcKYdXFhT
yWMTsAjET6mycBeo2+6cOMLUsdlruoKFzDgbDPm0pAWER1XbXBvbSj7WJJBiO3dT6gE/Y8KLXOVa
t+LyuiShVXgJSU30kKZz+q+8d3DlF/343mSahbYq7MfeWbB4rhkpnNzq+rOyhIFA2/aEyXgJZtGN
upFgvtvYpbcCU1aZMWN8LiqQ71hvjIehgNKyQyg0U9z+uoi73su/c/a024E6g8hEQcHeMa71blEu
r0B9WLXHjIX9LkTLqUqPEsUZE57AFuTazpHDe+HJBzZjDlZz7MvqAScCL2WP3HQ4gbPfWW1d3CQs
Nt0QZaxtbmTt5O+aZGrnRxfX9w7jMO8nAyAdnKzM2M1p7l0bt70T3c9yZAOYD7J6VXUlzlIYsVM4
463qJ4kbbzrj0tgN4IsBQfgv9ZR+hhj1eZzCra6snfDopLaa+9LC8FNqNi6zG+uwLnbzuj55q0yj
TE7mESMFi/l0FE/FmtoR0es9atOnZ+dTH8ETMMozXzBxFXZuvntpt+asZWazOhLeSa2jORRmPLmD
KU+dyn2MqgJrgyJDt/p04+Ssg5hQdSCh6F2yUjfNkwRhoB/M2qyQllw8PZRfWXIO/1gMbOZ9WVrm
9G4lRirjvFwTFEyp4SuDCavWYNcPniYdvBpeH9sEfNkvqxT01Y4/9NJ9mCkjzW2qhHG4M+DsjPO1
drqORX2eF3w1UqfMv4nxNaTkx2RRT8DGYRN0pV9SIp5lAopRye6jMGT5RNvLB6+3AYtB6LyFYKre
qV4mu6K88s7LU3M3dmK4d3WRv7SDz1SdKAyFXkaTZ5YUu6WlFLQrPZKZem6/gP/kW1zVvzolqq+5
JWgPgonbO7i6ozf54aPDVeESqtbZ+FM7sTbQNeyiLsVtQyGdkvDI8wbLtAqdEcs+3Toqn9nsOc44
85Wd1bsj4TwyMzTP5CvmW5/eNcudWz/VaLEXATmN42Q4aCFYj1oae4SpyT60ThayPdNTPOMu3XNn
LM9TpTQEG/pPK82e0q3n7DlLHQKcdQqPxjTvqMfB+CVb99FlqohMrN4fIUHt+xGMIfCkioLGphXz
o+caVKKE/Zu6KXqMmlMMmKklvDLT3TKYzdGvbXXO636IRtjs972ecITW9qEt0mzPEWX86H195Tgg
Y2u6rPyoJNVVtNADyl6iauU7p+t5Vh2AKILSLBbbrGL0Vb/G2QqjAZEk9+sap2Qb7KTA2l7Dytm2
S/HZ1u1rm+fOmXfWtbtZyBCY9MZM3eApD+p0Z9x+IV7bsGV1VudmvMreky55sMi6xnOYA/5r5JPt
aT9ehPvC+0jufCHSx3Zuby49H6u17QyfWK3mONESc5fZFV9B4dQnKQXXXmxDADsTk2Ng5ZWg25PT
BfW5LJUR8Q9aNvkQ9N+NxpPVyrF67bMJmHg4PoD+tq4BpvbPuabYc5wa635AU/7F3PVnzEXcOBnH
W7Ce7TkMEOin4SyH8eiWmb/PHKf5kTby1bUUuYqRyFBaCzqSBue5CqyEy+OSxguacrM1RwKAxRgE
Z8kt+c65+VPzhsCrmY+oomI8r+ukgU1x53RayHq+F0+Tvd6h3P6y2HY1hMN0ZlYvfT2+9EHXPIRB
o17kjO9Tu0l2qi37Uzg6GklKXHDL3E9tS7iU3pw7zsLywJxDUsIf1/2ALW2xzbcCZX0rSScYI1+l
qs1vv5kIW/kHKVaxWSCfSIiXrmguHruYd1xfB8woIkoct7nrLOdHN+P8DXLa0epUlsTTZyavdnjn
+6NiD3LLpkoYv8weD7YN/+4Wa3L5WPwvNqvJprfbdwKjES3s27Bj4RtoclZryqeZZ9yUXGD0CHIl
LCs7i2di0JHdOmcPdkhDJSheIqfcha2ZPHgWYzDRzmNVJ92zKJM3EQ7VwQXcTqQFvnBy81ouXVLG
wbiUGA8MsZvY4W9Cu2riqceVVt/MI5UysdHi4PJNpzuv/R+bP32j/Z+kFL+KkDQWGWwMMJDt6NXE
kpUDQGTe2s5QYPEPL9NP1PIsZjH21UJbgON3ndO6P4bBqjc9vMZtMXfRJEwG1vq0LixruxU+RHOw
6yIaS/eYBd3ZJZqGh763uXjaY3su8pIYtS4ODmxsnFUDS+h/mGhJL9UPIXVlNATW3mtPcHtbs97Y
T0l3DsK0iwfepe6uqQD9pR3evwvs+n3voN+76XAT8THs+5RE/FmCuTqUNmmjRfbHppvas9MTn7Gz
LjwH2fqIblcfS2CpymKvyyYufRBeuB0VVj6rWPhShGx9BX8/K9ztbLLIXJr7dZzv/VQ9dogHIIGz
/jRX5brPwOieQFBVsOl4HkUHeSSc10evWX+ujfem6XNM/fplkdO9ZyoOqXqBB2Gpg92DdnK9NbjH
vhK7mFbESvq0XeLBUEfMi9jS6R2c4eBhJztyqSBBCQrWNDP5GAjSzlN3KjyykI4rHsuerEx5VfOh
7MpXNicX2fWxVjmL0e/RF/42Fcalu5WaGsEjK4x9P+OQNqrY1wbnihWHo6i2TT3F0Fv3SQ1wa5rV
1yqDH1Vhbk2sCuTRwce4eFfts5Gvl6lFPOKEMp5wbXliE/rrlF7TLEzlV7hOdnLfs0Y0XlBNCoxS
hl0S1y2DBaNGTrkIRw3doruSvNhy1wZEL48DVQbigD6bzQc+EdXuqStWhEU0ImdNGjXPyxyGL5Tq
l65dPLzfa0UdG3c2G2lg465LG146B4fspc2lw5a1aXXILs9fSY/gcPWN7sNd3K59J60FCSPVbS8+
KH/0q1eTjS2vQ4NOca6VWmARG8Ws1MFKvOpKWYtII78rpDqq6h8OOTa4dcvtITWy7yzhrqf88aeT
dmxZu+HNcccvfv3b2/A8r/p1ygy1SeykooI8tT/n0OAzcCtdHVFjLIZGRoloJiH7iR/9ZJq63aOO
sKhKpjGuXJX8QWodooQCbWxGOWvCQY5MElX/iEnA29GUChnwVrJdsriiYiy8QN/X93ylxaGYvfK+
RfDcTJ4Rm9KsP0srrV/COUtr7AtFH6GEpVGYGq8OnMmfgpknp8sykzNnunzute3EaTfLGGwd37cg
Uz+9NH+CoQB4iZfdT6sdTv0Qsia3vEen9tzXQGdEIv38OKEvGj42uszBMlPkn5DowObjJtotMN8w
joL/We2uxC7U/gnb4qKZCZ9sFwgPp9QgXnovPI41loX6FjVeAtxySq/dAWIjQewqI5ZCtCB3xvSU
EqiO4JYXhywgseN5CjnGQGcWQYW/PQeytp2VfyoVKVcQLcxW6W+Dh4ydAndlfI4Z7EJ63yAkbjyT
O3BnjOE594IPc7w5HMaeV4c+5Jb1A7o1bnSSoSCCKCM/Zx6gh8quHwa3bY/8A1n/5AuhLjWMZ2XU
YE+s4MEVdvaM7Ru3iVG9pyNDjr1kA8BKhNIRQ+JUq4fWKJOrM43dXUGBJbDxA+d5+ACr0YlLheyG
ybo38T0hiFGyOKFCGuypvX7aEAFNdhLS4LbDX/MBrATcaqBenF6lsGjm8bgaarlY2j5wx533Fi1+
G8s3e7xDCzha8jVELpUNSCIM+yuFqsYntBAZ9zbcoHRhJs2byY5L0I3MyLlLnSfog4je+XobFi5G
lSV7zyfig1Pt+nq7+iOpFCV+Nj6hBcflmtwt8Ed996m0c+iztmtElIH7LzZjCfAumNo7yPOvZRDK
A18tDuN1ejIA+W1h+2dbSXjzYKqAbo4GcZeU9Lll1opCMDy402n1ximlL9AsXAqgbhgS+cNOq+CO
uGxzQOkEFMt1A/vlxOCezMXJy6dmPyx4zoMOqETvrmSLESPhIJTGHc+hxZxcOnif6XF97UGeqNCC
ORJ6DqPOWn5mg3hUIdkadoNEyLUzbU1dBYfRl+NBzA5og/xbm3iLb0UN5zIs8/dBYTPspuya1K0+
GRQlYK5xDiUr+zvDrIwfFlWUO8skQuDLezu146ke7yU63HZsXfK2nkOqnCsLA3mDq6p6drWwr21l
1BQb8qlZDkQ0VTPQL3kjIcjerKk3qhgk1B++rtzThJ9704c0nScu2g1lAzRfi0O2co9hvY8aNCXp
wQ2HK0TE705g7fZ5xSLwY3C1eTqyovoV5I480nqvN9zB7zzHdfgrnlCYkXgNk6Y435T57dJ6n+7i
oAW7/rnOsivVOgeS/2RRhjSEch7aBcoIxrMVGhmQgzt0yZRkcX2pgrXfTY6edjWUVC5C3GWXNXzv
lv5e9+EbCU9vxr6eZOekLjLcbCsJDjn2GLp8f1/nzievnO41Caf3ZWY/S9ICR7mvH0KGMqTJpUwP
jmEP2zJJJ0p2fZskgfd7qrG5Y0Msf5m9NLcjBMDIE8EU9wtIMG4Dtx1MYsUj+Rr4+TDHqdI6eCip
l2oEeYdvjuVw6Z3xvTj7sp6Oysv9jZcRi5/0Ig+TVvQgt/rVEd0PGfgvgs4UFieSK36+Pi5TH9PG
aO/5wjL5DBaVIp7uTpXnHygLdT/awsgfVNMo6J7lvhvXn01DcU1FfNgDNOI0y7KfHavaGXXICwFL
KNp4k4BFkHtENPPaUeG3mZEvot5r/A+rt4wd+3Bc9JZvxS1lJQseQvLDRvgWcqmKxArcwa4d86EA
No+YcD/jKd0KNXnbinT9Do4sH14Znqhg+ZGnFkHuarwR8pO3sRrgtPaJmb42k3s/oCnF3ZjpvWUn
3WvQ9/mpkzNLQpoQ+l3BN27XuaWmLZij2Q3yIK6NhV9D0ttxI7GGq0pQQIBltJ988qB5RhzJBpHU
4TPc5nXZveT1qBgmxJ+i8/JIKFyQPjEmv7cn5iPqmKs+o1ieCJ0xPYxJctc2GsqtHRhX3ADfXer0
59bxX4UkG171J34HkZu06ljpwn8eSvXHtrIDuSeDW8roREPrskwDEMuwQB50U8z4kZD/8MGk48Zl
4Y1n2503jVrkRaTTgDcrqU7k5OpjMI3+VSea6oXsaZklGYgxnFtkgOyQeB1TJSsjqNZRimjG8mne
t/UQnhjvSESnWHJ9xaeg7ZGnp1MDftxm4jCzc+DznrBfjVTZD8y/zpsz4tGaUSxODMekfphqzn1u
9F3kuGAoXPBvj+x2urOYMYrn/K8ZQeRdYXIsWDdcXZ7B1ytTJteAk7IN9JM1Y/JFzew3a7OA4VAW
hRlNJlQ8pqR+0YhOXEmK3TpPqJf8QmPPNuloEEGyGWegGhBavatouSNpO4mH2TS37kiOVGHi3AlC
fqyOzeJcEtg6uj0vRpOhJArd/DTnTXkgQwxSMjWfE99Kv6eeUuvUmBiP8aNt2aHWXwE1wmd/GV6D
hoUXhCWEcmKUW//mkjAHdD7LaK4FInLERIZyVprlPV+b9MnO7d1kmP5h4V950kaxN4shffCchp7x
lquMw7OCF9aWZmQa88XCOnqa0VCZxdzHkZhNVBrOIwkeRhkGTyDP/UlVxBxV/qms5d7yZ1YWXsXR
2DO6c4eep+yLvae7zUp5dkwsaZGubS5fLCbgRYW/fSWm7TiWO1iPiksrRGGRw/ZL01Ad/T7IYwx+
mkcAUDSh1xUXc+om+8n2LvDvLykWuAM3m+YVqNbMnbn8XQqIW2sAqldnurgsIYGlG82l1uVjnVY3
i2+24hQ3xLEHzGcVVhoh6n9AdMgj7lHLsamL7hFlur824TLsF8LUm9LAG+J0yr9wkPHdMTIZjTmG
y9bHPTYWBldParewAczjNeB6dAXpd/D5qY8QjL1j6zAXOnbwJxEwF6YaPlkh4EgCYcQaWiq9l27W
HdfElZENoP13jqFCRmm+UPu2JodmMov7xqlyNDh7eBEjE5uc8lcmEwIeU9DeW3mOkqVYUuYNaRbk
OhBV9JRs4UbU96OLTZCDnzBSEWK9dvz12HMKkZzgmziufr2vXXmzRRodLMHBtu6GvLIArVGcO61D
gRPXqwbW0cDKo35y4OVX4DiaKPRKNIJmcPV3g4LD6SCy+a4YuBdvmtIen/HLjAyQidUTecTTYZ0q
cwGnMywqfFhzLyXBnyvWWWhn07OCpvZMIVJbMjfepE239yqUEKP0iPdKbl+5DZhgO9AEZm4tJ0Xo
SipgNlwlWZrd3ubNx9r12e9FjvJnX7aQPAe7MH5ltelxCvnobxJiFFzKiZqTBr0h5EJr2m+M7vPH
sOC72QBPw9Vu0ItNA2hoJtNFTTW3aTA1fhAhz/Xl14BaocFc+OUXnBYOK6W7GqhIANv7PPRFzY44
t5nBswUpC4koYZsIH6t+JN9wY29Wwj24S56Zu652QySpAdzEFnhY8QMtZ0L1AX6Xb5bF0OcqYf+L
D0aDcvXrpX8z7FZx3ZEFA3sJmQN3KbuUJhYwge4n259/gsUE9mXR9DjdXFaEIojWWfbO0CjsZw9w
0Q/io0NzqLou+FWXHpAgc02b95EWHWiHSMdfLVba32kDbyuuFdhgvike4bX/Q92Z9FaOdNv1rxge
mwUGg8EgAduD2zfqpZSUOSHUZLLve/56L2aV31dSPWf6AzzxoAqoykb3sok4cc7ea3u5rk/kD3LM
n5r53WbsxUOTZNX3XETylrFZ+s0wSJtfh1JhCcCtnsVHWc/4n6uksuSGoq98C1o8bqssqF2aNFG9
aDMGNwFGHiSLEMwsAKybLO8/emPQ6cmp2h7Lzdy6B5NTgt0I0CxwBrB+7Ukwy6DbNMv6WibtDU4K
2JWIvtMXgcUTj5LoJD3qOlFo2QNawZhX6aSeU52MakGxzs9RGIOe6kpsb8ekwby2skolvwzh4E0H
RhU+VWPoo+cRrQ+YTylN9pJbknOw4ppW96qyW7BrYOMg5Uxu1R29PO3FlnGR/0CD22FvN52RGDEj
R7DQ0JYYt62Tp9hkQGNqPIpz8AQiHbNTHjNl2LT9YpPyTdbTla6xPWB0yHyftMIR2FBKCEytPfEN
gYIbb/zQ693VmFRoVkBrw8lSVax/GMlccrqwO/oTQYUW14gUbpvYGUo4EdjbS0SiEl+7BRWwXc/j
WMV3KMqSkuGtU1/13my7R8OiyyutGA3/2JVjsDEyNKgric0j3RL659x5lo2LxUyH5sqdVG2so0HE
X5MBJG2omYkjpAfoEgZoahlUqQXMWgsmVaUdhrhp2EpPNnHsyRY0HAoDH+Y8amUdYqkcUGQ/lqDh
v+YRJxl4w0UV7OYqIbC+jDAzY32bv7p4kcK1g7XuFoQHrrvWbCDtz0X9UGcMAtdASVOXo4DAtRu3
QMGoZjR9lYxYv6dxzkW7S+u2SnYxj8SDGOv+rEMDhb+HQwDVdEgQEAynyuEUjjfXu2DkHS0pS64z
ozevQet6IkJXoZpa3Oecm64Sz7aAGJFKsDCbCs/YxnnhvotWVsw6gw6bDkEToITU0P0cXRpRgw4m
bGzYsJN57DFfBxu4kBPD9chrCvYQJV7rLh6GLYQcopDo1Vr9fkzirqMHMIQxh8KWahhOds+jahYN
FmmfB35FPtPwBlSosbYkcUH3ncdM6CWghGmy4SQDjWG4qePGawQCC+pKXOA0rVymN3j+sOwPseex
/ubWA60TQ1ObOvIapx0r+2QnQOkHLcCzNGPP7KnnUfTXc9XY7zlniVMMRmvTw5pVKz6gdNZtmYpT
whlLr0I1MGjibwM2kaFzRmudpwi0W4YL37x+EpiUndYFXltpFNYN0eBfoxoy8WZsTDh/ti67O9uO
49em0uNTReOiWanIzeZt4KA9X+uZUpXxYtp121kUmAXIWTFXg9/GW8csUjRcbWkolqEk01zHlAZp
YivH5Y2Lna9hQGG2a4LY5CWoPf6M2zGuDPNEPNO/BbDpcSZ3tnGIKxQAgMtohRkx/p2ccCB2XnT8
vDlFRQqB4dfxN7wqkJ6K2OLeIy7hWZSs1tdhMzncRuHWD1MTpQCcEYg/147omNQ1Jf1MItvELWxt
nZ383HehjIZtEaP8L+x+lUQEU9O07swfOogWEhuuk45HyatBCyKNC5kghLgQU9dXMwP0BJgwaMPs
m6i8wKHKrAwiQjw8jnwI0GorReYSyMas8fwVk096Eik3vdmUbstC6Kde8up2rs+IF//8CoHQhE4d
MY46AXen/01iHXN/r1US7n8zTQkIWqzbBx+T6YMTK4IWDI/D05Ypqc4OI7cT26+Lt9EFWYQJtMpT
ufpvpMBOZTN5E0OvxH/EhY7KrdX2GO4olHBlEQTZfzXJ/Ap38Id8mwsn5NvgjnxZLaTBvbdsjhtO
D0dp9xuZ6IKj/6B+JJJLa1eTS2Qx0fM+CTKHvJzgmWs0X7k1IWcwPOA5MrUdqlLpjcxTDEEd0eIW
XnQ5y5nD1BoHSanDL7/+LJ91w9wVPgVa7yUjHnUozP8P2tCE6oN5MsnAKCS8tSnbJGWmWAGXMfMK
Rnlfz8Jb5apuAZzNBeCa3grkX3rq/3fqf4TQb0U51SgA2/95Gb3V0Ep/tP99+QH/+v8f/xPB+18/
f/PSvnz4D4oPFPm33fd6uvtOr6j931r55Xf+3/7iX7r+h6n8/j/+61vR5e3ytwXYUf8u+V9EyL/w
CLzUxff/cmwWo0Dz+Y/96RQwnD8sha4Yo4DrWp60FY/Ln1YBQ//hODZWAY9f5XC9RCz8ZRVwrD8k
OnmH/6ksEhM1Wum/0hccwS/ZJmm4WnDYdJX3b1kFPj5BCBaQPBPjQM6XhsxGmvDHJyhmmifsLrcZ
e0bNbRN74mjXwQMSLDBV/QTUro6QKiIG/CZFB2fXy+s1utv2FDHA3ol62LilE967kwuOUjTv7qDb
C6ysye0o9G8SsxcB+r/evD8/rLS4VmjkUWlbnxTipD9MVbOk1TJL7e4EUuwrB+blbxTXP9X2n38M
V18L2kiYO5xP9omB7lhcLFLl0RfNo59DtF2XRe0+lLLAdV/YJXOb2DtaVgmJfcDqeBf2dYaOQcew
HyNiDbcYD7JdHEoX4SFLWhqmLTZYrwNtoqK5w/81YfYjXunKrLL2Kq5IlyvZVREz2vTQQgcuRlfM
6h7CLa45YwxbzK+Fgu5uw5BJkIycvCjK78PSash7iG9GtzTeiHqNiQ6oyv6bl2SoFv/2eN/8eQ0+
GDk+avSXO8A/lsPoDLAhzbpPd6Ad0tlWREWuK/RSKm6nHYLSDFqMR7qT1kgkYo7fFq5sqvUyalmO
ORU/pH3rgphxbBDdbXKFAAukTO6UFkkdRDsxv1IoIkhR+s3ntQgw+fTEKN4eC2CA5JOzRn58vG0A
1jM/gfKGAQH0lnwAd+WXwWIpbx7GrgXZk3TxZsE13KVKT2vhQdEYClBUq6g0y3NRT9M73l+KHhK+
hjMQDvABw/Xs1NBcTUdHDy1dDZpXZuk2q3SYY8gnk55/YxFR/8mlV7bDVV+MAIKn8+NXwbbRuA0v
xrqWgXFPtQbyt1DWW0uqeA3xW4Un0yr9LyjhAC8U3Uyvd6YjqeMu4NoHFar0QZrTI/V/+4jwZMEg
4Sdk0OM34R1xVuPt2HfdSMA829o49VPJhj7BySnH2n9Wcu5rZPpTsAt7j8lkTmZDDc/SLd7bfukq
xb2tOFQOOf7xqZ3STWOkAyPlSFyQaDnv+yqYtr5RdtVaG9OCO9bhgwbO89xJQSiFE2Z3mIHLl87k
G4C9BA43e2VHbFgQjusxw8gXIic/TMJt3pu0JOVrTBkZdUVWTxtEzt6lRJ52M3i6vC5QeIIwbkV0
++uX4KcR5eP6oBQ2JgfXjrOsEsud+ls0Nc2smnYwPSBCo+vvKB2Sg45Rj0jqLHBMASjw7YCEd0UI
O91fEXg73XX2XTzIFFe2wY3hqNLbdX+DnVpDbYWL+oDKkAN86srqmiEj1hsH3Sa4tiGIL72pZFBR
zX4dbgdRTpedXxzKMK/prZURd8u0/R52QoesXjBl8JuE2i/tbP4QObZMrgDpcW5jI8uNjvgYmok7
YJU0RJogvMzrFDJp4CTxPdZuybHSn+q1NGNS05o+KNBYED7A/GkwpgvGyStR2ligXZ98QMjeBPTR
KV0njYWTPMiaS90VyqH9aZVXs0E2GzGV4akYBtobEbCfZEMaQHURMrQp1xCq5A3itWujccdN3uUd
+Nfk1uoqbOhkaOzAlQe7vPT1k0N+YLNjEWS065KKS7PaOBuW3w4c9ghCzIT7CIl/8drL9M6aPVh7
v7n13NnPd95jA3KUS164Y33aGchHTfAutWhPU56taGKYmZCzclUxANrPg2QSpdLmtZhD8zc51+Kf
e59SmJJQFkuLVCbz00qWwbn2wdlb68YqC5iT5fg1xvd5rpV1bvBOL8SSaq9UD1oDF23qMfa0aHhf
UnDbW6/kURk4PJ1/fUEs659XBAek8ngN+Obyc2arGO1idNNJ4N+N5JbDRr+PSzYkH+oMNI1h3kki
atYqQdyiMNrw5gfpl6DwW3IjEQE5sjf3OETkRrSZuxNRu3daW2zCxA+gsqUoPtJcvlFEMX9tOFX9
+vOrj8X8zw3N4dN7uAHJxsL59fFdnrqfXAY2CN+w4wsHCxpCN2FN+cFPxH06SwFj3HQjCKptdSiz
ElhJhxQPgvk8Ocx8xgxAQjLCVan8mAc84BByBUCJeVWEZ2ZTOqW44FVH4VpXLm4DQ4T6MvbHaJMz
tjxKMtLvVJqOZNdBYl2oizYrCDkJgTgbNKpIPRkYvno2B16I0yUHUzeeD3XC8mHLZnq2WkA2qR+L
5ywSFmNOLFA98IdZ3tkJpAldK7T9fNoLs42+cCYl9AYI6EZMjbPxUTFjPZlCJIW/vrRiKR0/vSya
596xTDyWlFOfYr3iubXExFlqTVkwP3AC9Q9zReKK9KJun83ka+mcb0fWEYpAd8r2w6L0RRTjHuG2
8Bgbrr8Ns7a+cAzH3v/608n/5MZrur+KFGRLmUovD/bfFvEm6CdmTiaVAS6jp6qS7tkwwAwgE93l
sePsUtOTDC7xWnYhCDKojV+rPhlOHmoqlMYRqCJzIaYaCwWOU+gRzTu6NbFsjEG8E25of4E1qgh3
bjV9iXKC4B4bW49J4dekL+IrJDnhPtMdGE+jMv7ty0+/gu0JQymmW40+4+MXNODxuVk18AVFYt0E
PJIns6NRYdIFXolaIzSzW/LICpp8pr2hXdqjrNk6Dm3FvEN1EnTOu8kW87t3TiyVyocHg0+G6ZZN
TZqWa34+c5QuciDTycRa5HZ8Y2sEXES5dWuh+2PiivQABtdbte6zY7JrCfs0doP3m1P8Px5ODmIm
vTqb9Gtee+fTex9FcTtWNpEgZTm8Ibx0Dj0WpR2jhfk3S+Q/nzR+FDI3ThMWGDyOWR9vxEjqkMFU
DhlIMKZQoLT3yBcjrUXreF+MWn5jM8U80+aqvAFJ0SA5kcGjQB2GamdEidMraKQocyBzay8Vr3QW
Dt5MEhBTABsg+rxoQOZF20fuOWBJhC6M9R1QvLckOMUPZhWX/jop6pc81cD2aPVUJw26yd3aMr7+
9Zv1c8n/dHtdIqCsnz543tZPDx6Hzd6E30EzltpjA+AiW9tkfl4MRGx9gXZlb2WwyBlAQ8Sgxgf7
momvzjZlN0j6ZUN4T/gNLfA46+MAzEZYvvm1N91Hc302EZM+ZHWOt5UgjkKtpsytX0B8uI9s2oqB
Z0DqhkgTSl5FQ9QJ+mgB2yOEZ7Bur3FuEqTTR/U9kQvtixV38/cCfhViYrRSKTa6s8Rw+TqwByFK
K53kksSOEZ10i7QDOx743yYEeTG3KUlLFZjyFfE9TtuNzyX+NQjc/aPVO7WzAw5m3cC1ugVPEZ/o
eLrh9ueV/rfaLv/HZsqH1sr/b2iGpRXyi7YLz+nb9w/9Fn7/n/0WD/zC0lBBsLPQFLzlbfur3aL+
wOxP5YzzX2nXoZD6j36LEn+YVHTwoTjgCkkG/X/0W2z6Lcqle0OnRiB+c5x/p9+ygAX+/m5oHBFk
WNNUsGnbaffTWpBUhAf6QMOXYDlQ2DwZ86OdKO+U11lzkTB/M3+zD/zjJyqbRolUlkWBxqX5VDei
yCrbZrHMp3lNPGyoNJzsYcCsVox1Xe6Y386/OSD9o1ZdDqkujaXlxL0cuj+tAAWAy8I3CT8cHcJ6
mcFMGS7jccn2na1Zc5oo9dbRjh9v0ygNnju7MGwINvaPERH061BaPYA2Kccnr5X40f72sNz8ebX/
3sRYvvGHe6BwKIO7YoGCICM/cwZk0WF2CWQN7WxCLtnnjTNt/LlxrpUo6OHPBA9vclUgEP/1DxbL
9/7wkx3L5hkSkMzpLGlnqfH/VnOQOaDjsMZVOvVgktYFXYt9kMoZTqpRdeaBxV+QTexY9XUXlLU4
V1FH3ZvaDYdNcgVgHk90z9M7JRIMFb/5dJ+3RA3+wePDOTj7aU99hnTYlPLZ4BBRhyluJJFQCuem
thtkPzWWRarXLNIHo154zcoBwLwnVKP4Ubg2z1KSGc23TrXRbUYqoAG/PArAHeEXKH/7Mb3lJfnX
ZaTv7kigBORraQFhhVP4x8uYuZHjjYqLESsf0X7gY6hiWHlOktQ8IAl9Z8+bt/Rk68cwGOzXKo+x
V9tsfde1m6cXUxyor04bLmLDvG9uDfZgEpaguq46F5f+kaO4epaRwQy+jKDVbZpeiZeOTahdx8My
4UimJNxXgbcAklyjnW8gS6fjre1F4nX2C8c+lJaPBG9VdnWeoHvA+QxDCD7nLabb2dpKtKqwwLPC
jZF6R2GBr6cN6rEn3UnM8U3oMCLbI8Mnc5YBOfrMlsUtIGykhb1wT03PPLf0R/eV0CmYsnWEHfqI
ELfd9RMIb/CuJeF/PphKtfKELplgA69fGzPBmceasbd1TRCHPx1nR9N7NIvWYE/lqBCvHd0bNX32
YXwJdEglPuceLwPhOnZ0MUUKO4UkpnTLgsPfOJdL9dGbvQ2avsys2xo2wwaViCKXnNL/0p61XRNz
1YDotMyRfxv4ZoO1kTjBsKa7gI4ZGzCXsi1wze0rb0TzW8wWmroMn+K4nwzTfA0cvDYEJsz8xkAR
YAd07ucoNahOpc/EbtfOEHkf+oYABRfNHu2uJIyn647+NzaJokofIZ8A9ib6wn1Pp1njc6lluM5E
h+Es82b9WqmWr0HCgUU/xE5H5FIt6zQGJ3U2+nY5jRqhpVam27CkUZ8gl6KtgfZrVPH8rGfis0LW
lfcsYJi/JUjb3WBBnpnychTa2k2CZHMGcghgAPM3SmYiOv24C29nV7rvEU0SYzVFzgohN2baJhPi
luZ9W584qA1UNrHyxofOJi8KD08RerssdAWR9Xl1w1mURiBy1/zJYGXpD74MnftSlcV4VEbvogLI
guEW81YE7XoMFnlw7UVqCySqOC5DVADWrTjRxkJ4atDPdowieZlb27DeSsevd42ZxO9TrFS1DJA7
hlxyGsVWdTld1SzvztPsnGGTzO8Cv/6q6tpmLyOrf1skhJdkZJkPujUzZuEeIURkwI7toR1qedX6
KkMH3jVPiOTkRi4UYKAU2aaAg7gOm7bYKZpIgM1Gi8QWeHLEy4Q4WMBJ9jsMvvjkcwXobG1j8NiN
WUv3jWMy6/jQiLc5gCKDN8a3npDO4IMSST5IYKRxfaiVYpTus0/shKm/w9OIH4zY9n5URkUicMuf
99ZNk2YPRWlKYHCujk6iHo31xPRtg8613Kq5Ke9jm9wHJIx5/JQUZrKJarcPMDdbcOXJWbQW+nsS
mFszIP4yaxrWr3mY5pOeOnVvz7F6jcYpv4afOwJjRzEWdLk+AvQqLooCO+uqNFVxLkmrItKjom+C
EC+J250TM97b0esrd1MljO8EptaXjMXnbYcyB/ZH4YenwZ5CCY+4S34UzUymns8JASCaAXYsQRt4
g2TS9fajLjivRvV8Z2Ifx/Pi2uckaJZQnsYAvtAuroK0oo0j+lRAq2ihRTSWWW/LISJLKjfZuUxz
vl4iS2rEDmBzkOPysOLqk5dWE+pd01XBjYtyaB8nCQo13DLNtletdZsg9tlwZeRBNy7oH7qIj5VX
FhGaqghdV1gY886rLXhIkWUVWFhhkWNtxaXYDXZ0mrpq2pvwCdqLAtzyUebmtCewm+w2YPLNGjlZ
d8/On766NB0vY1H3uywbff+2FTPyO+m5OBGq2aruIOt4QBHnrrudpIOK2ox856x6z03OPVEz234a
5xsjp+ED9gZ/NxkXrGVhQ6e9a+ZvMmgYmCNoIxzU08vuExS2Czm+yIzbjCe9PEbwhrwDG7LhH5Fg
jdlmaBhwVzyxvNuJfdVoXNuMV4YtnrVhQ8Kbscaj3G0M8r5PY6puenc4ojJ8ALtvXST9NO2I3dlb
ibWvtHjjPHiHb/97I8o7QVoQmXOvUxBc1/NAbFh0g7fHRpTaVNe2rDEWpAtyUHaL4jek9VU6ly0H
xV2DscK1RnWOvbDgL0boZvvMSAQv8peFTLSrmIDSofXiQz+hNMZ0JI9schp2ZxR/9zGSo0wIoCQX
nd4mzkBkm12N556/XbPxIKRAEoZFntb3YxHTWt+0ZAqE0zw2O7N2gRsq2ebRqVYTirKasJZzFwts
nLWZlmuSLrDM2En3ElfzDgGcGV06gGPIMjbIf0XQXKMA4lr6wQuyDJSiru8a92UUBDuW5jAAYu9I
qiyZperg+4HpXqJLU+4WQkXzUJispwTpCS4u9HfGSZ1/l1dy3tiB9MkQCNGB0mTwg1OWN5i6x1Zd
9ISm7jTMg2ZPlTGsvXpU4VpGAyFxqGqGlet1Q30hp3LcRr2JW5FRL9h6r+qrZmsKuz8gClH0lRdd
5SRtVKRo5J1wPY0aGSex4fNdjAODt5dEarG2w0x9hYoaelsrwwQOMoFcoDgNMKVoSqgvvK7VRTyZ
E1Fbhqtxi/S5s4mnrLyZWXt2MaKJfNs3QfruorherhGe4JrWEsbPScFnIv70QVPW05kZMIysJ5k5
1t4d0AhrI0KfFnvJj1Jgxqq6Ep5kkhL1DW09CLZIqIn/YjwIjCaxvuAPdJ9Dy866U1WQwYLRNLIL
BqegXVdIF1HHmkWF4ZJ8bxoF3oaIzJp5TpaHBzaS9NpF6foV7195Z8cKCGVmurc9v8z0Rzz1btyc
dGJblwREBY/WNGSrLrRa8U1xAjzDyyPOyU8BbjdSfwm6utnWhd+9cWXV11b45pkbxxPD1/PrTVZb
RoueWdVPBGrR5XXGWW7JK0k3U16/jlYBd4VjHFnyXUkBD65hhfkJ4LOnKQCg0cjh0AUpsr0EdrqL
/PQkqkKXK7fncyaDzPNdYvctrzwS3rkIwebKcTwhv+333cIQHcqC2KmhxJ6kKfrm0nFPZhZUNFbL
kTvZeUuOqqHImqcNPVz0jjxHQdyfsgXx6s8O/zIH/TqZKGyISnG2nd8dfRkHe9udJ0XMczNcFUKe
B+JJ7jDCDksMueyPhMIE28oo3ZtBteIhCVV+zlpRXU2abiYgdXsJds69XTKQ+ucLXFGzOR6NqU++
cSoN1403oMlnw9i7pgv9QWeEjYf4kVdmGTObUpLDEMfF6j23bP8iE70417XRfGGaKw4kguIa8Vo8
B0MR3FQI6YO4udazn1+UU2cS7RX4RHoaxzyuk2fHL4YXKD/Fl446Z5+mzi24rT3120T+WNHsQbjj
WNd9elF3qoGymTUrFFzWTlSiu5yNTG/UbMXsZemwK4gPQyDokcwEUWqVVFn5IAeO54VL7hio98Wc
h/w6ihK4AlN5odMSRyoi1ysvIS+YsTiYVdgM67Zy3ZWQI6EXSeIfBwdFkMSUfsak0p7KfjBIQszw
sqjcwMMZMopDXlZy3ys06uTbacDDtvU4ga/Zu7KcF7v/wKhMvYZlmFGCAMkaSEbcZknU7xNffq9s
4uF28Lgzpt22f64MptJhSORhHk7WNSju4kGETX6ZLRJVNqdIE/ggKaQnBH2AvIedq7FXTKV21qMx
TYdEG2pTGpjWMjtvHsI5+YH3uXnPBi/Biz16BczagEzTxVEVdYO/L4M43af4vqj0QyD8Tl5cZGH2
jnjK31F252fbwa6qLfTkCCTlt0T60zooGc5PddNcaajbSMqLhmdqsc/JuF45OUWHP3NI752YWxwl
+4bM8tvOba0HbYfxAfVtvkuHKqT6yCvvsouJncy7GhVhXPEcSHwZJuvum0dR+F0z+Fx1PaGhBDVa
x6zxybVxnQRck+1+8WxMTuu2TYezkRJxHvbpozsHrLnIFVDD5eirPKt+EjiZjNaPT23hoZ5kDMip
SvTs+ilDTM4sQ3Bh1D2dwg7cTVSN8wUZH2I3kKjOPRlXsPskgl6f7FJveESsl68nwN7HcTJvGlvM
W8nQiBMM+QKwW/fhFOVbCVarXFclj0jvFNPGtATLSzbhNhtg3SUJKk9oZOYDaDV5MKiiji6lBWc5
xmmA90DDdMOdbEusj3XvhU8mxLQUqtkOJfd3x1TWibuNJYCt5YjSZM8gftrWVXs1peNwZi3g1DYY
2T2l2nxI7DZdhxZqRKgeF1anEAbmme0SmuTpDr0ioN3eKMAYeWzvAa/3ga6Xv6Mu/prpIdx7jief
sphAwWrqKarQT8PtmLudHvBrNon32njuPToLQT5iXNO2FwwMBDk1jjUdDF6gVU5e3sWIP/s9hw78
hCCXSwBJcjy6A8P5ac5v0jglc3HQuKAIGCl3Pf4DmsQZvA6KHv+A7/kZIcW8a2xyuDjqdmDKAxxD
WPJBDUnX6Y7uCIQOeWWHoCdpe24htPFiRQebF6nidEDkMMWHmeavfls8pePovldTG5/5g9m1bpgm
Hf2qU5d2UALgCOvafg66guDBvuivjFRNL/hL6hvm/COKlWGqgI2oF7s0nXbtuHV52SOkeQElV944
MQkhlW3Yl7WVyxu7ych6KThZDNCebjlLqpPvJjmWq648SQGyjczLUBwZ+HcnI3eHSxLxxtsiTOur
KvL4zwxFE/JVeU+QBUKKyR6+1XYvXrOhzbAJtV29V/mAjjBpkungJXkiMZSa3lE5uuFfHAIaIETb
irLuCwFdRIIZ9rz1GPC9A6Zq9oNyYWNovCM00kWK1SFv1sroyv2Ycv7Zen6CJYU+qmg3qGs8VBTj
GBG612Tyi7bk0G39QlF0zq33VMypIIIQrsr3HohTi6Clqm5xRcWPcuYnbeKy72591CansYbKniZJ
/eZXo3dIhJDPyMaLU5Crd/iQ+cmeEF0YjtQPVOz3SKCjC+YmLQhWOd/CsjSf0PSH27Acu4NpmuFr
YrvJ95K8CloCDmVW3e7xZzWnPpu9i7ZGVDe1Sfng9pV7a+o638Y8NAcvXkj8MUHmYxn3a6x+FvEG
gXFnDfntOJUhdrbutiss8UYeFzBIfCeEOA9fIQujJAuFiRKsGI3y1TNthuesSPW6SIqg3XBAIn8D
vowPTN4on8eaUMahSIiyc2LCsrngBAWYwSXefQ0x08grHJuxc5I5cZ+rMctoflDF2jukxjzv7Yig
BE0jiU+4P/y7Mp2S5NBjVoTfXo9Y+azJ+a4HZybrY4gvy6C4z6Q/Fm+QHBd7Tm+pXNwGmUYtXNDR
uO6TVPnbQS1zybE2xUl0dUV13s0WAS8sLBj2RTKGjxWNpyXusTRfhVc65DulQ/fNo/BKdj0Yir2P
FZ6nUM/WGZSsfUuEMJ0lxsi0zZgxGSj9g9KyUeqRLJZEsCt0gF2nXxBJKIMc96wwagxwxZPJPXg5
KL9jPtNruUB/TxetAA0JUaZSVryphYCl3LocsLB3Bnt2PgJ7i8HrblhO8+SlaoeIDndC+h2hLtpT
zwMRzeIqTPrU+UHzLUEppae+RarD5JHFExcY8RE7mVFyE45Xl+LadlJyTLOub+Id08nkvUdD+GBx
IEB/kXZ3jNpH/6ztIX1sszp95PQEz843M/vbXCcO0US5q+Yrsy+AokaYZbdKDfZVx1u2BMtYeM1g
IUTZljDD+TIoJhAdGW1ErO8owG5qi8w1fJkdNNsC99PGsPPsgrx7gwwON1zKzSIdMY65YUSp2Qe3
ofIJUGVJgGzQhBGpe3lepj8QOTK4FEKBU2D63qZ78q9Z00MBmHYbWCVNQ8sVpKM2A5Fe5GXasrgS
5ohgO9E1ivqZnmRykIgAELZZ+OWJ05u5r03mMTqZm2q86WcCmDZO4Nj9XYhh07oem4bfrik7Ab3U
TfrglzyeO9GbcJGANxALm8ytwPMShBjdtV/TwUO3STEBKg3u4OBX9q4IlsZIbGGIdOIGFV8gdPfE
rGM49EmYqjunALeYEnNQrUFKop3gkMhxWeWg5qjKIdIHzB7WshuzkOBvpk7rhgeCKAGqTzwUQTIg
gukQea6Em4QmisGYBjqJJYRZzSKZSUMZ24hMCSqwjQdLTt/OMmJKjt4qco6yBwe/yks5wFUIDK5M
Duwxc2Z4JU6MCYZlhU4/UTDoLuGJaKrk2QFh4PQTG0hvA+I7zojuYB9YGWvGWJTvoV0LAmUmT31p
zSS5b6TM31uddo+ONcCgQhx4bTemaFZWoVE+qYWPT3DIOOw7iQn/oByksscwxe90LOqaFm2IgWlY
9YNqLpoKw0VIWXVjWZIotg6q56Okfn+arBEQZKFJsymr0pNsqIX6osyJ9NTag14MrjHUL3PF/B8P
ZsEuPeYuwVql7rOnaLGsUPM0OvrB9J5uPdKaLjkwUqbkp/WcZzs6MI13EbDf7j1VY9uLUK2NOz65
fOkhrrYrSf4zT/ykom03ap4+mVjDCXtG9AxOpX7AGd6CK0yCPX0GHhl0YZgCW+rH4NC2ak7O85SY
w7ooA3CIxFhn6QZmCK9yPGfS2mejSWFlGMK6UZXO5HlKc/AHraOsFKNVlHcMpCuCFE0/GH28r+TH
rkOReeeRMbd17U4GC1ubNCBLJhB/XdTK7GQ6VIlbzmo83ENMvb9xiB/5Fqml7IzMbLi32xAJc1h0
vBUEhJNWD6wL/FTTs9QPqaakmPwloywKPZ6WluBJaFwwhjwfWs1hrrPkqnFbz7pGhW5aNCQEpRUE
GxKLDG3zFWreSsDypcEx0Pr5vJtuEH7HnGQ5+KdkfmXxJeWm7BlwusAGA6KO6uIb5lHZrKrBIZDK
b9r0nlau+xJVbfJtsvDSoyCT6aNF0VnysibyEdByjoMSIduqtxfloZEQ58jYZBaPvB/GGZsIjvDG
o7lyNKMh52CN9pTVILMSZxvC1iHWJfCJobNkYF7Z4CFf/Z6eM6IuXtAuaLl14ZJjsdeDwlQd9ZTd
K+gtmbGRNvDhLbzvcpe4BdVrXBnZBeNLnD4eqqwrGzsOBLPUNPdDW5ML5viGszURcchNVJUGCQy9
8NujaVkNcUX4kca9qWZsT4AXGKz0eW+nMIxSJJZZj6YcXg1L4/+i7jyW5Ma2LPsvPW48g7oQg544
hOtw99DBCSwEA1prfH0vz8x6lQy+IuuZ9aBrkkZLMgLuwMUV5+y9NqnMS2Z6fa7WJxzdzHkswr1L
nWMKfA44eXG4GsMOLeoHzon46JdnQ8/L99k0RYt7lGDWPYiidLq0EV7oaZWPag0aYZlHcIll/TB2
Jr7uOi9pccxSYg23fzSw5lzJ8628xDpJOfS/3sp2tG+GxGpmv51UC40vayQNW7sK79JkUNXNICmG
Z/CygdmJevsxBYIdcx61uls7pm6ytRqy+Tw4S99bm8xSrQzZ05Wxbm+jgXIRfiyrexQiWCa36Ru4
92WaC0rcNUsdwDt9PAS1agMkbQt7TZ3bokOU5kG1GVoMyOvIyEgwwh18QLwH4iG1bDLEerON5nNi
d3V40xgdLy9M2gV7wjQQ2NFRKEE7mZqo6QA700Xk/KxlW2F3weLWhFO1PKC8+WwIEgUMuUjpY6XV
8rwfp1QNXlSgyvCw1AklttYqTfcqxzJoVjW47g4sZSS6RKSDbWKrhuF0pwfYu1kFU69SOiLFDKCk
uksFCCWg0VL3ARzGmkH/JMYpzl3ieDlWPVGbuclK8aYvWNnxxI1N3p8pyCftJa9j9WEhA8z02trW
Jh//Xygcqxa9OPUStJ68CGPXGuR9SqDZLVSDFGHKouA7TZf3MJaDo1iIzyK3R+yx7yxPAOZidtht
e0ucDSLj2RKoHA0aOZ1hbVK2S6dajRtXrRS5cotgMQ9s5riSWpHWSEPWvNM1o3vHWBcyfGxofXJE
fhgt7Oy7UjXDZ7uEiB81Zh90wEN9GydVYu/HPrf2RlUbwDvTcYxxcOE+HMNgfoKzG2/apPI6FYCr
m0aL+W3S7eCllU37QWLr65odsCEzjWrgu6H4nsd48gDMmeoRJzRogYEA7wgzpbmJkC2ou2s7Lltl
ZYWpuky6DZOB2HCsIuuUUkn5BhoSiFnSj9IE7okMYqOvo1dt0ZONlE1UAKzR3huaPu0Ewg24I5K9
mxE0r8IpNW8iu1I9Y+46C9E6iBVXn4QOJ4dFcp2TLXUXxYRK0MIqIMiHDQUua9HBoFEhfFW7NkIJ
Z6cn3qBKgq8Lun5lRm3/Pmp2Rt2QLhT97iE5dMiqVOJDGYZ0pGM0cyEnXX+wazv1SqKITwv1VjB8
VUtXVYRgo3SlQnml1kF+t4gs+qSNzWSnDJzYolyWE4eScqU5TQ73NhqijiRa2K0e+9piN3aV1ro1
rkNkZ33JY1VSNP9xsAW0CKTNsvoXY1Eyt6/75qAuS7iFV0FfTAme8DkVrD0iIOnRBMwsyEgcm6d5
VD6tWE9uqn54MIWCb4/4Uox1kDJonc4niI3XzAe9iW/LbhQgUK68XaqeZLQFrdh1E/oIA+TAfQQs
7XWG03pQUFeAl7wO/AWPvi8LMpYnUTM2bNjXoFxYOK4oDRt2WKkGWyzYCDkDbOdQDyoDyAHR09Fb
rrXSjp4bbuWmwoKTxM0alCMpKhIXdImeS4iC5HQMV1DcyZOVHxCRkDKLdNzEzZ/oG5V7RqOag/4Z
R/bVSSHG8rgElb3lgJw90nHI3S7tgQyTcU+LPrBiENGjDbur6MtvUzywisHcKR/GyjJv4iWZX+yq
Vj2UjWDWKNA/FcA8qeh2LKlx2VCw0FJwe34/UshaNXm2FxIrOV5FEqpCWW3cUao+wcANG1FUXeZe
1UHO/4YjMPOocb0AzaEu2uud6nHbccTg1WfPFgblLokpSrVqEjqZNRZ/qtnQoYXfy9/KclB1WBje
OA8gRlCFZmhXIdPfxDEN86VMdB5zbgITkUANTeyXoB/eR6HSapOhzSejys7y17KXH/VRf1wWhxA6
YOSo7NzEl8sWfTyB4OvoZZNlAf05m3VS/ah5M6ViOAECUQzWb66pyFelzw8Slqvg/BqgQV9HNons
/fJlW8PuctzJLEL6tZqZlDJ9KJnJa4V4qGsgloz9/RR09G8V9tToIKxkQ7+fE9+QGkvnRbMhv80Z
YH0OULHM4dVsp+pJqJ2QtoZExRz+gZ2U4o1OM3voSujJZ55mgCFKoDVs2WXsq/s5Ubp30y5pAfWo
dhVWZrsA35mVxSWhrCFBIFm0m0Gp+geLU+7o5B3b2kuJSxkFkNxX3QauK7i/LiGN1UvBB9au0gna
czCglfrNnvWreARWNLMoLx2lMltW7hGB0zytk07aysGcYuUZx/pKVBmWrdAK43bSEqKxU84Kb+M0
stZFk0UNlq2Vr0lsLvF86JpO0IG0QJWQQGZQgzNgXQG9UsTWikHNu3NbzFsjkzmzYbOnERzpUbVT
UgPRM5sy7QmraV24lSil73kBInNF0A7wLTpW8YuRFSppYslgdR7otfk9s6ZYdqRm6utVOmBe9pJh
QhMAj9dwQe0STcnubWIKoDoGfD/R+nqb5R2Q0sZOKRzbZtPsbUhhTOML9GbEQ1e+XWiWMxQxvAWc
x6S4WGOiQStXGpqWQ8RBWE6xIcooCyipzfSNYgbla0YMua4gU/fraQaYbs/y9KdK/t9SmN6XSBvy
H825fxhu/9O5+98Toa6/lzev+ff266/6wQX8/4ft10ZS9l/rT9fxG+Ch7rX5uwT1+iN/WX7FPzQN
MzYBYLJJ8/UPxfc/Naj4FzRCuQR1RCRs8n9qUDXjHwq+Mg1+mHadFK66xLbsu+j//K/rX2G5BNyo
CIuXUFf+HQ0qrL0fpx9KsZqu8Rv5hIZgkyB/mX4CSiAJuqBPMqCjLUPnPr9Vnq8GVWCS06pyDe8j
3eU7+sgHZcNgL9fwzDbm3t7P3+luf3RblOo3xT0H2FP2kXyASNpk90vkme/jI4ky9StdbKfYwn/x
7I3qVFtkT569X7bDRwTxU10ButqRhH6pd8ZrdNY/4w0I4IP6agNagos1rNTH5r47tDvJp/516tzM
L1xsTdv0Ub1Uh9ELLiBm/PKWMHQvO89efYH0XcL0vafntdGpW/rFqbyMDyOGRsRAl+VgradD/9ht
61vppL2rO92hILjuDsY6vRF+vQ7cbgOQZGf6gEU+k3O541PeaHtzEzzmhB+v7Hfrk4ZlyFlxcMJN
byAqXNUGygnX2tW7gIvSxz3ZvtjID+F0op9mn9/6Y7zL+bXhTXSed/ZpfuQWHvgOn6oHIHa7rOKd
4cie2Bcn/LKrys/ugnvSGdd8QKd17kms9XKvOsg77RC5MBr96Ma6D3Y0jj3QjC7ln/X4vaCrxvz4
LDblTvGpl3jdpj8GlyZhPtoH38xNutbvSIufLuz5OBAHPoGetEFpbxsuMPyCfx8dWWDCt0zZX+HW
e7HlmOIU/rTX+FzTAfUAeJGX7o4MGk2nx7kSz8sh38SXag92EoXZtt4I13ASvle3yrgtyTbamn6+
KdfhnozU+/abdJMfrTNXeLJ9UN2yF20xPVncdshqa8M1b7UNNeHkI7Qd6Qm9zWlcW5/zsUFl+GTf
Ujd/0vbdXXNif6NE62WAHbS5nqcoqm7km9hXPNkFROsofv9q7eZdVzhwqzzSZk/SHeNzcOKoOMX5
xvSVVXnk593YoVzsG3uCRpGM8ETWmVu94JNZ1RdcmvWKtANkagi3qLK5E0se4hNXYYUGWupLuU8k
JKmo/uj0kLLehDu59RpBY+KEx3PurHSnvE187J2+uck+/O4+pCD3qJLelSA24TZ9w9MXrSwvcKC0
e6pHQLPJp6i/5cdlX/jd6QqRRu/Gr/hIGEayM22nK5r1dM2zTIvD1aO5anpfMZ57E4hN94mPgSP6
Zxbs6VYaYKG1zaQdu9X5vfXRYE9esQGd5wZIS6lXPgyX+U48IKTjfF/le/4fHb5sdsBstu9EN62m
BxDeirNpShQPzqw6BkMxO+S1W+C0mPDJCdyiq9HegXnq5o38PumtQxXAk71grTer+bXeLU9UcBN7
h67AJVgi2QXv5T3HWYA3Bd4JvsWu3hZear5mu/gk7utPvKEb0KXBDR0Lr/PnXXHQ17Cx5e/ioYbC
6ban/o6TqOlAu2pPRHWxQ1otR/Go+9Dcncylw50yG/mccwsTYzF9WfocsU6Fm00K/JdoG4IdgtaY
Ho3lHrGNO6y1e3DZJ7KTH2TVgXM2lJdh4JxJEylDRLBKjuVZ/7DUleFNfts66q6O2bVtzewIWPWO
PdjaVn3iC+r19IkU2iHi+okEdDYisGYuksc7vUU/IAAmaq/cX/m55VStPxmuHTj596p5Ir2d+sAa
2SAlvtWy0Q1PtY5a5hVvqERjY2PaTkbfodmjS21fcEivECjd1g7MMgW57l5TsAl5cF0YEB23D2SM
8oSJFivQtwgXL4XykbSRd6A8vuZrdz0hxNF5UtiV7lQvfaSRqLzoe07RxUNNseypf4oXAVBrZW3o
jMscTdbyEYWW88001nQ+20cyrg3jsUt9W36is1FuYB7JHfI5r81cmVTY595GZbEmyxYusf3KvZ7v
YDpZm/FuvDMfGVNOweC+6W7lwQHbhlsa7OAlde/MrcI5hAY2Egx/Hj8i6xDaF2Tm41P7JF9ktNG+
rHq95ANaXveSs9F6t3iQztZtu/mw3Rq5texekyuOkv5qHmWpd/pnIh8A/rW+CMajEt4Wvob23gES
Vnwz+4c+R81Qm2vVuG6bgTC/o5pcg17MV2QkuZnTueQJezMlv9nB1snxeBXd83ueaYdfIrTX5ejz
ciiuFO0ar6+Oqn003vIVv9ZNvMEmEX7LtEFkLibCJy2m/LyujcFTaq+c0cCuEKPlusv0lhPGPrjS
Y2as8hebWAeKrvkxfpaLZ+XUdN+UcGvSAA0P7acGT62u3kXzYJ9Euu8R0Rx0ee3WHmF9J0HFcXIe
Bs8b3/PWo4e84k2EtbTSn8LlYzgqWbeid+LCsos82s2Ww9yO6pZzN/Nqyl9cer9Dt47OB7tCLJ9Z
sNjcv7fEaFnFox7rRFXmT5Ibjceid9O7gFy9amUPXrGWkMzt+u3oIl54s24tyInciu5IDE9brNQ3
/tMds918CE7Cyd36DZH2lkvxUFHJednBwpPeMNNXW4PFRf8Wbfu3ql6N+/5NO48bfY9YbRywnqzS
c3mward+HsVZ2Rhu76o+33V0NMUnKoQ/RPpKxknL2YCBVvroyxirCF9pcJnjBgmgma7rapvEOyqC
fbnpxNOoOuEH8qkGQDpmZq+AzERK++QTsrGLdgwyRvNw1HPwGKt+E7uv1obanoJQwfJHYxd0Z7nc
IRYlP+RDbhz5L2fr/+s9+/+k3Tjb01/sxuEAFe33+YfNOD/x12ZcZVdt4/LF5mkpqmaaePb/2oyr
8Hc0GnBsqxXq9ITz/tMQphPIi79F52h+9TH9HcDDX4ETwX8i43vXrsSc/8AP/VXk+DeierGA6SZa
BngeOlAVQ/lqCItIkZJbhQGSWrxxSHDbfZUZxSN+oOTGLKVo32s5iayxMAElVt3Rltt2Bym4+F1N
4idbFJ+ERrnJcYU7QTHmx5IEsOsisVRyJ9FxljFpjt8CQ4vRqMrD5wxytkQFHH0D9hed9DQKu1XP
IWjdiDF86VqJdMKQ7tRFX1p9A+UU2VNtKPGtVM3Lbwym/+KDYvu52qdU4LfK15jawWjR3WIhRSra
Jz4Ecm3dYGdl9z2Cy3ZyK6h+Y+FVfrJGYdUzOH6pHOzwLCtfuA8QP6yB1ErYP8BG8iXCZVRGd5Ii
S7T759IPjVlzCeV+jvG0uCWIrRVzMMoYK4aza82oLkakiGMqmj8f27/1tv/3jt//0zygNofWX7z1
35v8tfjxpecH/nzpFfEPmAPy1WNuqQIHMkW9P9958Q/YUQZZPjxGiDniWpj7i7kl+CFMoaRba7z0
Kmqaf56/dfMf6jWw29Sg2KFb+Pfe+R/HrykrJIvwonERyo2MZD7C3wudiwl7R+swYQTAZ014/CRO
hURGBHJC4/gKUzZsMb2jZG+3f7tF/6LE+sU4d70yd0XF/yoEU5/+5RU3xzalwggwB6kEJVYzwlZV
G10AnkBDUEvMDWXJLWLK9HsLJrBc/fryyo/Mhes3p8QLvwh7jwkZ4g+n/N9KvKRiVMSGJWyCTZOe
9kKePUpzoy3XZTvZD6hjsu80LQvCSFLw7HFXKeW6a/9jifwvS80/vs5/fA64CPBbZD4Mw+OLCxc0
Z1bXFOg5fyxiL0MSf0bvN+56ONG/Q2Z9qS9fvzNeX/h811ILxt8v97waq3FBm4YiMw/04R71geUK
6uzSsdPUa/MXMdv51/f55wFGbQl3KwzWK5Ll6wTZTuPU9TLuvw4ra7wC7CTSbdYhMcEDJU3rhipm
dWMurfz26wv/q/sKNZzvfAU8UKD/cWTjWDNntaIrRJx5Y9wYU4IoVpuunXgpBF7666v9PJp1BPvQ
cKiMIXX76SnOcd5PcGWcNMvEvs3bD7JUut5fsOtrg0KK3rxgPs5QS//mPfoXN5gZhDeXxYcv+geq
62/juOo7zZpTYAVE1Ij9kExwLnGzuFmYfOSNYm/T67j69be9zgp/6xhcxxG9EZU9icUTBTL6472d
Frk3Mq1GKCML+e1Pp3LCTPWby/z8CClaMncKjO5MnV8pY4XWApitJo7DgumBQjYNmaDolw+8lXTi
f/2dlOvg//FLcfu4DE5x5l5qnz9+KVPCiFdj5SIrRk8e0fQAWskVuV8rSty33lQZeup2SPY4p/c4
VFZjd22qzuYkoTAtgJTkEUi333ysn++BiRSDLR7M0ysU8csEnVpyWHawrZw+qrV5Lwf57BQd4pJj
jFZm/et78K8uBlgANggrgql/vRjoDj2awow5sRrFHjlKTHCxRmGg1cfq5dfX+nkMXRc3he0rMwPd
bla4v688BjMQaYF9CSu/t9daMjLbwYHDwPTr6/z8ZpoKszyVauAzrDZfbmAXKFMZF2HpIPoYjpAO
M+BYdG8zzFMlpSg7fCdxIL8nZXFIfnPtn+dbtoRcElQWczt79x+/IzGNYTdVfMeI+vsbbvllXqHU
iIm4VBM1PfaVytLz6+/7L+4rjEH9CgYzrZ9fmqsaxSBynKhXdZnO0pJlj39ABH59lZ9mHfgNFlMA
9E/U9/zxx2/Wo1NJUPJRmWgUihp6EhyD2tJ3KaG4gE2s6k7h5f3NZvsLs4C1krmVg4EBYQvYLT3j
H69aNtIgacOEay6zI3sfaKG1yfKJtKI2WizUEMscrgfcBldCdc+AQlsbfiC9KzatPCz2NpHNVNsA
WSRj/tc35Esbg8/GgzY4CNAx4fz0035GK1O7mwfkcgvNjLWlYqFbJwZc8JWiQjEyCzPZ47COzkFO
LXlOFgxpyRDyGi/p99jEbecIhAElAL4+/t17/dNLALidw6WmAhC12fZ8uXHDFCPL0jA7d9hon5pu
yL9BpLvKpOASXpakkGRyZSUGJvtEtoEKimrVmxeqtgUbxCdhjsVG7U3C3O1wUHe49KGA601vhm6b
NdPsVkvFlJzC65y8JumJM8Y+omOe4GZN7kyI70fZMJicQU2HxZ/Jih/9kUzeimQ7FIorvZoB6cjh
JBMMPVnfh1wppk1LqlviQ6/GBVWpwJpW6gxVxVPJRt+Fs92TNHl9txoZgA+pnhMfwu67WwDv8VnW
gsJX8xiQKfGs2bupUEKWxxHRICGHUejo3BPyOaVhOpfpIvVQNTVrj5yMyslQDeyI6C9b6UtCqtxN
LGtT5/161Hx9Lszq7OOhwFgc4Dlwf1lzpgx5eT5c4zJuMvy/MFEyj5BPo//NpHD9vbwbf1vewIvw
+1WT7b6No8XSv8yDCWpH4rUikgX02IheJVUC/qVMM4ILVY4H3HINkTYDXmhvkbEaoDHXzkHcXKlH
wYASomu0gzGF4sYowopmgWFH56Vd/CyNDtqkSogFjKvbY0x0hzUtuF3SfIHrzouHUSEnMWYp8myt
jrm6MoOAPKqxi78tZHACCEeG4pAwYXglhjcP+bb8OrbzpiQR4FlG79ogOE7Hu5hgjhDb+2yRIWnJ
fHQ2PLDC8pJAZdwW1ykx9usy0DHPmtUZ/7Q1HLDFJU5llUazRpQcwMa1Iub+sA80zJma6UaFTgJd
AB52oYidjvQIRsu8jFUjjinpqGoqyYbfRxIRb4Et1Vc4QWWsowj1LmxaMkWVXlmetDAmbaXSllce
Oj7YFsUpnjnyc9aSpuk6uQsjmigpy4d75hOq70vfUlfGwdKTnnlRhkojM5xPAWy8BjRHxdxC9pMv
pZvAcrwE8lzd1rqZ3qlqlH/X276FSxnVBHgqmWhhL1QQKoI+PPUIcyhFZFh0VhRp7M+mUpqSV00S
zwEQKVopyoJuMdYm00Gug8OoMaf+jLW8vihiyLbgY+IDYTFiJ3XERje25Tckre+5+fJNMevYnnQp
WUN8b8nbUtCJeCHayG5D3/h7FMzfYNEBpOj60X5uGFG3kSQIPul7qtIIycm1GRXtpZNrZQNSEF8c
aa24edQzTgxAOIv6oSQhNpXYsrAoLxIVUmKRYPziuYYHh5b8OOdGss9zIW4rWxnJTepDCtFDQtGT
izWf02yWllNKbE3Xg9Ur6U0WVO+YOe7ihPJw36gjTjBUcbjIl2yhlaIpj/gjinAdhKrqV0klX9QE
vXoiiwkHeaWRVbi8NyNIoF4gPWoHvOIVdttbM6s6pLI2nVvs5kS4omVf62VikWZt8jYxa7X0Onru
IDF1htdKUrdTbKvLvSJIr8EacWNSrE/uIyCi4Y5DC/3lRtYiFxZju0ZvKhJvgWT7hKt74U6mImPG
CEOWEYkISXJQ+nO+SPIa54rs9oqOr6I3ph3HbKhsTfxCuhI4tqS5IxSvW+EkxAOo+ZG8PDaJeEw4
OSJagSfSSDTLJ0KyUW1VuLdsZUW0C414tFt+VvcKgjnU6h8qaUmUuMoOmV2La+dUgXbCNxCRtDyl
WuyEmHe9OKOYv6TTNYct1C9RHRkPVmQRtUJlyhlERJCQULamHd5VdVdf+rmOP6LByLdFmR2SrkWd
QxaYkasMUfFaTcsrxgxiTNsiHb6x0/mwdRa2SRreGih6zwksFcayrm+nBWYB1b/byQ5P0lwWexl7
2lMSLCcxkapIJvaLsnw0RfxghTZaAIWkb2vezZiSmKAw6/SDZ4INqRelpmlbF97U6i94KgYnI11b
kUBMd6Lyk2J50EzkUbk84W6aiEEOMlbS8iEk9WYt5vSzn3GsWuqLLao3OYofbDEKojXpPOV9bV1p
fK9Amnq6cdX8zt4OxdFyb8mp7EsttQ9VkdKVqLCnlwW9l6QNDxXj6xqtMTTKbR2EpPew6B7KXFs1
SkU7ZoCG0ZREeGAUO2X6zNNZaLVESXhg64lXJ2POjCtDxZQ10wbvqCjSYcKoCfuAK8hiNwGbcFUL
iX6eE4cUFQiwQuwxhWKjAq0BDnRaZXIOwtMJaGlVaMl9OBrrK0iGzYGovYl3BEYUxhLU2arG+0NU
2Il4EcQJY84uOP6Ob1nfsnPDQdPUqk6vXREfKZuOapXk0vTRgdB4Fp1S7DD4VAeSaCpHRzmsVDEf
fZJs/KTDKW0VutSSOt3pElEySl48yDOEeDROXmNfDxhh3DuqqHGkoDGhdbm0dGbtmlLdolRuNtoY
5GEG4799LtJg1zZZsI6ngqapjp5Mp1B0RYs6QkyaGzbXZtRgtTcE3j+Qd1GCFVRkHkxu3pPIJCF4
7x8S6C+SCC8Zey/0v9q0ws1+SRPrnRLt4DC/YsWtReehyn9vyZFyB5XZsChMDCNNmANHaIVrq2lI
xEv1rkYN4X6ptYNDhuw0Kz4tCfc2144/ORpGjp4FsmfNZfSBZrzYN+g5fUu3sztddNkDNCMeioq/
YqgkGrEVgRpdr0RuGpIpl8o0Evt1NarzijHxXYVAxKijoNG3c3wEqGNtm2q+jRR9o4zDXV5Uh66v
bslsSZ7J7bnEIbmyUoREU62sd4U4SAIGM20Lp1ulljWTWxJDcFZIVQ6yqUHDEMNjTozbph5uEbbi
Mx+ntWHMDhDfo1bXdKMr/aFMOVhY6MwsQC1JSk9LEoTfDBc1qpnk+uFG1dOb1KzuiSJlt0nFYpOO
wydMacz81XwgPoV5Ay3+gBF4NYZXd6wkf2LEqbCSaSp4Ao12glCxEZctqNtcRcWTjQdiide4EdAf
qINJttx00QpGv69wIxFr88Dz7sUMh9Y1J32NCUUHRFRE6Y0cAnkAc7FS7aJ4QFr5zqkmWulNS6M8
VZEFNRT9GIsLqtnQnG/qFllIQ3Nc6+0XJm9B12/5FgxxjOYjZAHXiLxEixcelFiVj+TxVSsVeLco
6s8Q6BBz3GdOBggtBwYoJYwcCHA2k9oTkDM0BGTRLh39z3IOnCJI0GTHHvyCdUTOGMp3/k0X3xIJ
B2W7CD9tRN/OKNmmky7FB0Zs+Ag6bCerJ9pVJ+wr1/Gzt4N2KthPw7IP7o2iPhhZQnFGRXKc29Vr
OCp7YBnTKQ3SfiNCIMpJVI2upvIayzWh9EZ8zPLZdPoquIEmEoBwQeeSp1sZs5wZbvAauzPJpnqt
7GM5OppR4slWw8pcYFIaA5D/xHmVbhcQ6prVH/EQvRtmvMXwhq8B5YSQm2I1L7q5HUVDPzdv+Imc
klyjEqKeRhX5OouxrqKYNjByRtGoZwtnu5DvaqEH/lS3a8TcjwEnuDGh5a2pZwV0eF7hs9NToqs0
/UPNhl0bl/tFltaNDKcLSyjxWkLyw3T2B9M6U2F+kPPgIyl0sFHCo4rkkavtlaV5N4r8tLR0q5Y8
fTEbfB7aSJQmfIGe1baF9qtjMfI7fA6+ZmVnaqmZP/UDUWu5Bmdco/0eFIgulJ5HQuPRJd+yvUmI
H0s6o4WvwHxPf2pjT4yEmBTUSGB+DcfmrsbJ2UhS5VvU1rAZ8CGIhn+SO3RM5iQfMkm+JWnqRofO
4BgTrqaSuKJMTrsd7aWMYUUMbZmFe0lHIlqKBYVTJxUQpQ37W0zlxwvSGUlGpyE/suFzzMmedvyB
wPXhhnC9d3MWkmOOSXIoLXbn7KyfIASfTbTcJ+ICog0sSN4ii6U8X1aAT3DNzoH0EHNCuQcP9Wb0
pITF5naQ61vLkO5xtrmKyWZ9MlDwmdbAkRSvxGCa32QbmU1sYDgfzZrkMW05xnQXHfxX+C3N4YVS
+2uPx3EVNGblGYV1b4wKuU+K6pcFJNtpmZKdlWv3aWjdRRHxU5NeX+jlXMxwKm+gOxJURGK9Pkq7
pquwK2AVdBvNvFXS4NNsg8DLw+ospTH6pWDCn2CYW/Zra/hlrW9jjab/ITKX+vkpDgbTaUuj9um8
XMo6eUsbxH2ESJ/KKmPrRczAtLLa+hO97SXHybaaKCnR+6seW5kMemHmH40+X5TK1reVNWsPktJh
Nhs7cQ3nnUGGt9NuGJdTZwpgEWSo+iJMcqDhc24StVS/Jnl/ULPqGLOe7eqFvGONA5DL8hWjpmLu
ODLslj2OgBeCVBHl5TPTHrsTEtDUg0lIWuDmigG3PCrfiV+Zdl2HnNOM4hP23lPRxrtxQHBe5Ym9
rsqORWhGviDp2FGVhiw3gNUqPnIFB7O6NF6iGWTCNkDi7CR/rBfiPayJGY3JZYWR1ZsJbD5kQO9g
ahDT0BcPoK2+L6K2zjJstqNs1fOuNGvVz2Oe8lQqkpcZY3jUhtqX4aBEo7qmRyS9DAUXxoy+tnOT
F4g0qHWRSefEKnyrnR/DoXss7ZgJckbhYjbrazan3MEDayftUHbtpezVq/2oPmhLgFcaSGM6o0UT
gAnpukS3vW3el8mkE2vfnGtZPM+FfbJ7bdPnsrJtLG6TZBE+kPWjRzT5A4C+ByWu5X1tISC1wtta
KW/zHlNXusQv8lCvgfZARRT6YcjKySlbFTaVvVuWybPq6jjJDScUDjOs3D5OeKao0vT1vlkD1PEo
aUBj74Dv4f+5sUDjKWAdivmgNmIANGFv4zy4kIIdIgGcUoonhPBUOVbxEb9IjrYrI2RQ4XwL64JD
s/LZVdP11YUNFOF08IgUhAtFaA2kV7wuMsfXctBA0GRqWrp1Mo6GL40NwO1UjPYDZ8fujtBLkvdq
WUpzV8J0w6SSJAFGSGTEy43AZpreGmC5QZd2dtZu8LUhFW2l9DKFZf3ZlnTlV1LTsoOsgZncqFmD
JRKavy7tgonyD5xHoX5Q1BGP0pBPG0mOxhtMBfWwHkcTJV8pylOFXTpwZCWWMh/2hnoOKprqbqMM
gbGF5pR5nVBTC8laiK5HbmFBVL1yXw5RT8SI6MgYq7rorFJgdvtwPi1qcE8W3wWKlfw2TZPu4jNl
uqugfb6RT3kaiVRG36UmOyPES4GcNEkIp5Xl7gU4LvFdU6vhhy0NDr/RcBFqDpCE0pbUcnZIomMg
hfeTDpOp4HNPU3aLC3qVLf1ZvSrTjAKOSzOyjtniNEUZVRDSw4/qJBHnGAZt8CaiJD1FONvKBIgd
JhAnWIAWzjXQ0gYHSq4G4zajX8zUXo46P7QIBzNDrzmiYZFpxnC3AHIiS2cqT2XR7Id+eEpBba7a
Wu7vG4LzCqt6NE1MW0QGQSuV8zUYDmokRZluEhg7nEUChVjkZNnHdscJwIyeolSgKlUaedjkTCoI
nMVjNlvZXV6Fzyo2UgZfBX075cvpUqm5ZtbB9h0gsK2CsugsigmAOcKwjjS00oRE5SH+vHbYShqG
v147dcTC4D1XEadq4q1ME/TB8TwRZyTlw6Gf+uKV81oIu7WxzlmV1v4UW9ltiKXfAQUAEbCTBP2F
8ZaipTuH1i4CQ3GeBgIPpCac11B+mdgShRNWEiUHuQjFHW/6a9tM55hd/qmwr8poy8ZvhlVeesAk
TBU2oNlzN3fNsmV5xOLMAnv/f8k7j+a4ka5L/5WJ2eONRCbsYjblq+idSHGDECk2vHcJ/Pp5oH4n
Qir1J0avZ9OLVrdQcImb957znCpn75eBSbt1ifc7uWS4EyxvnDzTvQ1V8gxsor8oLfytkevPXwzQ
9issy0Rht60nnrKSXX4fpUS3RF3+5M80FZw4tx/MEK8mPpoI9p3yjrqrfXxqznhbzX70jvbFebcH
e/iCy1utss76UqNxuoDgkN3geqE+t3VyRebMQEnBZB2yBNLaWmtsJky1RxCpurKXBBnE+JHJYL9F
vui2EApqpmpj841pN+RYu7oba9BZVURHilcHczymOpla0QUjk2Lb1FV+HIquPwKTR+s94LotK3t4
UnpC2Nf4zos0cYvVFNdrSipz500DZaLUoJbK0r+jp+StRd8jHu6IlHmo2FjsQYm8eyVau8BA/QCa
FkG0mz5VkbFJ59nd1roKsSZTusWRUpusnNpkz9/rlA9hA9V6k0unueqqmVaVIkTkybIBY0ryMapV
6Cdf6Y4guxkdoddM5s0LXMJiv6AJCeCZ+nXU9beQHWmJ2U52HNKg2HQ2gJVVvTB4B1G1h6my3Y3O
R0DwlcyMYzk5yXWTO9UpDi1kjGWE8gePTrievDB8cEVqXxVJf2nkMt84xH59zXDyfi3ahNgSsx0n
Zm2u+CajdMmb99WHhw+K6YDSgDTDuPnmpfWsb5idZ6Q6N3BLq6W7zD6pTjYQ6qhIeDdCIPYySnjg
JvJiVhM1H2Uh3BhH7aq5xzG88dxuMX9py3DvSlD8GEN7iweOJPCGDoVBp5r3d7T7ddgl/rdZQIag
tTiTKHtqvbAKTmYUNyVR1iAE6EzTzz2Z5ChZH/A8B95OkB8B1KS5aF6xIDbjC7BMFn2g1Cp8A+1K
IrSYOyc+8gy24RaYX/alzbsfkwiHZa0niMZYJdKrcFMNlGlrrIc0UMxemHvQp8o+mtp1SrY7Thg/
QDhx3kKombc1G31ytn+MEJo6bZMjZSh5wMAz2kMv4sq7yzCkDifLH1y1C7o2HQ9ll3fPpZOZ5HSk
Dv9CY9pKFpYsk30aIK6RnCKpSTzCjK/gAbdSY+wdmynLr1Vt6dts6pNmB7FCHYhWcfx1Y0cB+yh6
jfSwiZsVb3mdi3UOiLD86KTRWsCV8eJvEzu3bMZjtiB2PBxxEze67OsDrficwKYIgvKWgWWOjdwT
Bh2eofLTk4qDztsmdFI3jSFhkw97czbuJkvThfXqtxyHmpIjHJrqXo/p+FImtJx9890YCQMu25sm
hW3VtMBvuorlxDfrA0hK+26mxbrxsOVdcLe/RpSvuO8/vE7MKO4J1W2zGF8rHcip9aBbzfTs2FnR
Z4AZww6n06OzmRIaLcvmPdpZZeWypXxtorEJ18IxGBWFrblj9x7kqwFI9Dpsvse+Bx9gRKDcOdel
M4hVCjQ0HML6hv/FeqBNnj4qv7e/CLNKDr2t34gb5RuNz/tQlwr+KcznHpiadE8lv3WVpK7HLaY9
uW0bVdCnw2bvZ3tLdKVzN8IHdvH6kskW6saZQMQNXgQyZdK8Ik6dq8seq+lbaI2kRIA2H6xT3Y45
6XNww5MZxo9MxkPSxmzeLZKLoAhHHRsAYjnYhrA/JFXWkpm/L0tvsi7jOiEHq648219HTbWw2civ
cS+K2GhB9RYSDAkPjNfu1DBo8JI5cskbnK2uc5BlDC/CMpAVBNCH0iuwccKBoSxUeeT2xjNeKCln
ckA6frfr1iyW6ESYvKLgCMEU1p1M7yiNdfjYZVOmLlMtWAqcweCfEwuQtxJEEXdgPFtB6EYRXDZ4
57udLvw22kW2VQlWFw92H5z3UgFhnCf1kKoR/jxJrm12EHE2jwcvt9OqXv29TADZJEZ2cJw6vrVa
8qSv0ppRzkaMfQufQ1Uh2D0fsJpx5RPzFx/4mzFokl+WXZgdSIFONeScWQ1bKemm08kucz555BXd
8AwTTtYMqjO2CnHC+IVEex9gugYT4RtReyDSQCJHp41xm4qqOaAdG5c5z5e6a4nfCarW3zRkwG3D
TjnXc1jER+Zvf/nu/Mwnk90UlfZF3ajphnW7uyD85QKPb4b3wXf2SBQWtcdI30bZ3T6X5bwFyViu
W6Ox1mbtU/sU1niMWiMCSsbAfdLMsta206vvvZcYO+bkwUtQyNZc2mnRS97G0bhrgUoW7OabJjnQ
eqaIHJpuuiwaOE1LYLJzsAGnEVCuaPoA0vGvcz3pg4y9lt2Vn9jsN4oAMkM6JRueZUr0vIXEuIxS
wAbyEdawRXnMlVe8Q2ietn1jX4ZBmr7p0JzuDNOXd0Mbj8hQPXCsroE/fxbioZc4cgwb0i+SDIeG
TYaRQ2ZtsJ5qv90ZYS9PMUtEfQIEaeyB4HxkoZFsUj+oH2Qj2b7QiLM4k2ke2ec1r2BBRsCGunsF
SrCQ8HwsRgSlr4HOQAISpcE1nWJAj8VEK2tuhHWYWxWfCjPQty5b0lvfzfJ1M1TPzQ/RnD2EEKo/
GNLKt4ymATMzl+hGhhvTU8qM9UuUqvIuNd0XNdLHGc3c2+Z6CO4gksBAlaIdHlNvunWIyQNhjFLD
lUV15TUNmepl58GrBllJC497JggC2MC89vvjhDl3D7fIfxtJod2D6oQuAF3mGlAtDgG6lGy5bSxA
0bLy1dEXUwTYBav+rUlltkXqd3TjANucrnEfCDhCfueqE/KiiglTU31z4zQONmYtMU43xdInTdRQ
7pgmqm1m10G8sbFyvpWuXR78sRQEd0N6N7dtmvPIpaODpcpNEywVgSHZ8Cfxrc/07mUiHyFaG/w1
V8qcnZteMRZadZE0T0z+pb+ZmJddj5Qju9Yohu+WXbd3xRy1t0bTnxLTpVFkOqN7oIXAjA5KPp0h
9jQEy81F730Feehh8fLqrSqn4rq1QkFdGD9HkHRJihitId/0bZyv84QIJ7M3ThVyh2+QwaPXKMAI
YUSlgPzFbHvl0+m8FVIP2wlB97PlQY7PEbivRqC9CNDkxYy9eo+nVtIoyeW4HiubxlNSWVgfKVoe
+gZm/ISyco9FXJHtiReMWzLvSfjCY1W0wUNS+tNFOBbzbrZEfRUaQ/MGF05dJ+nwQXRzfU26ZoN6
wblI2+ZLOzEAgpkEbUTlhjgWIHKOtUN3zU59+8KM6WsFs7D3Vj3GWNfnwLrT0h2/Vm3F1Q2GesLo
I+z7gvyJvd9U2XaeC++abo5H7EhwGOwZCPEMXVv06aoS+h6tiPE4OUV31zAxo7qNyx3vCLIJXyQ7
spzVc2vabONAtahjaHNaK61L9z6IUQZ4ZZIR1Tv4hyrpg0MPSPPNif1N4mE24bU+pkU0f0VlR8c7
XBDTidPcGRbeP2LusXHyvKcPvRpNvDIyvLYByfL9lhFNHUfeSA3RBxcxe8g8T/a9bcYbUaI5QKYX
gR7xc/Z3rTyk8az2QZSCxav6jFIkC3gvIv9DjQGo2LT4IE58JEqt778NiXSv69Kq21XVo0x1257j
MO9jCK6BWKIW8kYZUfwk2Wly2523AOcZeu+s2jjooBigTYYznVP7JOUIjQ1cytovp68AKpItApOn
PE/fbXLgWXBydr+VBVFUXJYLR4qSAh1hIHElCWJViIeAhYaPc6mBwOZsiqmo1jRZ9GXK1hxqqo7u
aYsXF1pk9wPVNXEKuGbLlt2G0TOqJBnRP5Va8NzaOCYOYW5MEWGxmAL9YQgv0H903AjWTX/0+Ujn
NLSyYX6YxVhuUhba7TCG5jobWyRWwt+GvfXoiuQtJ4xmZ3tmuGFYiIcuNp86Mz3Qdk9wdU2vVWu2
W0Cn5odR8s2K1RhbAFGmp9mrRhJC4hEpYQ7yKV/F2otOxpz7z0Ee4M8Q7gS2OzZJWeV9bZONt1CH
+x8A4nphEWcLlbhc+MS6hVQsF2YxYSt89iIoa+QLRzTkwRq3PwDHC+qYEXJ04S344wgB57W3IJEt
WtCwWcSeBiMblQWcXCwI5dkfxBrUR/UY/wAsL6jlYoEuA8IaAdQDYp4WJHNFI+YqNME0lwIwSRGb
7dpsXf+iK3AER6Td3ovAnS5n8P9P9sKAzmlbvhgOvJnJOBHjAygawEZ5SUd7LbrmNe7t/Lbvbf/C
SfL4JBfWNLin9inwLPjTtfDID6jr7zqDm0QKTHhhkhOzCtTCPQwTcYPyC5i1t3Ctm4VwPdLdWNtd
koNLQlzoe0tdWc4xL6iCZrMQsqU0YM0R9dTd9k5hXHsxIwxyHs3HCtbIbYASdZuZNMYIoMNYNiwk
biGrb55qi8s245O5a6ehPADscraxBcWjIzjxze+Y/mcL55sNICt3Dg1Tsz27muh534djxNR4/sEK
H+j7nogwoZ9LWfk8/ICK12a6CYSr9/RNzJM7ZsYqCjiDokGYlfzNJs/wGzla+9WKJGTvVC4Ycwbg
5evESqMPvNX+Q1OmBJ8kC/c8ctt2YspplAeyQVgD4qzbTsjYDrk7dVs0C7xtsd00z0FDGUr/g7yK
DfExKTDu3hQXujGsU0hfRa7BZ7hPVijFX5E3+YeuoW4jqtIST5XttHejZRlPRdzLq6Zwm9Pczc9J
7eVXmm3YnUrs5pQHTnkP7TqPMK3m6ui4dd/QU5czFGCGZRu1MOY7oacr+vzZ1mbzKFYDPf3yiAuL
Vd4ZQpNmdtgM2IUJ6Fk7Tif6dWlXxfukigi2sZyDpwh43V8qDXzmKwbfAs9j7NB1gscGQkvCIx+X
kPOhMCeP8gdPH7UcbP0Y+Dl1stledG2b7lnQqOsye0Ybxt5yRArsmru2W6JqGMI/oG/QNLf78taI
2FE85iOrnzOhmKONorybuoqwU1qz2ZhfLPQWFFiJE568osBX3vWOOsiCPoSocqIEdVQy/7D0YMPu
HirgSyTBhx+iS/AJSxf5FvClk1SF+abasT6BPGR9sJVmpKHmy8pnHhhmQ3FVjkbwDO/pLQLOyLSe
uXhqs46NcUykmauvlRbpzq2MEf6Ks+ykrfI7+KRjJypYET5Warf/GvOQ01HUsVzHZQTxJMZ/WWug
KhtInmCbUWMVNzZKqnCLOI1Vj4r8YAYGDFsZI5jpVQKvQQbl3gwBo60cPuKck2O4SJPAgQ2O+04r
L941dbFvYaNuo75or7JkaAiVwCHO7oGWIXm+K2GifEka299FU5MfJRuLtdLeO2BgBBCILPd5bXbP
iYHp1i+DsCXvqG4OvZSQAgJEEmyIyfGpdXjL9UZfhE7vgrR3jSZ1JLFmxqCzS6OJTvLMTTKirtrA
MybO2Bdz/jiU7E83Tj56Jn9YXM3ACG89wFy06CEFzyfWVea1LtNkFa7oiTErtZgMrXIePm+r4y45
tmFBHc+fiW3LIs1AOSeSMeuRr7BpCQ+Do1SzscU4bENEJztagPihYWjfj4wcgYNrhkWuhThL26+D
soGxm1RB5N4CUWMX1r3MRTweTFVlFA6gxVdFC3JY9TZzzaq03JfGNtAQus2UX5Hvk1yMQvM7UG0H
DMDYU4e9wM88iFuuNotzWybcw6KcjzFN2E/FmL9JMRd1toC8pcCeoA3nz3+ybJSAVqyhWfz3i8x+
BmWomd07TgJTHoBDa1EisGYtO9POhWg2et03hvcuQ+GubTDO+OyUD2MQQG2sdYHwldVQ30L18ajG
El2AHOhULzdV1kWwhDqCKTdL3Mv4t674Xxn+/r9E8qDj/YMdsPn4+DUSckmN+9sNKP3/oIpH1+dJ
iafD8pDh/u0GNP3/KBexKLJ9XC8ItdFo/9cNSOyjS6fLQ7pNuUVWLKCe/0fjsf6DdBi+zxIDLqHt
yX/lAF70xj+JhBcfmmfbmBakg7HHc8+eTC9gC5Cw4VpNZoCXnMjEGx/83MHQFERMYvtryx2HO8ID
A0Z/qrhoVdp+Jlb/h9/AZfDQKwAXApv169sREPvSRy0N98Rzrc0oyFDo7Sl86eFZfmIwOvNK/Dhd
Rhd4IDFWu+I8vI8SuLUH4RuIDGA/dLLm01bUGBM/eePVYmb55br6uLRxLVBaEpXLXfz1nGZ4YlUI
HAUBLhhokl2no2d5dbznpY466ON5ikonov+3FahajWPNcOedr1dyNWhSbEKROUSROU0FUGN2/Md0
MjXC2aGwzXXt9KWx6xBpO4wtBsLwSvBnVGFBTxtxrgJw3jm59IHNj9jqzFTtNqy78buLR26LQy9E
JpEs6dwRiQHk4k3anraz16McMkOnulCD1YndgGLJX1OSuxEH4HO9DhkmIP2UVuh+csF+uzFQ+sHv
4ajGLC8scXa9tJIZoHwRrtPY+KaCkMwZ8tpPP72Vt39f/v9V9Pkt/p6u/T//+9yyIXkFF7+eh9EW
74Znnx2lrvtRxkYarl0axQeDHuzFFDCan3hwnvxBNVvTYIK/clqQlHas4jsLtcQ6blCwa1H0N2Pi
fTdyasJPTn95zX5+XOhTCbE4Qhmp4JP1z+wajUw7AgX5YTOfx01gjhqOTK/bA9w14/HPV0HK3w/G
imRiWeFrRBboYhz46Wukc82pBZMBTnuIn0w4uckaUXB+CHGmvhP3WCHOZlP27MqoKpFCR/M7mhGd
bMNS+nsziWHjmoAuvxbkGGI2jwR9lyHNwfxkDRrxdZJV0zcvmGW0ryRplYsiHR2iqKra++TKLVfm
7MqRGcpJoKfHnHQeNN7PBUT7GblCJPKnuaFRFhMos+GDe0Uz5PufL90/3CbfwptosvYizfHPLGwG
GgR4hC7OB+JirgJrphTjGtwURqAu/3woiyX+/MR8bhEmSJAICijlr3cpQiRuOD2tvWKIRbnNs8qP
d0MNSspOTWM6gEotqJFyyuQVEVkh6pfGv9Xh5LlrxJomMZFZKOqdNdkJuVwdSZ2rCin8W7O0fmDb
FkW5TqAmh2jHJhQ5Okmra/rKObFKRZ0+JQsleS9ossLq7uDPMnFFTQAvccZJQWRF5JYNfVo+IRPV
zFATmBMW8raznMC/YW7AMISApzdtexm9xc6oTmgEKJjp1rBwdU45A6iKI3Hd8rhEhwGl+H/rlf/R
ay1/TXvnqwouYfmQLm4LlmN7+fOfnnVIzDX+O8phKyqDem3KxbTkSU0zwGPv8YTkvHkJc0J7Ift3
NOAHk5Y4sx7/hsDVhF14axcrNAPNG6FGwQsDx/kF0X92BSvSKsCsjKncNRFd4KaMSbmoay/99udH
4dzJ8+MkWBtx8uA2g9hx9pHusoYkB5s9blmUSb6zp2IgKDwoN6GPIF0UEUEItiO9fWfX3aa1zEV4
TIhq49TBeh6KhMFyODgnZqn9k3IqBYU1YKybdyn6xz//2POFfLngP//Ws5Us8BrTcpYlNmGIszET
dPF26ybbPx/l3BjIJZFUQcTy4EdUNnCVX+9r20zDEKExX4/ZkL9lZFsh1JHpTa6T+jFsFDZderJ3
Fkjta2kSubSeZZXkRBbBUsuSiZGnsPvbP/+q84/+jx+F0Yo1nB/mO4v566eHrSLcIAwWGrtZMaBF
FNHfh20TvzMS+sjtfIn7KIDDQWZ36UI5zSeH/30ppB70FAuG4yIqkGeXHn2+bfQWxY0REV0E3KW+
JDG+WllTAf1UkO78iQXynw7oWJS0BJSDbTm3a+u5GAYl2nAtp6ija1k6h86BbV5qJhmadKNPvly/
P1tSoOcGD8MS7P/mIO54jqJ+6pabXqP2NIdi3dLA+ddPMEfBgWLbJLjzvp29bQC2cRwRg8k41beI
c8AChlTCPfz5WfnHcwHKgBRDmcT9nJUio1e4dJU4F9+voRwbab0B3fxfQMv/uP7901GIJaKuh++j
eDh+fSLzIB6GAdvBOiWEbWPVSBTtLsw+eRv/8SievexhTBsswdkVs8Mc0zfRNGuGTxlRCZ3KDmPX
6/s/X7Ll9fn1U69451nI4HjwCMizry9TmtgmmJDbD6J9R44BA3X+032apA5SjGb64ieIgHD1q09O
kE3Vb4c2ebGQZFCmwUo6O3RFYEfdBKxqU81fLtCPPXa10e+yiNCocvZx16XdvJ67nr2L9d5m/iNV
UrAOgrj85KVbLubZVVhYDPBD2EwCmDlb+WwtmegiKF8uNrp70hx/RHSS5TrpT3ZLkGXOj2Vh/+UV
Z4CgzN8ICfjWG03rJqAdNvtfeNt9WuAJ2gHyRhi7rh2aMO4uJpjwhOSePFUvSwhSVCX5I2bYR18S
aOfmkVlc2qKg7kmBoC5HLJ+jSAPVTr1Zol/yA8b1qiWPzBqmAVwHImr8p9S/f8sAu7WPcHYJjGRM
8cnb/g+nSCkHrwQcLv5ntdz5n9ZszQR8nAIJvZ4u8K4IiTMlb6E/zMrJN39+fn9fLikjqOjY6Ysl
dOfszpldnyHXBFBr5JX4wITVXdLURQwn/b/Kuuj+5bYaCAsBIMICmeHyOTp37Pt2nhNDxuGmiXlp
YlSQSRjSmiujNcVn+zdz+fG/PpacFC5XMGLEJ9FW+PU65ohu0E8kzAPkoj8WbnHq0AWe5ioLdriT
xG7MlIuG2JP3fes3R8A3YpOawGH+fJV/XyUc05Tugk5TSnr+2Q1Vg4ekZmG4u8NUPctwbHF1ETiy
qpsaiSGJQfMxy4S9NRGlfVK0//4wLcu5hO/ENhakxtkdRgzHiLLnkgPdttbIeXAAx029jgz92QU/
X3OX99ECMmXTvGUTd07T6IM8ImVmsakk/btZMLQNXBn+y0fI4lzgVHFfUVqjATtb9kzXqcy6H+p1
4jKxD+dkwMcfGZd0ZMtPDvVjo/bzA8TdYszEUZylGSXPe6RJihY9LwV0gDkfaE27frCfEOMZK9Ku
9UgOXmqrw5BNIj4aQKuKdY/4aiKjV5s2JFvPj9dWFzksNDxZ/bpqMCkxGGF0FI16cO8Y1AOfLJCT
02wvDKZQmY+3fG7msbyNmRtm4Buk8fznx/H3+8RpwV+wePcFFK/lkflpfUksi9nPbBDThwbxoA3D
Z6hJ+sefj/JPV8/y2c87eBLVsrr8epgporXTZxgh7WKov+oMKfkq8EYj2fkilF+rYQYjLPyhf+ja
ogRWbyOXXqFizvZpmAXDerAsspz8mALBDjD+xItRsKm1t8LuH3JRE38xf9FR0DdzIDCweKXssIpp
hYDbzxryWP58TufALskTscAP6dWwMvM5OTsnf4y7uU4SMmyz5NH08+ZbOyJDtabYPVmtxYdX2/Je
M056DCKssI6s1CcAkt/vHu8Z7xfHV+y9fqx6P929Ps/cgXkTxqNgwBUQBBXLxhx+cqb/cBSKwKWi
sUwOdL5k4THBwYVwHYFXpBbvho36dRDbT67n+RJNZ9WVwM/sBcPjIgD59RlJ54GC3dQNEt52fK7d
3P+rj93sENeB99jHKt0wrWammBOK8n0cPajFQro1eI25rz55YH/bwFncVmYirNQ2bS/qmV9/zBIx
BoXE1msl79NgBS1sNZDsQYX12ZGWSvrXhYX1i4+STSnP47ng+H5+A6sJslNokOZA0ITdX86WPTNZ
Bd+Em7+JcD6M0cAEvXGtYtpWsncgS/S5K29FH8rHP9+D3+40BQbhIpTiZDnS91/+/KfnSagmr5KY
MLWuC+JLDObk4A3tsPvzUeRvp8wB+Di4RHxAtjLPN6ITBWzpxlBGvFTiZ/Wkv6PF0ny3F68rXTn/
qtDIlJhj1yvkeeKqxiUD7dfyjFeBUOEBx42916VESTUHxnxBhHJ0yjK33bfasx8sZxqh9mXO5s8/
fHkCf7lVy+9G6G5Tr9ARddxfL09cytYrRI2cwZosyCCRWKmgRBNtQ2/486F+fwBprtFyZTtB1QJi
9eyx0G0UBBNCvLUcA2RBAdN37GyGF1qboSFBPsy6poUwZPfFMpuNnkbin8RWU98RrKRETGCYZyk+
9Ub/SRnxD08JcZoQ3vhwLO6gs12bTGazDJI4XfttkYDXHvVVkDSfFPdk8pxfbeWy4MBixJEBhHZh
0/78MPZ5b3bECxO1KpOWaQ/2HoD4ohqSrSx6cdSRpYxVRoh1vVL4iHHB8kn5mnQFodmM1o2veTyJ
p4602GercJKHHAfoVvtF9pT1EtZ/Lqz4WzVhSVzRk2WcrJrJvCJFBzs7JTceRs0RHhGCGeFtrIf5
u9BsY9bUlzq8sJEXXEnuHkJO0/grV01Wr5lJ9Bn5Q0HwpZtIjsN5V7jHlkizd6prtOP5YGm1jYi0
8kDWlwrEox+5sAyop5iW+HnyxmbAO0EJI3t0kiUhAC7dso9Y1uPDnEDC3FoinOVqrO0SK3asuxeG
7uEMvj0qXmu7HYeVqMwIb4/IaJXjBHGHnVlP9nvt+hnkD/QX/QZaVuPsCvRYEtGdnyEXLD1NHqfN
aOZSDyKLjyRm2692NAJhsJ0IdjUzDwROoSOGkx9mab0a5PJijpAzCliUi/gqqX1RrBB+qmDdgYDQ
m7nx5ue2KNDHkqdb3feqbJ4at55vAyckKZRNKgUHHg5880znvyg+LtUGmAH5wZhEXz3M+pdl0BIB
FYrei5j9z8W70E6xlahXpqMF/gCpZF867abxicnbkB9lfNSdURNvERe4jhIjkys1hIY8tqQAQZaU
TgeV1/JAavMShekPUaSxqq3RfcM+rO9Q3/p3ttvDlfImkFl0klHmFWpJTOWBxNmiuib7ltvojVew
MuerIkVLth960V3TZypeIjWrV5LdSYsICaPCQgG7LrtFdAFdAN6AFe20NbFl1DP+tRU8HD/el03u
643W0uk35IETSDb1eX7t53XrbedCUVcInLrNdQ/7eNpkaIuI38JrVCCH7UCbJF5doxwKWs5YOLNv
bmVZw80oFYHUm7zt3Y9yto0BrgHoI3q26YIacnrHWQdW4Js3WTEmLl+gFrTC4BWOg4EGp/DKrhvi
9iYGCoDcE7x8uHZQuUgvwPTRz1YBoZ+TRZrtN8vVg7kBiqUToILE7CIdjkfC3ojtvDBK36oRFCJ/
2ek86B4rFInMe/IkeimbqnPX4zwPr3mQNeBqXF2T2OW4wdUYsKW6RPQYPQ2yi5ov/SAmY22raky2
fmoBL6rzNATIFHlFv8XqmTA/Zb7grKPUpAsCg8RvLmiKV09xzOhpjX8AV2ZO8/Uuc7H+LdXb9KEH
z71Iq1ZmeyQpqKPRI5N+XVGg83Py4ms3mBH2Ee22lyGOEIQxA+mhJhzqr1kY9S+68qBrLNWZYPiB
933lmB1BE7jj0sdeTI51kU5ORxBthwAQW5If7bO0Z+AQJ5YmXN0iFoplXZDgYOpefy3tiNB4txom
FiJLIMx0m946VVUmxcnxnJGk8zTgjc3kgP0dpS/kliEt7mNuT3kcK0M7hB4UvrrAL+AS2yY88BRB
Y0lzU7edv+8MMGirXGcVcnxHZ7jAajUQVVxF5dVE6i58/zHxJ7bnPcrHOAlwjJmhSR5MUo0sit4U
fddhPSNcZ2y/M5zaPTmFb1xKRSNxPRlB9caOCAlWHiXy1m9xJmw8h3V7nXq5fCd42HLXCiIUCTIF
5FfWzmWFTQoIVUh61brWQ+JtwxBIGMPRIgl2PTHA1VFEQBVhaA15dRAij5+6TlrRxi7yxoLspVLy
61pjTFdkcy8RYb6eGUajvYNLEbHl21gdpM2d5TdY3gKJRxe4Zt/izUGMvkY/q+BL5EjbDrpOSaqo
lV3cu3M9fWTIiEgt6Tr1YnUTfG1E5Xw8xjb2kzVpoH6+xVSFAKpsZuTwsAvEir0egzEQxwNQpja1
5tvCa6K33iU27tL2+ewdOkhi0Pcg0oAJ8NlwwnFBT7hJeoEeVhC5hRownv+aS2d8gHTG9lOGNhFa
2mGUZU7zJjS8/ZD0NRJawsvIp74qY67oFAwXLmIiwBOC9zTeGm74ZlTuW24beyhq0TYJ9CbndYeb
oLcVuYx52j8WsXuru+LRG3hmGGkygLshu/VrZqVH9pXbMU0/RJzsqKSPNsJVPpA3pe1cBw5IFCzR
G89EBM2zjKGb1GLt7xfmFfLW55bPu1W1F8g7kocyia9HIDmYDt8SF4NIQxyg+bXswRzkYAjfTTZ0
uekeLf4GKDA71ETbOMfhkWl357JHBhHdmFxVHHuzYg8YdZwGyaeBeg3xmGJzoqNdBeKmNzKRw1OI
+vsAHx2wF9vXB2YQF3RY+W/RKbjCNkPMvSK/DQNXb0Rd72O3fewHAm2WDG8Y0FfBmLHsAr0B2nxn
EQBIXvfMGeYP6DGfqTUesYHTd+yi8VWgwzyIyd2X0/zqRPa2bv2rUJJs5DX3SuZPNrJQOwaIkXby
3qvCu4XKYKfAoK6UnTebnq3gKudbd8FTBqVn/Cutw5PL7ijISbrLw+7JrMIrK5IYlfU479UcHVvN
sCmMxwfIDPuRKNpVBYIEjtdT0CbfzIaouE5CHx2qPbCzXWBowtuzYscY50UbIEbwSCURUxtRigcZ
dxvfD4o1fi762gRwcpo4L2e572C+K4xoUeJBex/QgOURyfcGifBqvnVy+2Uwx2ejxoQCFs5I3pMu
+94GoGl0W/CW68swSbeLiYJ02huQPERDGuYxCU316sXceD1BIzRGjf8S2F9A0CxBO9GcbEYpvpc8
QFvC+L7H6hVh/H60p5sxtJ8z3qdV7xB26YhD2Nv1/QiVcKDj5eCpDeQIwwW5JXXLBAfEBbRm14hO
VYihr+qar9JoS4LK09ssbg4ltCY3CcVazP0bL/4NDrcM5yve5t5liatLfd83EHcDRcRrnw4EihgJ
Q1czb6iStIsGvCyuxq4Slw2y7B0fZu854tGxjmK0r5BjHbypPUAEVAevai7TgWm0613CfylXXYm2
OFPGtZMQdET8APPWWB8Cypl91KbfC2hE6zlvPhKZPyKOBOACbqVtv2HKNKpVW2FoOY6Yqwj67Sws
+UVZBmjtbf3FKZTxKv3Q/J7LDCCHNN0JkAU1SIg8PkFQkJl49n2vkiCN2IpTRCpSlzddO9X3GuCf
f2wx0ICkEhMMHcIE0aE7DQ6AVYQsXyGM7OYXIr9NBvLRFBcbfNJ+S/bYkF67HmEI/5ez81puG9mi
6BehCo2MVwIkReVgS5ZfUI7IodHIX38X9DSkVGL51rxM1YxNEqH79Dl7r42/hZZXgSdFIOCJSeTW
qdtJmDImVwvMrB6HwG9rfd9lscUko9FEaCmR3kW+jai/5LWAVAgfx+E2OOzT9uwjiM2g/KwWP8Kx
gQou1tYrCYreoL2JYT/VKaWPHoFd4SEyJeoiT9QHiYrf3Q5T1/Lxsp7Trctkj7+g8/ofnBmqB2kk
06PljEO2y+OEiUBXoUfmVJgj2cU2UZOn03re7wR3/XeklRFPr1nLB3fg9QplkYPUab18ZAFbjfpj
Y8KPHOgZkcYF5ofnZ6mI2JqzHAxF0rVowt0FYk4N6EAGqkDTDr5Jwrue2F5wxwDLZCdMVvqB2i55
irmhyk0Nw4J0BjBJY2+ngbAmChF7Ei0TX4sgo6r0nEffluA6EEVAKmzZUEi4mxGs055G9LxLILRb
mxLJ0t85ssyS69QO9iaWxWBtGqBMfWiOJp59zcUKHoxGXsJ5oiE2XEl3yUx0e4P5aBZIRG5dwt6T
oBt7pnwMrOIrKDipCE19BBo5aL39N6skHtJa9vELrlR8/Tb8nJ/C1wQQnLxrn7VODNeY3QnYQCw1
M5iMiB7mfVR6h3JXZTeuV7K5OyRnAn+N3SUJQM4t7OIiM1m//cn4CVLPlyA9xfK1yLwyDhmCRs+u
VNVPW0sNA79fJX4YUeLzr73eIFbru5t8NgUpT8NSUpLRWrCDVK7DvqTCfwiZEcX8ZS1xnYReH/sk
4CqJeEH3TR3+jNt5F7STcBZCKYVthQfvSpNF/eLmzXBLo4GfPWsd15fZpLb2f+lvbVStezAgMUeg
qVsYV9l15VJj5JHxnYXb8INILOzqXj9QusWLVwKXzHUQYTJq4kNGLuq3eKpMhMRZ6g6BVzpEKE2G
2f/Urbi+19vM5KW2wHfBMiifxxwEH0z4deKLNMdGphHxJoK/qLxvmY+uZ7PMHlDYomrGgzIFYG50
EOVVip2dlLTecsg6zKL0AaA9SVbkSDPLTZ0+u4ucEX7bks2o7AHNDLetWUL7HNtq/MkZI0X0Yi5d
t2uGvL4Rrkw40pda8rPhD3xzQKKW7L+eQV4RuRY0z8vao35Q5A26XO3uXkRF9WPxMVOiS9OMH7UT
1TdoIHoR+IMG60Wj6P6lUTQ/pKJcOBW4pfD2pbKygrOSR9ex7dOmD6PMSKgbxqjId8o0kMcDCS7M
nVbXGGp89Ddq2ywDgdhxg9rx3rSatgmxh/e/aLfoXQiVyX/CfFzd89cOr4WoOcfnuj8/JT4lLnyw
HlObp2T3V8gqAj+TqdcOr0u8BeLQgmKiY8ABCHMs3kzOoDDCxy65aLFAFmQUz3GzbWvARBsngjOz
8f2Udsc8qxlrZ2ppRNQYC2gszxfpi4iT4iXChMF6ARYexEqTtwy5nPKu1QqAm51VUExqUM4lvhZw
yiCQlpaY5K4cr9NWS/LtMDPlDYYOLkZAsAzvC3by6ODFHGg4RqzZNwzu9d8kFKdkw4E5e6kbq+4C
oxPGEsy6m1wuICRAM2hj54VuxgOwibWJ3K/cKJ19CZAjUyXNk3bIEhhauKt0TqhMdWzvptB7QIkc
Y/tftGDAH1bM4Eknr6gala6RI1X0eDkh68xeAxLRePu/8/aREQzlP9r7iKo2n/pnqllNbQUuV5Bj
uPfZUPCJQAKr4i/4ytXXWuEQ4ZBejtaWdgXPBAm8bNo+vE6ioLXZ7XaJ4xDLMYrJP/DM5ROkBzgi
uDrzWW1q207E3q49fUVCsD9OygUTmzn428ORvPF7eIQr3xjqO3OjLkfnowabc4jya5jci6V1V0gh
TNCPJQeRsEkG90a3yCXZCiHdV1mBUt+gINV/zJJT625oWv21d9rljwGc7mcUR5Y6LJN0b7rRSUjv
IyP+YU5SjNkFht0njSqCjotKecQwRjVFmFluLOEsZjMQNboIBBvNCiTHNDR5OCpaTxsvLcefUTIi
Q2bNmqEgTNJPQxWDqqCW6Lu9WQytHowKfPDWc3pwwU5fNu2GPOIILFtUZQ+0Aiwdm4xy2xATgWix
GuNeybHH3nV4UuCM6xGFTRIPprat+6qwea7YucK6j+N7u214GByF+BtCAtJXKEVLb2BLWBYcOq0o
vsHSs3+TjwB8mJ6nQb1sNpxwNEYEk7Gky95anPp7hiHT3LrTUAZzoS0SzhWwFSYAzo055d0tzEWe
qZx62NkBlpPPWaPcp2pY8hu4Pyxiuo0d4h/VNuwwPvoNgT6UhiojneNWpxh8hr8VZ0YOhOl28GiX
rI6fM58i3o/hHKTLaL4NH4k+Y4eTlipG/75DKkHdgAe64gUDENW48WwGZa4V1QZTcc6BIKOzReBc
rv92I0WPAwMeSBeTrkQS2HE8zVsoA96LI2ADccBuFbVv6XIyxlAbaSwhs+BwhZ+2osNQJL8ALJXE
X6aVBczJA0N9MCcUQZhBZf5KS4xV1krzebrB8M1phcIPdiWO1XYK3Kjz+AwfUH7Y542WIhWaupuk
c1efaj66T6JfuiRgDOxAuSQeR7/iYq9rlclCAc5Ap1LE/BI/971v/F3GiHNVllgvKpWYgiLax39V
tSi4IX7WXzB9maawyhHDByU8mz8LQOiVlupN5IGyHvovoAlqpudGR+qYr0PuCqeqh8EJnCh97YxK
vrIRdvc5G9UcurZVvCR9R20O3qopA5+6D7emYnp4vZgztZ0BPssOREFPKYwquyO3srCKby2QcJQt
rY3ZTF9YfS9GDhkQOzm0akG6DN1BNZ7/23Lb+jGeUT1sG1Etr0xCdUQU3VKJnT6PlMWGq2SErn5I
OTexsGxA8mikBiLef9GFNX41rJr4RoAttJ7k4ODYdWlpk1bKQCretJNG6mkBr4PbgcP01ipgPG7n
apkw3vKiZsHQJ9VTTmlE8Ueles2vy/6mzUAxiNdnAOMCY+dvXpT90+il7iMdi/k2i81FQMnyMAAP
8MXypqWpBtOAY3eHDbnF8OQWP7GzLqQd2cOXMxOW9WE/nuaQg+HbJpEwNPMZbR6/dDlB0xUTAFgq
ZtxYQUXn+MVDJhJt6aEt9rbPTQGi13ImdS+WPmVRtJnoglrREAe5+aSxTDeDvDXXVjonsrF7MGbP
+TKoTGlsz+XSb2gOxs9LJzEGfv713wmwmaabqygfyzceDs89nVB2dZpy8bugdCfOAzEkK662m7dP
QFimV3dUwx0erfJ2SQbthdPh9LWZHHPct0izGUwgTmGkpqEaW/E644UavKbZD0Wj/5XD0t5ES1Q4
O/StERwEwyrvo3YgLjopjJT9c5iSlZrvZn+8MrG6ME6oyjc98uM1QBj7n9HjoN70eY+dJFbTdAMa
3vaChJa+w/4ZR9cwZKbuAHNkwqBZyeFnLgf125YlvB7BK8SkYfCrr0VM25oNgiLuzBV8d/9RIlAD
uogSUOifmho4UFSamDvAuZov/6iq8H8mjejO3Kd3yiO0FSgbSRYzXUZlpmscP2Z+67etIjUw8Pts
mXYCXzkYaq//azd5XRxcyUyJ3oA3yn1L4Lmz8ejvwdDBvHll5CMSkM9/9kleH1ksfCF+L2YlFBnr
/O74CxmambS04ZugzeLmZkZhR6WurJdqWunaCfHWTeabd2bFIJE5c7UlH+CL0U/0cOlcXErLt0Oi
MWjDWRAMPv9y7yes63fja2G3cfAynGxQU1V7VUmrIpjtFMp71SY7u44eKy+bzskN1vfj5PVnsIoU
zPDQv6CNPr4MyNsyoyU1kvJuZBQ0q9b969eM92zCGwIf1EhIhkCG1djpdkiq/KDr8/h1IdMHIgTz
fFCunX6tYhOazJRXl2BgmEVkNITr1oi+fn5h3lIUT78uRjtkESYuIfxBx193Ql1UsEcA8LMSOHOZ
7DauC4JmapVx6NOk3bGPEptLQXjp8OW3HPb6y1SPXnzyXcKc4+Uj44OYppOp33gqNmASlhbWKUBq
m2IS8syDv9Ys774wRh7ystAuEsx1/IWJzRBjN2LiahYAn3Uax0Hs19xZw/lV92Qen7lA7+Qj6EDX
98tetd6s3Sf3swfP2edkKwUONmjQJZIqEgb2dizt9oDCjhD7ftEfR5eEFxradWi6A9BRaCb3n3+T
D344Y2sWZRc1B1kqJ8+wLuZycpkoBbbouz9apiK8a2O1c+iEH8qpcs5I09YLeXKhUYIj6KMly69/
2yj+I9qYIt1OwAutC0xb3TmWqr6VzuBej1aenRnKf/RR6Kh5QS2soehiju+ph7G+R1JLny+OAfBD
/wYnG1EXQp7w/d3n1/Hd/J/X0rG5kI6HzYibevxhOW1APZa8oLrL1CYFSEfKQb6cKYo/+EmshYLR
BBeP33YiZtCaFA7rkDSBcBcbLOOk3aaVqKh5e+f58x/0/sFg6k2zB/EIBln8Msc/SA5RK2YPHAGR
HsNF0uZwNEXZHCgOYPGaTRb+++etKxt2Umy67z4vi+qo6Wl3BAimzD364rW073LGyqV3ly44686s
3u8rKhsBFxUJ2woymVM5/9CJ0RWKHbXAmsCB14ieOiOqAPVbGeignO5xH3dPs/AWxgNVXpwRpnxw
gU1qOoQtjC9Bdp08nk1UNRbHAchKaWXfmiNhE5Uh28uYSi+MTWrczy/wB4syNk0+C4efZ6OfPHlE
66waeqOHhhN+Pzz+eTwc9pttcDFuwodxc+bVezsDHr/mR5916g2eYw5H+vpZV7svOz5ov9//fbp6
OPMx71+64085KYoZ8pR6O6x8H/VCTt2GptWZh+RtY33/QyyKV4SL3KSTwrUeQWBzbCDifKu+Ttcy
mO+HC/sKknyAHCFQ4bRHrXBgUByHy722818/v2vv3/hVsWnyfDgER2JJOn4NEzmK2p2Bq3YjrKIp
GryDDyB6R/rZ/M9Xk4/ysYHxgKAdc06ejwbDs9bKLsWXYcQvil2L7cj/VyU9y6S+KnhJ18PUhVH9
+AcZsmTGN7dpwOyu+CLjyn6cCcDbyjw5J+R9L3pd7SUGSXvcuTX7e31+/rPZLM6IZMWWaTDNIHUm
1BaQ6GiJSyQMZLiYevy9KDV4/1gNyKExkj5Mjca5+fdbSIaqa6AOWw2Hp98C1/pqkoKvi0Zsy7Bq
PFhZ9UycmH5mc33/PrC3Yh3DU4vXhE3i+PdiRspqAIR4hrV0PCCAJaxlWsxzC8m6Mh2/E47gmcTx
jx0ULfbJxyAU8eCCqjzINdw1gRqM+kFy1CLst5flL3Myyq3Rz+1z3eWQsLy81F/TRveeSgy2T0ls
GWtCwoJw03aVE3DwGQ1C80YClkCQd+cONR9cFbp11Od41DE6nl4VlTF7Qcay9qtA2AoSlQK3buSZ
a//RRWFkoDN1WzWXp3e5130lZiYTTHmH8jpyKvchMQf4bMLJvraG6ZhMyid15tn66Lc5Bg0dnnN3
dYsc33GxWH6GVioLaiwUB19COSH7pzzz29Z38uSGM0Vlr7RYHdhCTp7gPB/q3G2QnSW4Y8uQsWw2
BeT8ZbQMSsJgKJObxNi68OzxKtE6uh9Hmdtn1uIPfqth+hgJDd4mg73z+LdqKUzHN42xFKq8muvR
2xYAIc483R99Cn4X7iIrLv+cPNxyMlK/TEHo2/aktmjpjK0zmsaZ3/KBqpjbttoYDKQZLO0n5RUp
WCXySTRU9NwEDQnV/JjIEIGq00bigJ4w3sLkyraCyQ3tu9QOB5w4eB6aGvZx615lnppufAqmvYNS
R4OGA0i/nb3u0owjjTPvpMJyYDDxz4sZRzp2CFp0VBKnvkET3eYkQMIFhnLdXdWi4UNrdMUM7d+1
5ki7DZpFnMg4n/BKHd9vzLDkm3Uuq7e5UFgvA1InvMDNncb57CEjEO1gLEn7kLeLc0AZz/ROq/zb
z3/vB11o9kIIvO66elvuaapv40xoWDxauVOXk4wwo1K9sevZQvAeqSbUvORvOyXm1qMi3zOPc5jR
9NbvyZtyRF2tGXaoJUJVl5hs68I6tAsuS4GYQ+4LR4sjhtGMarOioJWOXnijlzJ7nmZRnXniPlif
zFWwj30VYwt4jOOrGQnJGVDMOZ1Tc35mbuA9cTwbECN7PGU68RFQB5IzV++D6gWPqY5Rz1s3+5XK
898NuKghi9IrSgMQGEggepFdq14iSvMS/Uw5bVgGf9nJKuVwfKe5+CZ3P+1dMcrNE9R62maSaFU2
tgBVvUkSmsJDViDd0oeaCbXC5QfBoMzzL2m++Fs9NuVDB4JdCzTdCnSygCI417S3qnRl3sFoCCux
ZF8WB4MHEyRQgoxWZTtsTeUaco+/VvDnotq0SXb1pm8LcpNfjbOYP2t6R+VW62bjdkA4rtF7tx08
vRFjPDxVqoStIWqd2ZExxj9kCocLOzaY2o3LNPe+SwQUcNH7xS3GUeebllfuVZ03NoSqSJ9ugczT
qRs8KW4RXMddaA2GlgRuJ5s/PVgbsm2AHrebAuhmi15WIwWk6TPnS9/Z4mWIJyBfCLDlakAlnWyx
Css4SC2hreeWUrvsxoY5H8tXdun7yczcgynqY6HHjrXBGo9muoWONmxoVYDBrnNAHlt9XNw/qaMX
7YWMZ3mTcGSFqakA6YRQBBRvkDeOPoqPMkqIEhGYogSFp7uDZIlCzi/RHwW45BHAOX5Fcw2KaaZv
dNTTESwONwX1bNvxRs0K0JePrPe2d4hw34G1119rx49tGpRqfmyJCp5DprvtDwckNQ1aM86zrVto
CUS5ouIv9StSDkMKt/Ya1ZGnEWvdEoBVRlXXBL3WGZCUC0KcVhFog4TYasgA9AiQ7PZLG6POQyJO
uqjAiHI5+mVEkG/jDV/F2ocONBoTMhynrDkUNq3tazDG9WVUMmDd5DQ+fjNhWZZAKqDcYd45yc3Q
p069RRPf3xTSn429Qt+EjowUGi9A1+n9SZhTcT/5adduA1RyaxW9z/M55cpG/TcMKA8nCVx4GrW6
3MFen6ztrOfeb7oxU37ZGnNrgN9DyWL3Dek7CLIne+tp0FKbKe6noNOHMQ1T+ndM4Uk6dQguTOlo
GBOixxX0T5NxJFriTu9mE+2BFRETxVMwy6AxcFhsa90pfrGUxExn6pxwgGVcL3XtiKHbk5FMZKfI
janZLTgJ5bZvlASij2PLQ86sVBYwrpXLrnRGq1khcoNzsdDFZ9ilREPkpZcgg+LhK+mCJrV5tQwa
HX1SlebvbSsIDLCNpusDLXcK4gneeuSISQsfY7eYoC7LymJERwyqHcgkzkELD6Dl8UKKurltHdbl
G2kV6bSNeeWYIzaaa2DeS93qsDQDGtmYV3beZq03PsVuHQO8HmhAbdI2Ha+JKnFeGO3qv6y2tOpt
zr6IlqnEch2iqoShqsXQxYksysFXpZMRY0FICdmGL/llrHPOIq4Sdn1tqZEVstV7HhaidnyiCQeL
KHSqg+inNc/ds3JzgxxfInf+SMovpiMDEQlbgpjB0LaqH+K7waNJvmEcSqzE3Ef+K3LACG3MkN3b
SFW+alTqjwmplbtSHynX0GSSc6N5a5gruZHiEjJ8a25znRjwGav6Vxoy9fPn++sH5RZuaia8zHo5
uZyer21cpna5cL5F6+4FBWXkLZjm/Pfnn/J+H8K75dI7B/lI/XhanKdzjBIM6nyguYR7yusYxpHM
dp9/yAfDk+NPOSlYaiZuY0qyZlBufj5uDq/B9uHhzEec+yEnG2rbuH0brx/BFrEpwj8oqbZ/hk21
ecp3aYiL5kzV8MaLO95Uj3/TWlb85wjteDGO944PBEu0XcIubILixjxAKAnNsNrJG/9W7LXH/GK6
SHZaQMLwvt4BCt/WO3uLw2VT3cwX3rYN9TOlxfsHhx6gRTdhhe3hcz6pZ0RndvRy2aIbTG5bVxKd
sxA9caaq+OB6I33BGMUj6tNCOLmlmUJwloDg4ahbtAe7s/Wdk03lvWrqOvz83r4/ZLmGQMDGSZD+
C5lex1c6tyuOC9BSkJ+SybOxx45zfJvq3zoLCjBZKoCfYRCoL5JUpPGCAGXtzM3+wMa3viN41BH6
6SDATk5YpU/qtPL7IshYNHD9KOCgtEnyJt/bZJighbG76Adj6sjasLQl9yMakVctMR14xLj5974V
y21VpKxUn1+cd7Q5muoW3C4wHetcieb38dWpE69vJ7hu6JOU9XVmJqhfzoPdY14ysl+qtKxfkP2J
yC3QF+obJxYs+XataiukX9KaZPz41Qthsm4PzSipfnz+/YwPHkdm277FPFFHq3FqRmWsPbtiQKAu
cjsjqXFGKEqAZuwn4aJJZsnA8myU0F7kgp43VSGCGZ2ri8ofnDRpSubwAxtcez8MagE968CeRaAM
st0mtR35TzLxF0IgKjCiarblb1wpNbnX/CQ/dA2T7A0sExCDspeNOvNoivXGn6wCDKwgrkKWtLkT
J027zPfXwJiJELTOIGAw73LzporU8NsZ9f52jkbwLENp+MBrwUP9qhQrRphlorgsYgQj4cLB6KWl
Ytyao+9pB1vk/WPi0PkmTmnVyucts41z6/G6BJx+a4fGKRISBseev96z/6xddBRlP/mMFIp14mlA
PX7yTLK0pFvlT2roZ+Squvi1kAX4HXtmtpvzwSjPfYv3oz7GQTrDFNBY9KBOgT59A+4mBtdC8yQf
oqua8ByCkL2JyCfdVsw5DQ4mQW65FZo2IufR4TfLNFIpJO5DG5vWn88f1Q/mAJyQ4LRYHMwYrZ8i
C4cCwh4pbVUQZfqwJ6/JvyhVjaB6dIcwNghMygimPghP6tu8Suf7Lkumr6BtcL+IXLtzqygKRyz+
W2ZH8wUnrHzni8jZT11k3XTM2c48fuumdnIf6YCz1mMuoDNzyi4QGsbeseiqYMhNa8VNdAfEJFga
56X4QnzPuR7HB+8yM2smQoSz20ywT9aaocdSWBI0GpC7UN4ijG0uZDdPF5/fhw/We87EHllC4ArQ
t63H2f88nQXJQkxjPMICZzvxQ4Pzk2QK2+XPQBIMirxl8gJLKqfaYIyMrAAsfvn18+/w/sp6qyiH
lh5nf77GyXu9uMU0M4sDQd/7/bdU1B7BBN38bC+2SUCTSM983gdyDg7DtCHeRAHIGU42uc6Yyc/F
AMIx13R/+ouf/WbTEw8y45hND9m6sR1TBuBghrDL7Ozgaq2DcG3p4GJ4g4EEbs7vLTB9hyVKz7Ur
PujKgS2iAbCOCxgLno6M/Z74QLTdGXV2LWqCS8cl2Zat7/xyzKYyNgMiCyDXufpuMkL20dDiLQpJ
4ZE3RCzmeCYjEyDIgjoUCWG9mq2YhMgfcdHGD1WRyO9tj8krMA1lXyYY4pIzr8oHNSgCZ1Ytbiid
F5bq46dqzlrfiBPalyonK+OiwkDBPpIg3gv7aOk7goxL94+HZv1R9WP8DD9BjCi8reHGn9t6OlNS
rK/K8avLUgM7aa0mGIuftjkVeT3ZNBu0+pmIX8DTdjA4ddYVU4lzapx3ZEcLkNna3/KY+a9b8MkL
ZZjpjK0DRqJaMmenT7RCq8Upnopxiokj7k0sqBZ5mewI/Sb3hLorTDu+UsJpLtyqHQ4M96vb3O/8
TZ7K+qBpGZldHMfyM8XM+93UW3EEYE/ZF1jYTkrXLkHy2cGgDGZz1F/NSXV49PTuqs6gWLlQQzGs
Ds3Bh+NyDtr7wf2guqSQ9EwDkMfpltiTatQuJvnrmtk3YtfEfYcVuxzEtjewv11EJHYhZXSl/3PI
hvGrrw9K35J533vYwyp1XaVJVYWLKl2yREkbhP4Rt8I88xi/X4FBL1LwmUzGqO5PV2BXDcuSpAQv
mLlXXNPRiENHtOda/R/dB3qhLHy2LVbhz/G74kuO63j+88CL6+EpL93+gnqb3tLS1PZtp+S0S2Ph
/846S56pFz8otdnHGIOCFIGhzXZz/NmuPZqTxcIRLCqSe2rr7irDxxcokuqxmpS4lCbyCKYdBt/5
rvARrhANZcqvVu3x/9MdebRVQkj75xvCR9/LBhxOieeuLf5ToVlMkD3zyroIGtFlVkjuT/xULzRb
3Nw3EdwZ2U+rtbHSlEYOLIE48T7X82lrl557iGSJNhUk7TnJ+QePrS14YZiTsHPw7hxfLYhfRpMn
uF+WrF+eSpoxW3qG9iH3rHP5Ah98FAdKKJKr6tCH5HH8Uc4sTBAmkWKiBtihbfoyNNI0JxrDOVdn
vDE9j1dH0CTe23Hmbb5/smIlUc/NTywQ5k1hzXfY7sqtz3A1OyTMfW7xV/fQJpMGO5RWdz5fx4mw
ZCrffMmzll5NXS7JF4nmV2xSvU/uTa+OUaq7/EduHZz0yEnKAe1dNr8shgmA2qeysQPXL3X31hs6
09l1SnO+oz0TL4Ai1EuB4fFZaOKX4Tf6cycG/XvrqEuGnsVuGWQ+bIn7SeGBVIseoBW2OCF2BTGw
a7qSvovSznxQvtJtlPE6suxO8gLQUs38JcxECbVAK5CwBlozMKwctJKAkKnxoz9ixHC4zwt/Ejvi
hNM1wRaSIrGLJWGutY6Kl55+lROpUxhEsvto1Z7TqCWoA1fI9DOKWjZgKsV5QuA1LC82KZHEQZU4
n/jjKZEkQIllT2/UnP4WBgvK3kJ1M2PVdIovZuw4547067Nycn+RVhr6SgxF1vTWXPlPiYeBHNeT
RWuU6xkdVC+s0CJmaNfktnEBDCTGIzipM7vLB9obn0QyxorQNS0d3NbxE5yPU7+olirKnzGp2Ujp
r22M5/dLpjt0aYljDRXOSAwN2nAxMtwKU1H0+8IsjYdW95cdAnzrEGN94jinS/+6omVwpnvzQZ3y
pmJ3AUm7LrrLk0fftKNS62mqBy7u9q2r+3nIflMwZVs1ZyjXif3Dw0THwzbvauIKr4vBmfYiiXDU
fb7mme9fefIfLCIbgJPRDDi9TXgDiQ9DtxdMTuvd2EtDZ4VOJHlC5A8Vf7BFk8ScKC9Ld5kam4oR
Rp0aW09UgikgBoMfuSTqaoPvPUURXRAFuPGbmrCYdOV7a/rII9ChfSXCb8hcYi1bTQuFDagCJzGH
TiacJkNCS/apT8AqqMAAh+ecooXzzd/pMuKYXPI8u2tnJ/qluqrvd7HvzHfgk+UlI8jmtXd11T18
fmE+eHwZqKEy5HACXut0AIsRJAaXIlVgLVoPpsbsfnMoFWFbxtEmY77GDCs5pwN8dzNc+k+IStZB
Jf96KnGMVIpcGIwHQT5aeUCzry6xuiFDbNxzxen7ipEPYFi4Tig57LHaH78pbKcMVFhTAq8CwbSN
Jk3+ZmQhvqRRkn3XSIdlEYoBsMNCG5/yUSPfgT61fZMYi/jdGuKv064Zh7O5fLGlO/9JHG4Co4Hl
5fM78b79RWuceohexlrVIxk8/qZdpGw7lbLBnWB7jMHnCjBTP84jIXpCzumNyKCUhTWYL3uT0lMf
4QVMo3yovD6hRworcQlqWvszIeq05+5IIJBn3uk3SejRcudyoOMoq5PgCHRMP/mSVdc13D0T3zBN
BSLJ/eTvbJf4msj3jV5csrDcwJ2c+VfcZNnzsOjwgpShqGyA+HhWEGPBTIkWLSRWIjGW8UEfGqTJ
Yw+R8ADokWLdfzuRERZe7/l9oD9iq8FtVcRDPoRghLxmazDHbDCLIKbc+2a9WGeK0/drl0ufFike
d507gSDm+GZYble5Y46MSA2ldRgykVzr0rJ2JZnWNyREeuGSMx7uBcCspKdd6eNE3bakHfxf3wSp
F+/m2qY/lXQSGaeZRcXqkvTlq8cUdGPYap8Y2mVM5bo3BtKZp/zgzoS3yqVkoFb4Z44Ubyv1yV2n
a80Oh/oZWcHpXY9Yo2rlrt/BUOMtygW2lmTI9FcHYBURVXEpArQiVAyuzqQphrAy6iLeRQgd7lct
SaiSajmMVeReqDjRb3yLCWQEPfG6Jdl8l1aRhEkzTftC0v6ZIzp4jNJ0nPB5sSVzod2h5om3pSQC
dlad3HkVMIFa76CA155x5bVt9/z5+/h+keKH0udFw78qy94Q1//Z2LMMK5PybaoY5RN7qxN52tW9
uwOoKh///aM4y/KgGaZJL+qkHgUEQyxuiuGhtxjsicKZdk2HlRrrX33x+UeZ63p3fCs5btFgWVuV
/LJTumPnanMsJdlrVWdHZF7NxEAXqt6nXWlsDTsmgwAtKogFKxMBoXAWeTg0SEbi4iECELPCJqrT
PNGd70apxZcTJU9A1K58MUzskRjoLV7shCP5NMWPEXXTtsuZYqu8iUGgors2bEJzp7zsmdT2lX4w
nVkeKvI7ruVcN2eGOx+s/4ZYd7a1UkKDfXoQd/FNJ2Vl0l1n7J+QuZhp93mEemSHvnLQ9gU/AL8u
LbL0gpMwQM2xaJgbgoLv4T9HrUu9Hld8+YRxMwALFCgPZd+a+vr8TjRb9HWG/PldetezY0xE4gx9
yfWN4xh/vPrgzW2J0X1zvg7prUAldiczNb+6s0/XY0nPLTLvqoC3zwMHgBUXJdRpFYD5a/JxA6xB
y1qjbUwdrGqH2vCHn7ToZQtv4PCXqTO/8h0lHrwqp9B1GkUhi9f4pEC0Uou5da5VAda3aOd1qr+K
+1R77iHuXGGzhS+Z4wTdTGQEh/MKfxn1BCJEL1osnpUn9p9f9nctibfpHDswTwzdtdMjaOn1o+FD
AMUwiDRFMtLfa4lhnvmUj34277rDzNFhtEm/+/juEg6R5+WAybCeW+8a2Hv8dTZkEWBPSg4Y0u0w
ykvrtgbodT9bJfOubJiu7UkbgNNN7evnP/qDe8/3YPCJ65Ap6GmwQr+k4whArAwWt/Q3Yz/SCZ8a
Y6cI/r2QyvT/6rFPVfL5p35wqY8+9aQsw5iRR5BASjQBCEqQ1erhmEznBLsfXmo06Mhw6FHSrT1p
KnRFjpwU0EmANrh8ymyZbFE8WUHkpxkLbeq+pHgGn1Q359sU5tNOqMTi+ZrFVy+JxL8qedHXUvdi
U2IX5Qk7aQhp7UAosZkwChMIV2JHsy9s2NtnlvgPCkmDwyEicYtj6WqtP3m+rCUxksFnjso58Jsq
PfVIlvj4DBw6/j1Fs/FqNEZXbOuyrPZGuWCLhZwiIZS5GSM96aY0uYlczGiwloXc/vOdf9vkEOyv
k5FTnUbSswRVLrckZjIGRMovrpxc2ofPP+WD3Zt2NAhjAOnICE+3VLw1s2ulDFJRyzqbZUjJaysy
lNuOL85UaB88ykDs16OMhecNJ9rx5fZqf2EGzKoxu3F6Xc0FakQonsvT57/o/ZmfU9qbboAmONXg
qULbjokO9y1oNxOhGk+oxASm76pvrSemSm28H5I4+p3r6WAfknICy9tZyfDESCNZZagq1ZDuNySt
ZmVJPzRSC6npqCA5d0UNIS7//oKbSPgQCqAkNt/ZQ8luAGi2Rt3WC7JXhg8+YcDeubyqD24zXUx6
u+j+8Vmd6sXrpDa8LqVXmYm4Ao6mq62pkZ0KDn859/a+H2yt9g4o65gocc05p5Oj1oaHkxQl6piG
HFaGPA7wO1HdVSXt3KIWQPMWcwm9qnZvDJNkwryutCCKLf9ukbEWkqBKqUty9sOEnOtMjf4/ys5r
t3Isy7a/ksh31qU3ja56oDlW3oWkF0KhUNKbTU9+fQ9mV3enjgTpZgGJQoRCh4dum7XmHPOzb4eR
jyEcxYBGUfNkMlXq2YlxwRHmTfJK7y7IR9/UJTJ/si5X7POZpZi5T8EGXNSphm6ty8vhxtTsEIgC
70cI30gmsdu2Jti1Gv760m2ErHwnQPnkbbFVxB0gF+mNoO95/7aQkUbxDxEESw2r2fcqBthF+7Yh
r/EpJ6tcervIkdeRFmX3+tz8ZfGuV7TuyqlvILI3oBeL0XInJ2x9lbw99LFJ4luQri7Sqo0vKjCy
sJedJX6CIvtjUSTNR2hWfzcsf7LyJqqRZMS1vA3r5OTMIYg2aFRpABMYPF7XeodZXRbZH/CNl40+
zv0OZVAgpcVbx7Y50Anx3uIMK74Zfz9qAyx6UjqrD4uyNF/mZHqAmUlaXb8QUpGU4qbq02orwjTd
OoMqCHm2nJ96nZOrbafk0QzzjLB9/JXZ6rVKFHmA1Rk+s0LCngYIdFPZGNUmdl9Bp09q0C9Z9M3w
+nF9QicZcgxWWJRLunHyXIOBdYjv5i5KEurWrq3sc1ijzjHXJrKDErneSvlo/90cAwsdBy/Gn9eI
qtHJumEcoxUO3JNQPcvd+VwZ+gWKLP27BfDHx5ROnYrLdzUdqCy+3z+mlaLCd7MIPOnbHGxV3Wnq
TYXY7dGuR/0C9iGMCZhozotpxuBWKZ6oilcaoKCAtIT5gxl38U8Yydl3PeaPGxC0I7i/YLObtOZO
L3qV963UyTWycavoNk0ohWcEHWr3Y9lqz6jOvwuh+WRyI7vCAEpBZhS95D/VSX95YYUhRSI1OKA+
oJJm8iBuL1f05dFWmwhdjakWPzHtzlfEkVjLxjIGrQooq2ZBKzT+omIxkwZNHNeHJkyztzwLC8vF
w0Qz4ut5+OOUs85mqMDYTsrM+CerdyGHSw5URXgZ3LCNvkTxRdRRlkhze/nm0f84VmprbhtlWVxK
iGJORgxpxOtS1WvZpapsdmUVFrp5+W798skLxhiJ04c+JdfeXL/FXy59nFGFk2R6CVYFCROJeWX/
XDQ1OkiOPAO9BfqMYltr5O94J59cyTUASdXXdZPJwd8fOHKSHL4fCTal0oggagfHL3WiuR19iL5Z
Dn60+FjASjmQvs7dmFPXi/CXk7TLFJWNvh4rzIi9r5FNv5UNqccuhPGuI8lekwoPwPPibCaLIODA
YqhZdnVuQo+XJIiPLgtKQllN4UigXOlyeWZhx5EHBK5R9xHpfpClo15QLlAFqenOGD7XJrRod0AA
7xAGwAbgm1XWJ/eOHi6dbQTWuHlPHT+JVBAYGYU4p/J5etJnuYKRPwKHhEp8jdgDSboyZbdfvwGf
PJYE5iDHZTlKz+s0bsGOqMLlC9cSBUUY1FQOXS0d5W82Sx/b1Nwy2ASrjA13GOEc72/ZpPRj1ioO
hwGH7TYFcH5XjoE0SqACFjehfbpnC2lQQdYZnissqWgv4W2gtqNgH0v2fnKW9lvH8cdrTjofbWqF
70ex5PR9seK1FprjthFyYQ88G32PtwtxXTLyf6TIqtZV0qQKqq94RJZP+cmUXUtJre0S2+oMZFJg
gzXV0Ircss2tZwj2QB6GeGYPLGcPX9+tj0O5jvaMfhJtBYLbTluFdq7TbKplzEEkDzybeYy9AQ6J
P5uAVt0uN+Pt1wf85MaR6Ml0RgkLkY5lnUyejLwk9EjEehaV0AKwPSYg7nTw2lnLnjBuEa5Zh40d
KKkuDkY+jZumJYdwmLToppdb80jX+FtV2id3DS0Muim+D52n0wGgkEoF1K4KBgtwU+0RnGK9ZnWc
PoW88m/r+2UH2KKScpPoVWGgzJDFLYWnotp0TTVeJ1huMr/K6ctraEvJpyJmIT1MS9v9UmgUvH59
EddZ5P0ClrYYoyJLZeok3MH3D/8o2jVIU5YQww2EagxtPnrKMEp3eBVVPPsyzHQ5qm0iE2NMVa6i
NNbm66/wcXg2NBNJBpViVHJUIt9/hRroLMtocIttVL9YkqMcnV57HSfR/V0oATlDJqpP5lIkXYhK
3x9Iiik48DxxoGYMCcrOUjqftBW+Pp2PoxYjP9sOHU3UKjw6uaJSlJSRk3IU0gSNHR70yo2cyfK+
PsrHi8a4yENGNvs6HJ+6IdWhgolh8u4ncQWyEHngBtZjdGhV49fXR/p4PhQDTPpLXJq1cXBy1QRb
3xWsTiBqVpZH6nvCt+H8B18f5ZNtJX0+lqfr6oBV+J+hOH+ZODvCrDRFhHhjx8w5T+ppfIsoIGM/
gtYy9rPxg+Cf1MUfS0ZvD2wtV/rBhy/K2rlsaEgCDTzmESUl0GvWN9P6x6vNhkBhqcoGgc3eaSgW
I7QShnmOHVQXv8IsV0GItdpNamfd8zfX4ePuba1mMMvShzN4M08eHw2oIWNGJrnEUXUbpVmUzE0V
tT30xtIEXUqrkA6KoXmmPKk+mpz2rm+b6AFKsfq3GRBgDtjDUXPi3Jn810fjL/ckLakAjPRxmOkQ
I+jyMu1NNcq+27Cuu4/3Y5ADtMZgtOTpwbp1csqR1M9hJgjfKtUmu3eY993EzssVLoyeRJdTigyD
wCkw9L80Nok+UJrh59fX/eMdRpvM/oj/4RAHEff+VDEWY0RMsKsM4MM28cx2j/pED4FefHdVP5m3
VmgOubystElVPXXnkFzHWFt0uWcj2+19g7TVxF2SvFOOpH8g3R9jw/gjrxYrYTo39HNFrOoWwxLl
4urEsapokIYUbSE6ku8Glk860gyPDF6AP8gL105d+fHYRXGo5eyFDD3pPNKCqi1+1vhuUQzpFfJo
7WCMAeI/pd1wpZcpYTwGybfu2m7425yGtbDHu6CuImoAPSe3hTSFPJa6rPDaqc+Rl+nF3oQz/Xdn
oFUMiCWFEiJbQxRP72++wpnIbEWp3huy9LPOk+pIg3vZ2LEhf1M++zCacih6ljawXJ3jnd57cJ56
TUOp9JxRi/0h1aItm+/vtlqfHIUVCFt+FFEr0ONkSVuGUjLNI5TyKMnr3cRK3bMa2/K/fmc+rB2o
oFNmotjEi4vO8+S9TXJrmUKggV5ul9O9yBLtHhZ19GBprbxHgGy6kSk3uwnuOGaEpfr7d42C7xoD
yasr8yXe37UkHJyqNNlNISFZy6ROyXPak3pSQe79+kw/LOq4X/aq7V0b9Oub+/5Q6L1Y5rcEv6lq
RYBO4ZaqQu7SITYciOHfRuB9cvtswiRBszEimcCN3h+uhfri1AO7YYigi8sCoPRNQlj3whxtmpSL
6atZOmwB0mmeZpM/g4GPvZGNSkFxSEhbaQAriHq4+foyKH8uK94N1SscZuVG0tunr3Q6O9kjk44t
SOAg6YWMhrGHbezJopF1lBLqiBkpm8hrmAotuuQLmKRII8V7yRtqbnTlNf1XEqEX3MYIAF6WTpuP
9J/7rYBvonqFgovFJXOKKS+qjRkyAD3zBUWPs3RMDnmBTDhS+huUEmaHp0TIxq1pdj1KAAAEdJWz
mqyrWJmbuzgEU+zp0QiWIuxGgMJWM87FgQUoEs6SAdjDtk2JUY4kcpG7kZCWoOz0LPFjrvVFKzlh
CidkaI89dKnMrTpoJW68AGfYxiJdQM+jN8VRPZjNBY0oO3VbyOsjCtBeiz06/9JLaiXj0YFCq+CW
TzQe0igivbofLem5MrvyR2SFKvFzzfzYW632K0or6bmWEwNZoGbEldurmYU7T+mlC9JqJZAI+lgD
ZWZ1JM6GFQzk10MHrJe1FdTjDG8LWFyWn9J+keNkO+n0I7dFZMYLgSI1GDq7qiECENcm+1KrOs8F
anGI+rmmPtYE0DKKl918hpuuSF2tN8Lusoxwb3mqEunomGelxqw7hKP6oNdpwcklENYj2YSGoOqC
oISUFifWfybsy1o0autOrFnuUPWquCcnublvyrEo/d7pCAdBmdtYXNpmEX7YrF0MQ5nBPLWOBb5k
nOv+oWZ2eGB522peWouu3OQ8JZFvowgD4aku03JAYi86aJtlQYuhZ2IjFYD3yh9gqQ4uT5lp+HhT
6M+R2UOm1FTWYPHYLquTzxevSj+zlvxXurQTbzckedWNJnJkNKVyShcRMHt7UqTG5xrYNNVB07oY
sN0mm2Iaq18UNfvptiry/KEXFlEw9ZiYDuFgOjHHTSYrXqe06K0Tlk8x8iltuCpJ5UWMXUzADMCE
Rxayv5gEFYLh0oeGtyl2o3C07rNKSStPix37ol6a4UzjWipebwHZJE9DH6dg4U6RTCvw8npVvoYC
8ChaqzAvs4O5qozJ7VvBSPz1QPBhtUQnB+DhmhS7TpynWjGjz8xhTBUI0mbcQDFAK4FeVezyUC+/
GeU/gtdW4yT7fGpPq3bgVFhDYF9OJmTDLJPO7T4Glf+QLs583ydGvFNhNV/1vZJdR2GU0CBQzR99
qxGy/PUJfzYiA09CpQUVGEP1yVyDmmmh566Dx5Vr+7Iq8+m2bWXnm6N8XBkyvNpMamwAzHX+PplR
qZyohRynWGrGPEjHZRPqDpHD8p0RGRurNB5QFZ2l9uIVM46xmchGV0TyZVMM3xTFPrnB1J5XsxW9
TvbLJzOQotZ2N6q4lUJtDn/iGGz9slraozDDOfi7lxYAHHUuGwAUc6xz0psYdTHmrHLXUNXa2tZa
Hv5Rt9Z3qaofbyA2DDZwrPBxf9Ksfz+l6s7MEEKQiKeYXbYZ9Ui/S5I2+qbC8MllY8nF+pl+DtK3
09Y5xHQCD2rKPk04ZGReNMuGiLAVGW99s0/85HyoWNKARTYI6fQUfdhodP4tYq9x/7IcyBJr3oQ1
utyv781HXQt3hFYvKo91PUKZ7f1l6/EFtWlCSjoc74a8oRKJubfI2YKkntz3ihTNIb5fHXSNK6Xz
+ENo5lihuR9T2Ee16Pe91ufDN+/JJyfPdoAWJ2sjCkd/bmH+si9tY5HrMNnhizSlGeA9tINMAfvz
9cl/chSM6ujGkPPQgzk993CZ0ibNaBU5EWEcstyxnHaIkvn6KB8LH6tNFCUYSwT4sZRY3l/ixnKm
LDetmhV6OF6pGQk67qAxWfH6aR7dwTiYaRxfk8+p4TqpxYZes3FB9dO5bom/regpLG+ZEaUlK4U8
vf/6+31c5HOV2ZNT/nEM+jbq+6+np7a59DlVFkXghfSSlUzOm8rcliT69TIZ8z1CRuMQWbgwC/qG
+6+P/8krRR3VXokrLL9RGb0/fqaKlmhNquBoJrVdVZIpSzbW5Mk52IOvD/VRdL5ONRrqY3QNDibT
k3ONa+C+YYLyxYTulRzmcJEf46zvfmJ/skIXl4XVuaMYS/sIkkt7KJqsKY4yjUC8GxiQH2bJUG/t
1syvAJWpjUdMqADOsK5e3GExqE1rXWxdNGOhG8GyjPKvrBsnjfTMiBo9KRnFH3Y4NqpfRVUsuQnB
Ld/czo+XU6WfQlsF3eFKCj05xS41p1oB/+GB1U19thbkP4hUfcTTaH9zqI+bprWgq+PmwjqC1vGk
/2/ItYbjBijyrGmJemhkdbHdOq30C1ujL7aj+FAj0x4N8R2B/ZMjr8V37CZUCGnynhzZbMQMaYao
nEkdu4cyJb9DV6Z2o1lCe1bjbNroofjb/Q9kJnQ1TRzw1LI/iO6I9Gh5ekCz2ktLBwmOhfEDrJZx
3obJwoSefWf9/bOS/G4zthpbGP64jXQ/nNO2bcaeQgazVntZpojbwl6I+1XwV2obEdm9tp8jLWpI
HdMkdHkOVj07q/Nbyyl7Bpcuj6+SMWQ3UdUSaK2cjc2d1RW6j8tBxb/UwLTdK70Qr1VbNjfxMlay
Xxhx8kT+kAOBlGCNqxazMYGKpS0PhDtJPXsGKc2DOqqy7GwKM1NyCTYU+JT6umlcYUvEHJo62hef
bY7+h2TNbblLSTYmBlq00GxFQ+RmsmTzYyM1VuzXSxr2uylisnZLlqLfObY+vBC0/njV6S8ilmFb
sf78L3NJY4AMga9C0tbStmfUxXqcA0QB65gG/K/Hl3Ukf3+/EIeuKxwMOLx9p03UCNeTjWyup35t
5eeZimdt5WQ1RHBG3W4VR+FmsNSLsMrA8n197A+TGTWSNVaC157qKP+9P02sVzQmhgVgCY2RAyhd
4fEL2n8P1v/vdfqP6K26+u+Taf/1n/z5FUEAtMq4O/njvy7rt/K2a97euvOX+j/XX/3ff/r+F/91
nryShFn90Z3+q3e/xOf/+/j+S/fy7g9syJNuvu7fmvnmre3z7s8D8E3Xf/n/+8Pf3v78lLu5fvvn
7wQwlN36aVFSlb//+0f7X//8nVHsLxd8/fx///DipeD3djBCXpr5w2+8vbTdP39X1X+gEGMEhR1N
+YRH7fffxrf1J4r5D5al/D0DLUYJprnffyvZcsf//F23/4HaEAG3vtqCTDo9v//WVgSh8CPjH/SE
FXZgWIupWtNr/Z8zf3eP/u+e/Vb2xVWVlF3LMXEovn8yZdTYDCHmn1JZ0AqnKI2KKL6eWFNcSLb0
HGKNFPltHC7drq1yY6epq761K+QNnFhfVsMLYKryzirYtadWrG0oYBpeRoSJn2bFfajO5obavU44
bFq40jjKbkg+OgXjZcTJFGnntaZ2u9owX9bq1ZWVWvXBhOqIShf9iZGbT5jRfg3WtujDl4Y08jWr
A81+FS5XtPHFwR5CzVMJBjyqiSQFdUIgKkFAk3PAgBhdTVEFF6Mz1C2DB0SjiSgoxbgyJOc5ncvY
revlLBmnMwnNgiupnbSFy1UHYa9Im0GStPPJXGstkmigJ5VQGVfU0ob00WIby212M5mRPHnEX9p3
UVyJQO7aLCBZ2n6YBjvcEQsKh1drk2F0GzPRVJ9EEvkOLzywiK6S7mpbSzCmNqL0dDUafmTtVLt5
Qp0KoaxBBG7fYHGyYSDDH+1lyNuWI931/Iv1ctbdGEzEgge93BlyAHcyLLHRjOExkXBAsUVTYk+R
Cc21IjOClJmMcJZbA1ahFJfVIwWpbWlVUhBXc/28ZFO0IQ4IXDAR7FLrmoOV3erRoFOPqBZy7XpC
yg+znEZOIHGidGPCRDqjf0Ve65AXM7LOJAnCjltHzlqGBKFBM+b1CoJct7ZhJs29pf4Y5gn9QjwX
+7JJ5p0clq/arL1V+QLnZzGDnAiaP3KKcm4Ww/4mvjQV5+OyHJX6WoFtqHSFTxgMeGoyWIm178hY
63u6IFbcz4+zErfHiRr/C8mlR8UoAC8Q3MO0oW0Xgc3InvXbOarKfTsYr7gft2htnogr2atW+LPK
okvQv9tykndAQ28ax+IE8o67Gs3mVY/2/a2NTd1tqqU5NFigPXPNtJw6ecKkq/h0xUhqFcNRTe18
20NpvNILMjFF5E5GE8zhzkms/iyqtWJrK5LwS6P5SR1gt5Sa/DI5kk6uX9xEi8tmLNkkg1zusYo5
F+ZSYhjOe3V+mNWej9PkjGQAtczPsG81gZyJ61bktWePtX03i7a4nube9MrBAIZKI39HTXO4cLAX
uWgeNVCUVuyVZjwfs5KA7inaOhayIipZUQAbWg5ylkv3jSAmODW65KyvsRAg0A33JgjRvRrm9uMg
Vdr5OFRw3dK+Hjy5q+/RHz1ZVPUw4LP8AUKGr5doOsuniSh5AldXqqeP9YgYXGuEsnVSzfYLHSRz
YVT35G6JC7mMIpS6WPRAieZe1eH+mzQjObPE8IrcHRPU3PC9wnSOvX5ec/RaeSD6VSdrUeG97hJU
t05O2G5SKUQ65ZV5HrJwuCHlnYj5VpJ3eW9AVIsd8wm92C2uG4vmeXoLieQg1RoBR/Q7PM1BuqV1
Q3wz5obsWxQ993jdqPtAJIw566yb3TBTvbo7X7Q48TUMEEdcPeIcQTzv8G3VFE6Q6iZJz2Hkmjrq
W7hlRCSPFBsHVd4YcEIuQyGf9fJobmVVn/baYlk3iaYo7upoONSM/TyDehQY4ETORUcVMiF9N4sk
by6zYBwpvw32jmr1OZGnW2GXWzpXjBDmsLdL7TzseN/a8XWtM3ls7jbzmBKr3UdL6C3h4IPfPjPq
6xhvMuzbJmBVlwU00C1vsjPzLGwMX5uVN6IoJVRRzoH8aFL8ypEc1DivqePSp5Vb86aoi+TaITiO
0myWH+rQXjaTqVEZnahs5nU2XlEcTHcy6Rp3pKQGSTn5SWYmXtxontQXD7NOY7MZyMQzjEM55AER
fk+zItPxsK1jl0swkYmsdlW9dfYTWxvs8WZyh/sgD92ylLu9MIrDRFifUaZ2oI5oxuSsDOl62frs
q4N1P5UlH28nUoBPjHuwUuervo25/oSwE9vHIjoPd6QgEiIw/2qVdNzKPfR7Xrppl2jLj4HEE2YH
g8jsWfQ/DKfw0YYOpGGN7chD7AxXaVO8GFEfbeaqq4N06JKgWwxyIghvj0l6cyHeu7NTEzu9qBfz
rOw6LZKuFDJsr0JBe4kcw8tisW/tMD5mSsUXkzPfapMrKayfRm3Crd3FZIyqInk0IkI89KTgJBl9
PAu/gGoVZNr1PDxa2w2XpoTxJZ6Jb1zAx3KxL+B3adt51JZzJ1WmhyES3S7Pl709pmAZgaLweMi9
j9yjP2ixTMCB7Gb9Gaxl0yWjmppObNfKNpxJiI4F0qCaKZiuxS6GmY7ho34c2pnw6K6+LdrGPpSz
RbCpwrwZNVO4H5uk3VZ9ETKGN6Ofp+V12ZYBap2OqJpyW1RtvkPESFzqvOh3nXJBE2z0UXuYvpEv
XRDrqQwV2NbP2vRpwZvrz8TJW25adTcaieK7EDO733TSD7hgsc9DqOwsITtXfYbilMUkSj7d1qlT
p7NXAajZyGWdwI4m62JrjmOIC7eRwVlIUcpvDy5Ls8JfjP5cLrg1NCvutTTZamYXCL0FRaKIAhrk
pRMVWPgtHxED80YcvuZcC7e3u6c8qvm36TR60PvDjbkk4aOQhvEmAo17DjXPQN05K9vFiaczlNCd
Kw+meEbUM1BOWZowsFiIJUHKcOMveEeLJcIJPkJOdCqeJkDLG4b1H6PoNnOnbOdEOi51ejZlj1HB
hJk+Ol1+YRr5pZhbtP4V9M2Uly3Wbky60K1G2M18W6bGdZT9dAq6iLBZIofGUANWIjt3QiwM2j6r
+ke1Z3IdWn/oqku913ZixdBnNlx0MdkBjSbGRa27GcNJPpDXi4p8atwE84WZRj9wYA60QMwbMcTd
Lh6dinQC7aqaIqaqKpAGEmI6um1BUm+10dlUZn7Qk8dZGJtedogrKyBjTPmlDHQrr9VbVK+PtRwf
DL2/aDv9sqnEVccDs4wJ4c6NU/mttrRBayVNABF6dFFT7SWWrYiACfINhxCkp6JEF7RfdgtkAL+V
uEfw+by8KJ9tAORunNjPEqGlASjp2bM7pgew77YreNcmoq2tYsNMVrlDRtJZqEXGPoXDtxuzcpuV
8tMiatr8NL69cAqvhCUlO90sFb+XQrpxk37b59zKTJ77wNIScVM3fJYp6ug1kZrnGN97oKo5M3aT
GUejr8qt09NrtsrZo+sS4vCJz4tZeosd67wxRh4uid6caH7NsXOO0dN1pth3uniTrTUY/O6BljSt
p61fyxLNIws2PkP2iMD2E5sVkzTF82OudNzHdCgeedAK0k/rH3k2XvS2+Vr28m3BNuZCgmTC6qw+
kPusPmqNdl3IHd8qV5GuwFqXbvVCubYRE24idQgvlXa8EbFy04flFt74tq3m9SJqm96Yyi1kU20n
y1H1MqP3uHXAiO+T9K0na1Yt7E04d+X5krPqaXIT53o7P8skAZ7bQ0anu66dyyLPMt6VQtzwTl3Z
Rf5rVICH63iK4NbJ+4GOZIAOR8rdgSwQv8HRc6aFLYhj/NwBRLBj1bZEMOe6dduBQCHcOZvneywn
cAVVmfDOaszOQpHGPiHARG7PFj1TYXc+YBcG80r0vkIdzzUsLQeLBErLyZLEq0zzUp4JhSZrlCVG
FO+HSq3PsDWo5PQVPUb/7KkPwxuMeMlT2MRnFjN9Vw9OAKgpuzXjXBwLpcX5YmeNp2d8R6Wiu1yN
vf6iVbW6K0BJQQpUpX1lSwy9tLAYDqOBv0xHcaRgfSfRtyJZQ9GLo+rkwzFBKhcoFuA2tTH6QzXW
ze0UL+3lEKLywlRa3EmzkvmmJRB8RgWXo7QiZ89sKSh2OtEmsSzFVWbJCTQUdz1KCOfZrpNo00X0
P1vG9O0y6sQJ4OX2GCcHNxphHGdO1R9Q1+Su0NUXpR6dXzPvx+BmUXpT5iBCU4F1ciJdcjVgP8U2
KH4J/O4edkZ5KKqe2NwIavWetbVyr8eR7Pc6fhYgUM2rGg5ik7XzEQ89afJlpjj35IrWweBIJvCh
zjpoixr7lV3MgW0vs2sVw+z1fKsHCVxz5aEBsy6nmCFJHRVrl1mtvuvNsUBXTybpDvpL6I3d/AMq
FDErVq3nXNW8v0ydet5F2fQUU3wrfeHYaefSKRHnoNHDyybLVIgd1rydGSmDjjbNeda3jq8sJAfN
7aI9O2OlboAZjgeFJidjjc5ITMtcRk0QJa5ENIM6mKNPtvGw6ctWHFrHkQ7wvfqj2i73lpLJP8ZB
VTyDbggG3Kwj94NG+rj0YLNTo9gq5IvurKjsvSpO8ht5MgABgWiQj6HoW18pyyloSL0+zxHj+VOf
KpcCJOv6HDV/0I8YPcQnrdvwiMDwgpARpn6jddtEKW8m50dexiQrd8WDZVUV9OEiDDKL3IdIC9Wd
ukZsL6V4dcpW345z5NRuCOnXraO43lrypJ0BLg09s1X0qyQxnrA+GPfVoDQebofc7XjpfgCmZ5dj
mCQURsW0DWNi1ldr8zlo3ru0MQags7qxJ5ey4NEtnrqChy1sJp+o6fZg5mAgCBWwVz6DTb4sr+eU
OQ+ZUmfXvSZPGyxyil/ryZUWtX+UU8c6TyvKs8oypnO26tOVGBQnIL/tcTDacEtkTHxWDxn0cpVG
bZNH49GSmcTTMUyHoMiMMHGrJb2Xq3m5yOe11R+z8G+letwynSyxQ/7DoOoXK2jy0e4rsQMJagbJ
EBob8lgzVx4ta4dQD9KNFSvuaGIKMSBRSgrnEg5IYAZsKHtajea1FjnzTlhDsa3IaCj9UizGo0ry
wzUaAvWGVZvxU7Ob7mKS+6RnRaiNl4IBnmEp1n9JZeOZWjHsI60mUSUMi+vCfI3FDi/wleiU12h0
/ELsVXETV51nmzutK3/OTPCH1dnmK5OiBQ5p2xsH3CNr0JE+tSMM6TpXK8ONSH160HTmXYmQtlce
z4mqQiPt8DVEZ1KfEDCeLjcpqqFHLnx6nDQre9NDfQIF0hhbO3Pyu9yYGWVTBFhCXu7UrmTvkIfT
Q1wozmM5dmxiRlU8EfZd7udQS58bvbdZV4UKY9DQTBj7rKLazb3iZxXdlqEX+a/KSXkQEOXJLWOU
smQEqxHwhUK/gq0dwm+NnwotRfxqRt0R2mZEhJMtycq2w0tAAM6kSzcTK1w2eUMTPep6BOC9MPL+
KZoE1tZYnqqb0iyrq4xz3OYVa0ii5OfsbNZo3wdGKZTLmnXgPtEKsjFmWxQr6DVWzgm20H6YSVpc
TLkKowLVpoT0Mtdj7KZjON72UzkuvsYhUcII80KGvfYg1Yq+LxRpuSlacAOuYuX1nnZx5fhTLMK7
eKRvTROrsq70JTPewj6e/Jz1MTOaTf7v2K7RRAOM9iOIgWRbqf1MYqGIbZ9dqfrTyFFyyVMobTKk
BzsGqTowBFbWWVksdg4V+6fUaVzCUrtDHEloWGWK/Bnm+5FoKfbzzs/IWa4KFFL3BND0h6IU7ZFE
Yuo37LNc5jzHomJmCLoZlo1wRsxssZV8abdqaL+gi9oPvUMUK1BAhn6A5jpVgUOM7dnT8qo+Bwk1
7Y1+OEwpu6dUOpaxdkegh6cLXDFtJHBa2Ic+asNrdKz1Tmch5omyarFHNmzjlwkTb9P4s71sG/28
LmRk9ghi1VC95iz2qtE96iYxHbMepL0d+70p9ja89rRaH4NHMQ5eainbwhm9PjQhr9kIzC4i1rE3
s221voHZwUDE4ibIHjLmePwrqWckOfPNmJSqL8clkKch9eTpgebwdT0vvlqMm2S273S5CBIRDt44
7cb8LQO56A366JqJeWMsbXXHNnFYBXaUJsqKic8cSToxOnATWkKdZBDL0YxN80BwiLmmzmxsOXod
o/hNU+b5TE+ynTEbo4fwEvWeOg+0IfMHShmZW1NlhByK18ix560xJeWWoMtjKZOFVMTG0daMV7td
F3hDEuOxsx2W87KXr/tQnTnhOgMe7CErf5tVVuJWlRQ3TMcBiUGTp6Ri3lkIHCWjpvihUr6MdXXD
iuqyWAc8I0+RozjpjPFdQadmsuhDtfmi1ZmfpOqGUl9QEITo2mjzpiZHs7W2scgK6mE5zpFxY5SD
n1JPKUb0eUn7S52sy8VWzh329Ek5Zi6hQ0clSS9Ru/e3DXvCDQ/pS9VAjlyfyUpRWg45X1TRzGYF
hxjyOp6Mkra4Rn/imgS5DQK9iAUNEi7TnoIc9yjA1lvdqAI7TpmBjOPkRM+WvRMJPScxuLnl3C3S
Wiyzj8oYuk5PRkzB0taqj4s9pL4R2/dhbdwISYlQsBHr1EmXhNpt+2p6kePsPEo5604l/QiOuj5P
zyYuCBYSmym3mO2LizQ8w7E6uW0SHsa8uWHpepH9F3Pn0SM3sq7pP3R5ht5smd6UyfKlDVFyZNAG
GUH76+dJ6Qxud/VABxeYxWwagrpUmckkI754rQtq3JR+vqmT8L0V3rhe5uu6nj4Mdd/G17hA7FP2
YZ6bLG7CZC1GygVsd1mXrbGrc0fFRWdFccSZJm661j2w87/kSFISoMj1MKkznsuHaVmnpX2gZDjm
0EiUltfEnPiilYDyiL1pAfN2He5I7GJDcAS7QfbZBSxBHYSUURd7neqjj9QXJDEh5InSOscgZdwb
yNxo9mNQn32z2s/OPVAk54CRUKuGHSUZaaoZa8SeXBpAMX0sCTpSvpKxVqQilmM97btZxrMkEniY
Am8FGng/huVWFZrnzQtWeoiGGFAiBjk7DKmLJ3B8WBxzB522Tv2PcQw5+XUJG3r0PWjKnZMXOi6L
H7JLQPDdRd+YtW1eOjUP6yCTLK/tUKymHJU0QXZwra4t9rSlYtPzCZrjYPRR2j2PzlVP3xg3fsWi
V07oNodh3aWbhD4Hs6+PWduu58h977oXK0xXQxTdIeFZtSLaBq0rVwM5+ku57qw2dtzHRJwjEa6b
oRPx6CZrXx6j0VqP7au0foTC+mBaH2Nltd3GUOF9UTvJIfWmE8YEHnoquU7TgHozMe8r3d7kHhgs
C/3X2pzuOJIcqnF8LcfqPAVv1JA/1G3Efkn3+WZUstorp3jNRb7LOLf4ki9FZmpVJt1R9JpNdzKe
DfsGiREkx7TqzP5kVh5VkAtFD+XKNvXaq85zUR8MEe4x+qSnjp+b/GFPJde2GXZGd3aBrBiB3GOI
Bjwpn4Eg4iJ5bkeq0lhPguXRsntAf70V0W4AIpUaRnpmkgVvmcxglVThDewKwd6nvH1lIYqZOGLg
iDjJOviMB8E8OrkjZsZ5ZS/Ove89h71aWfa7N38t1DPMC+c+TobsBooWq2aZTh2a5YB23fBNmcZK
S2tlAX2Y11FB17faAH7ri7ioWdE4Wr5OhqLftClPi9kHsSS+4km5s7Pu4dI3NsTNqrTDpyGL3G09
2Q9u0M83reo4kthJQ3ruD3cKjlXRbFy7v8PSXm0j0RVHV0I7ML2sjSy0Tk0yPkmpblsUwh1tUdzP
NV9WFlWcH7VaZUGznN2kWy9O6qzzPthnJidSG3e7OYeXfHH9jW/Mo+QzcNSb/fRkW/2X2nNECnTW
BzdOpZ9M9HX7UHvzGWTLLS9OqX+wAQGEBMwxbtafyVIy47y4ruPU+t0luZ52IypZgrjAQFh4ITfe
kjTFk1gt6jKaz4FBnjrC8HJEAVQvhbmxzeFH3+udCpm6IatBdftHtwAw9jnptHhqggkT+5Kkb1q7
8zkg4JIJGwpveJNyjrEeB1vVNGfbvl869lt7V4hiRpEyRVsyPseNNQVP2cKGEzknMzfvpHwZ6agz
VfVUGEGsBr1GRxHGtWkdx9zdjhWkW738wlFpJziK8VquU4bJFnQ839ekpBABp/xb15z8Q6HljTA9
8F25zszsQYLtgrykA11y0aUiRogTjTfxbxnI8OjHpkO4fFIBM0Vjumo4KMVmAfWhFPPWHOXlTZqc
ctvr96Spp5xGknYf9U13saLgLRepOChF3IHViejuKh48ioAaVq4C1iIZ3ERtdahEc5dl29ZBSk3K
6deGfxZTh2nu6Nht1549PtQdidmEzpYPU5KZOxlkJzcsNk4WmmuiljYDIXZI/+qcBFH3MLjlYWj7
jXSzZCVd9QK8/aT1jOxkzJaXq/4jhmUgrDciYLIlag2zCjL38iXs9W3KNP00X2XuPXKTmGPdw5RH
H9Xo7ix7OI9+KHaLW7/OpXEL4PCMbmJveNPekuFlwROx1mYPrhUNcADeEVf0xWHe6xWMbtk7caap
Aa1a/Vy1sOeUP6+cRbtAxPieqqIdbyyl7Y3nksJD/OXPjNk6XvKw2y9N8TWbE0ZHj01sKBi4elN8
5OFHsLSXwBMFwARPmjnfiNR9DjlCGoD0O+EwTqVoprac+A9tSRxVNdkRynY3W3WyfUzo2hOwFkt5
VNiedpHKvpUhhF8GomCxPabm4xJmh3qBrG8Q9q/MmRsQDXscTtzwSbM20+JsBM7M6jPCNGBIzo7+
kB8B4pLt2AzzbmgTfx2VGO5S19k1FAdmfsfPzM3K92mUFk1rYPRfzOe0Ci0yrv1b6kQZeXwZEVRS
nAciy3A7oJYn8d5bifBKzLUXtl960/EKrqK+9XdtPf6QPUBG76NiTwrH2i4qpboatdImnb3utiid
O5GPGokzt3Gnw+qgO1kd09ZhKZJTT/Rhh6ZIOcHet/SXJFvkFljDXo9dkmFgqLaTYT3yPN53AkAH
tCtj5MKb0y4aBpg2njghUf7NJ7mFh2keOcJ17Wkszfy737mEGLRZd1xwj8TT0LvgfLO9FRYRVl5h
ehtBitG287Px0E6eOhg+Jo+orgrMpgQDCie3YjvPKQhcIr12JuK3EUm3KJuAaHtCbzZdisJvEq9G
xaDXkX1jDSgTbIdwar8zxFqH8i2FWLrHoy/XIZDVQzi59QZwKV8R1Wesx7A3bpzFhdVoBvRX+YR9
Ocof5757QpP4XvamsXW7JTozL2Lg1hDkokPnE6maU4vp3zScjEXYdfTqGt3BcqiQbpaBPMBeeoeu
B/VG8g4OPZv36Pmi20WWd41v1zsR6ea7DlzUV3ZnnmkFjb7OozJeqWKc3oRZLzu36WfQ0RSOoGq/
WEbtcwZabqWf3c2Z/WAM9hW65Q2EzdI8Tq0zApHCa+QOQ+DUdvRnRN8L6ayzaKg3gd2RdqIrJiJR
RAgZmCMqhvQlbnKWEbcM0RbYo/+QCtdeV4F89iOGHIok0SC4ybBRU7js0zqan0jIFnvKwtWzbaib
yjLFF6gWvGh4hWOrm24qn2vYOPluEEIeAoE6DrXvTV+jd0kCQZetrLagUxvYOmdT6bo6ZHomr9oZ
xaHJ8m2T4EsGG7tpkrK7G8f+I/FUuUEgwYqmFlutRiK7414qtY5kd4zM85yaHxpYITOsraGytXbq
K2jF05O5y2THfe84MUTtozJVv2sILdlTxuj81qj/v9No/f+ovrrm9Pyv/6Nx+of66qA/yr9rr64/
/1t7ZYX/ItMDmbzpOy6q0Kuo97f2yv8XUTBYLQJid2kGwdXx39qr4F8Ur9uI7a5BLmQR/7f2yvH+
hSALQTxGdVTRBPT8T7RXn5Sq2E5hqjE9Y0m4uvndT0rVxiPnWSPdg2vS4ykPzA+fyXxVatvZL3Qo
sD1b2X/wdmCn//yyxENeu8BdmEEU2dgH/q4GJHSt6FwLmF0mGvhYjmFeHyojlMEa21vUUxCucv/c
JLMkvCwPGw7KY2IhzXHduj3lteF1R5Ddsts6A3TKJlGBNa0GImOXAyevbiO5tt+tFMgcTRh4/Ar7
QNRsc2Bw8z0sG9PZy6iDQjLJJW3WnpNLFoB2mKDmi8Q5SZ5dIgQh5l7TtJ+/G1hlSY6k4HadFmbU
xkmghrehyLMBN4fAEGVH18q7HOf2o5/nRbIeRrn4R9RwbAU8molzKJfIffOMfkl3RogEhrc2jT1r
OpZ8Z0MVBp+hzoVlxy0Gp3zleGS0MdjPBd3JExTyDGZPfespG3D9lWsdlF0R213njgedVFP1oCKB
o69Jh2gHaNFf8syy7uw0DfFOYKp8ryrzzminTK2NJR1vEK7V26zzBz/GaR+8VXWl3GvVoNvcYwCj
dpdFYDIelYNUikRRpy/PJoF7eCmpjmQ7yazifbRq/3UyjWSDf953V56s5Hsow+7OrMPxa69coWLP
KzjCo0TmgzajYNImfpmsK7NR1bhxW48PXTpE2F/Dzq1wpY3KtvZojfj7DgcarGUliYOnHDeIlzll
AE1s53FIisDbOnXpcOwHIt2k5M2hJBlLh2zEImr7ezHPw/BIOiivmfhV+w4CwEkQiTZ1xMoB505Z
4o+50M1toZTBKa6pxFPgNhYdCaka682skvybydkT96toPUEXLp0bu8nRknScZSFvCVcuVfa7ZbBJ
kV4tIZ1Qd10O0f49JC7acmidbvOrfT4lUAg1W3/NW8FeWq36VuTqvjIb+Y6pnj8Whst3P7gw/Fst
6AsGKw5E09zx0jOJzdTmIr8xgijp7gtlOcV96/S6QBVRTVCrQLVZvtPa4f5Ch2YqUhg7I5VxMzd1
P65Hm/3/3mz7On+upJ2VZ4/bnrvQL64/jbVfwUfE//7LcLHEsJ8iGygzMyN+M74UMgXXXRH6eCJL
mYYLrOCYwOesRVSn/cErksD/AixMZ/WcVr7aysDPjFfigLhqS4Z1b+WIRb4PgqbNjdGOFeeHsedT
147if6aS+bmW9DOBSqlWvc8eUwlhE6JZ86Q015qyQIPhw+RwGBtc/r3Rd9rcNcFkFc9DicJvbcpp
zlc0DZf5S8DcVdyPYBzVk0akpDZdJVg3tAq5IemEJCmRbmL1JNzWEId2zjkVt7NDeA49BnnAoQXP
5C5Rjf+dkhnxswR6euAIKr33rA4XdGiNRUGJZR0Rw3dbI13CFyenj3A7esp9SlsR3Da9Zd60c7nP
0goSQXD0t+0VMZY5xwPcxrkV7IQKDiAwblynCfJsy++3S+rhay+GvZfyXWn2bKcFMCaNIriPEOHc
t6QGrPoqFDQ6LGI6OYWVUEmAinNTELwXXJimnsgg/kmM1aixkk7eziTt4YCwpaa+HBNsPAvnFgso
oRBt5I6PtcVKWAq7+W5XzNrFZPqXsqn2DJPdNki91yGPOGrWaBAhRV9k2Pyo+KJvghYPeOZae2Ma
1W5uZXIguvVrras7JMBIozQ1cWZiPBp5RPm2CuY10dvFfTS3Mcx3e+xmBi9jeh6F3kltZluVoY8J
sZrfDArHbj9w1OmQhs4CB/xVdks5/C3p56ys6IrRRfSpuI2IdAyZmzCwLKsytfUmAEHkcCvkG54Y
ps3ipXbn0zVuZkWA/7Ffwp1vZu1R+x3NRIV7mKN2Szn5ecExFbsum4EDDpUCxm1TTA47Nym5Qxx9
cnTJAtbncFzByJTM45q61dGWLKH5gn7AdrzXJZifnBIwqDfT9meg+r0XzMzFoB1JMnyRi0FJSE1d
V9u62JKp74mtYgxXETxAnPZgrfCeSxSunaan19L5jiPvYFjlvhY2MKmq5vekQNZNShJfSzYSDIaE
cyst42zn6ZMTMTDSTR13ESffZequ+sGwaknHEnlGg+GS9VtzcMILYiXKhRxgNjf1j2lRR7d94l1M
OYyrjKMxMXI9UrTgYuYYhLDfnzVleENYKyQH6a0tEpbqKao42uW7VM75xins+YB16Y2lE4WLV2w7
XbfTxQM3odq8FgdDRl/zQU1j7GpBYDLRiOYSm6yFMc/ReInCCbqfdWbjjeWFSBojX6fabDmxITND
LTjXH6NeWIYMGVTGWk5I+MTiJWWct0O7kRy/doNVe3vApvwZyRaC5H5KQy5yNwpxJdfeImQgPAWL
6mP4TQEkYveUzCeTfKp1YH2ATqRfIkNKf+UHHUpFa5ZnVon5rlN40tGph28BzMARVqv+yBLVWdsq
gzfpKzDZzUzcfD91Kbw9GEHqY5/jQObIfNO3wGpK4luJs3zMwC4W19goFEoIwltxQ7F7yTqYLuma
bgb1PmXa2mPRDgjds9tN05TiQp+Zw5ZQDMPWp+f+rreiD9Nry02YGlfyQDRlsUNt1PhfPUoBrTNH
K8TRIb4vEuQYDDjYID3aSX/oY6hMf5UuRnbXWun0M8JJto7QjHDgnw3x6oVyodc5yf1V2yFcXvcW
MljwztYWGzdx/GGt/AQZjm2WM18449urmZf6tiJ6Ae8JzEuIhbAwL2lFE+/aoABTwtgmINq5Mm6p
AfMZr2QX7PqhxnI4dNldZVhql9gjehhzKPaLOZpH4l6CFaCns+mU1tSmXEvVyIUAIZ3yX4L2smWZ
hWxYcY9eAukpcg2IeVr7yri2XKJ0XpXZELRxU6Bx8bqifWzbednb/C3keNJYB5Ni+7W0aHWAwkmH
b4RzzDtH5dZbKy2nZPVDv7iqXbhNGm/7bJ9yVnxTPYkgCGw0tNBgIFSvWmG+BGO0ayM88gLMZ5+4
XXUwKxNwvSPbA5ifMyCxFMTtEE1+TO2qeQwngtvZeNZKURmDNE/ti17Wt4KI1ZWu/Z1iCdx5qY04
r3MM66lTyTU1DS6wTWrQzHYad/jTnAvc3lX+1Td73dLJJpym3KJc9Fj5gPGIb1Qn5BLdru6diMGm
HEBCYAUcdLKXgbn6Ul+RaHuR8qwJB5rMqTygzGa9bTFD9CjEu2aTEzkHIdOk1k1e9ObRV/1ym9lw
l6RE5mi706SqvrWhUtUmV0N9CDl23y7AnaCEyS4oOjAD8jgUj7aji+BBk42BOtLPkx2MMnr2Jje+
zqXK3swOSybxJ7I8BFiekn2AOmJN91wYR0ZFuV7nNycVVCYM3Jj9YPukVy7UetwFI6qBOeMAEVIX
sHLGEXU+hOOFpacXMfuNB0Qr0TKFWdfvF2sod4Ox9IRpKkFtOOHxcaHEdEyumrDcXvSzdhxjICfV
mPe5MvMTEgK9rezReY841DQ/3CbxzZWt/ag/Df6i7wq6f16kiVN8Kyvf71B+0SEXA6jox3Bowxun
C6CLcS4/cHqEy1uMAD1wMnAgC6e0iVXZs0zPsBw1zjk1PY2mNSAXhQ3+6dOH1yKGne0vaYAxRnU+
+lxzRoXduh3WMlrKLEGXiRntZI1TL/anEMKsBVhqyZP/Kkdb5lvCdgdAQd+e7vyRJllMW6Ho9r72
yjGe8rQJTmrxLqVeqGlCytJ0u27ogmNmOdUT7gzQLHI+jn3hTMe6AkwmbzXflEH+jRgNq10v2hrO
XhMZBuburL3QuTIec6+GgeyccmMLDBbUMaZYA1FGbBdXJcWK6A94VeOqerTFjIylT6DFNgOTTXqX
8fVTnSF9RDY5R3KA46yAf2orgYw6IK2MO3NPeN6HGpr5QRAthRV/zCmiYOzSK1fL8mZMauMAfJOe
+6xH5j+IF0LOxIlV3TpBC3m3g+gsBOm+u4vCFkk2KSU3Lqv4nTfWwcZG482en4pnb8RfE7SUyoDq
ZTdIidVaEUn+DYZfvhI1oc7QxMPFACLcYV56zp2yPZiER549r6qfu6lVW1wkiLjNVO0MlGb7xCYm
eMsaJNcFLCm0t+lLTC72eFNomy16jkisBppnqAc8jPtgZHFqp4dlmPydV18bQYFXs26dlQk1JB6H
xw0S7QEZh2XJWLDZ7ya7HQ5mjejqbGYILa7IxjGsCS5AeeMbCG/HZut0NdYTopUlLyoYBiU1cWLl
9I334isasJKaM3ae8tT2nrbZxJHDcoKEQklKPnChrfQ+mXx/i6TTvinbOnhJqZj7mUcGGJU2zeWu
Mrs7DouKJnje7QbxIEL8obwq9lpkLpM2+uiU5IyF0KuNeQqJv2XDCV2+LSlWHUDkg+5yb63J5ox2
5WgU937QDFFsuNiPr74RFjBi/lInDhwrO/blCD4Kwbds7DbXqzEpxfe2QUFZ9S7QbyZoaBorI9Pb
ukWfvWo8DCkcmbzmNAbE6sCb6eZsUKp1mFWVxK2PV0g2PPIuaUtf/bn3HudxXo6lUj76gV4l8SB6
d77ql21yXzhMgGF36JI2eYP4fiJq99VJi/bdK1MweLQAD5ZD+K5HUMwBykAcSZNxuCFVWT31o7Ki
lV9PLgKvool+eixFT6YZ/KhIlNnWQ8q8S7fV4Kz45rE6wcjbr3MaQszauXS+dcgU145mg2MMKDlr
IkfkLKoLecoWuzioTgxbo8uQnRdlmG5axKsrQ+SInlOlG5hBiIRCWBSNaohGlyyiteH16pXNrTqo
EQ8A8ha974wWDa7JPWMTuFiXj1GeFjelU4qnyp+LW1QEbTxIvXD1w1PA13JM8q6AGEL7uEl89Iuc
dToGBaqq8+9wCWpLrJ1wvs29U3yUlVHxxc7BV/yb01F6Uu7yum4OyEeFtwmiDuhcFYWY2YvT8aK7
BH9SmQXVdOgHy3tcgtEe9hKV16se+NLxahTOeSxMQ8ScnAUHPoapUzGTlgrRTYcQDJEodjZl1AKv
YiEuuc3xB+Wt7X8prbTsV+AzVbZmC4WEiOdcl/vALhZrS/1W8BXJApFKhTcuwSqkLt05ZFSJfVwL
0T5Mo1qe0c1ddSUNUlMeI+ZSrl5mdDejWxOQONC0456KYh63VR5mr5kvGX7YQ81l3zFx/mQ4u6YI
BfDmsSEMcbV2pP2aSOKOrtbKegeJMtNYeyPEnXCS17YKnti/kR7hTm6+j5QyZiuKOVqPO2tWHwXp
b8cRndBVpnbFsrxy4M+VKetv7AtDdhgNI7jAY16rZyu/exYFqUCxnTl5tmqBV/ZL1i7dSgs50Pu4
tJvMMscnoY1gIyqPYYO4/Oy1l2F5zEuL5rUu8dIP9BeACJ6RIA9ChGiAK0wjqS0EfYT16+DblbfN
FgskzdABKEAxZ1OK3BgxWhxpp8zWE+GOGeh+JoAkMhfESleW+DK5JRtM1zegDllUgzuFVWbDlnSe
JY+JirRE95x13/jXDP3ewKiB30i+0wSenGolk5GjA4EdxYZTG79EemxRa/LezWFbygB5RUKS08ZV
FYycpZYVOxM/xjPpcPNGA0oUBJE4Vn//ff4LY/KuOIktKucQhukxTesU4jj37fIAZWDSZVyMHbt1
7FMlh+sIjbK17EtlTwXyb+jr5q5KsdqQn5Uv5kx+GAFUpzIaRlR0ch6BmGAkDYLmq4bMz2ai8Pje
pxU3X83RJN9r1+NaSfIqqDwLE/5r5ZVN7haQdvPs2LWyrzoTp3zurJmvv9ME99CN3rMLYcSfeYNE
hTnFjSLtp/1a1QFwS5WApv4btgGr4iLZOgf26atOlOcsN4SHfhQucRNVzohxazSwu/pen0+XKWnl
u+E5/ALby7l8v3EcRzIvnwwj89R2VCbfgS9TPpyPGA0AtRnbYqO81PJ3s7e0VwFiF3GhehREhIUp
9LcrzfcEyipl3dwZ2NjhQ3RhVSdMuJV6LwNgblLhkqV5Nu2+nC4sl2m+I4TJLW4Mt+OmzDioF1gi
Jjf30AblfXFrsfRUZ9Qw/SuDvyIMwp+S7tlSJkzi2AR4DMwhTTT0rUtpaxdKfhvpaLzRbmy88hY7
Lu8KA3fvH4D8DPrsKqwObOmqvs0J2iPEkfcwnQh6R2KZ+w4QHbk9ibsaDVn3G+E3fMSpxM0Z23Y/
TgxIlOiIHh0UEtLqbPizRtY1uS9iCokN7sN8X3mEudXBUj1Ba41+/F8mAhCgNdcjLC3xAhQHhJOw
2eVK3rkjAcqHsFHe+19IlH8bxf9qDL+GWv22+F8d7wHGhoiuCDfkQbeJqHGvmQLfPh7IL766yP8r
HzFImVDWiH2c9o6WUGGh8B78KSbioBNbx+pxn/35Nf+RwcKNS9K87XuEJ8PA+J+oCYZpPPAMT5D9
hnwHqRvMVcLd8KPjeLe2+8U7urNqEagNRk0dTl8bxnYGZEFiiRcWHVJOWtEAe5vbdQ/LaFbb2Wm9
Ly1E24iY7upQaXH82PEMAVdzcNHhs+sbw2PQWmTbWK11xKRtQU76GPr+Qw7D9e3/7ZryZGIvca+J
VzYBUZ+u6WLY0mL7mGPOwIJ7u+kOaVa0iIa86R4B+3jjBAQboSRtn/58ZT95/KF5AjiXwAIvM/Er
f06Mmoclz7nm1HabCuTVBEsoN12TkUfBUZe1488v9/mD8nL2NZrKgS0DE46uFNRfbp56tgQyTW5y
+WthEpMAh55nQIJdmBQsCqWaryAFCwcg48IevP7zG7B+5Z/89VpbjmVC8NkuWaukSn/ORxGjLSYc
aSDvi257LIHlYmDKdbUPG2Wkd+xJ7oDiDYve1sMw+E7jBhJlL217AJ+gMwGPsCVFsYZguqVPtEkI
MkCSvNF2QcQLmY8iXyWaliOE4MkACKO5v1ZtOgpm0MVe9rSGk9GGURptRcIjjMDbbGxzL1NpZGuv
16wNvyF6b9AsxGDK1xnFdaAbbF1BVtdMPwSBGpP6EtKFK041g459Cyjty7VR+vO870pt6vtynPgS
IzVZzTOzJwsuKD5MEeZDFmU9mPzisDa58gofFsoJU1yX5jHhvw2O7mJTNIl3akmeuGAm4G+xw1C4
241O0McuT4S1G03vulLTN8DyP1S8ebIsxE6TasSvCp30I5Uobrcit8Jj1SmAQlfjeycom3o/B0vb
imss2CMSEOdjr/0kea0jGPQYgWr2snR6udAcqllsbVowEP0mMBQ2yGx5Fp1kwS+DgU1Kh8a07DNv
nvsfXkky9b6Jst54nHIn0Ye5GdgOVO8RJVNKZBpk2oSi2jZOyO9xaIWuN/bS1jNsO1sulpCMXbag
oldtOceLnTHlXMsEYH/ZJyo19EFXEwt4RSQK3M6v/cpri0gcp8Y1pq1wNFAbihjyA7Q1mtVpCsbK
j7UgJSvuoxlXxfDrN/TC5UVIRlXoo9RIMg7RNjR1w/P8uggBHzqAEu24aRre7MIMiGq0GjJ1r2lq
eieES4PjyykBicQoKTC8vNpOx12Tm+DeszG2t4lGsLBJZJHA8BrhR1JMN+RGgzr7yA1vLZ8UaR7A
fDaOv3fxacyHhi92cGOjHaq1C/L108KndiEnCpUeYRQudZFVjTCJsRrT258f1k+ENEluLBVssYQV
B2Qo/cqh+8tqESHmlo5FsLVQgpkvhV+68BlZp0LqTMyV1Wa3tIfyFfz5da/L7d+WCD9wWYZJUXJs
tpvPu409cn5IwhHus4w4LqYG0COi3Hm6//Pr/GMrjSxsFdeIt2teH5z/31fDljkHXwoF7kNuc6pH
03+Anst+ZN61ZJvMXnxvf37Ff2RJMvgQVUwD2lX5YBEl/PeX7Gqh+qsBjwmtTG4Xd8B/TgIKpojF
k3GbROEZjVtwZ3iDPNZhR5JxN6kUW0WojK2hm9GKs8yx/6eBS+x/BN2wOaC8QNnwOUqzJhS2aDlN
xSWt4rg1q+me5AsufkfEyP80t/P6Yq5JvxYFMpR6fc4Pj+bEbxpl9fEQVSBb5BY4SKOm1D38+Wqj
B/n7fRQhJOF6Rx6JXDi5P+124KruoPOmi13HCF6yyKp+5CY5F/ssj7wqtmvcvzGKOqxnyWI1b5pF
7+ef38I/HqEocq81rz7FgVzXX/fDXx4hIlFtvDA+xM0YTvfNzBgP1BRcLJvklNjx5u8IprnMf37V
zzc2nxglDJWIiCP8IPz8weHcMgrgQIBwe+Qnx+J8w650pbZLAkEGMqf+U7b5P+YYPidaCXopUegg
RfgkmRlZm8mehvJdyB6+m7ARynU6OT9oIWKr+POn+7w82KbHo0NgO8ocAuw+P7Y1ApVI026PspCj
SMypvjAuZDss9dc/v9D/7cvzuJIhvQBuYH2OUs/6tHY7F6XbdJWWengHW1TZBKzH0dBIFOjh9P23
eOPPr8vK/unOtU2b9MmAmCmH0Zvwr78vEww1ta8Si6QiU2OvN5U6zq7ZkSo5l7Xc2C6MOzrh6adH
psp3z9ADqvw8VB8qc4TeGOHcfrebnLIYdCneqYBBnNcyicpLUA3Os6yD6hxNoJvYPIb8JYJ3/qjE
VdffJGFIgAzoHqPUMANkIsUbidIZho9ShFd5DiL4Iw4jr1nbYzR/ON5AEKWRG21+ZvclM6n1m6+j
Tox2t1j2dECHUYcUwQeMI7PAOvvWRGGl9Yo6RETcONNxne+CX+frnsHPoNki4cRvDlVAUBSYWP8j
sjXbjCLFRB5HsvAC6LR6MPaIa9iVSaBAzohsUjSw0lf8IEKxypj2C1wyHM4VyA3hne/dYeY3pKUU
9S3ZoclDEaQWBO4yarM69n5CUokKtUQp1FcVZ15bkY3j1vStMBjhkEtJMEBCEroIUxZSKvCVDMNN
O3SY4sXislHV2CzvFFIA/NtXIChLiTIv4Wy/57q+ImwiMu+UV2k+CJIcMOeZIZDYqmnnFSUNkXQm
OY9WPZC75BA67hcY8Ff2HJpqpWgmNc/Kw+2BG97Va9nJ3t3TGjiDcBpe8kpmTh1s56qP9hMW/jcl
xfjihUyO69DwMXGREuSd6g7bzGrO8lBs6ihUO2SwrEwa5d0eojrEgtYkjDhz7mp3FU7j0J3w4iNE
k6N3+r3ne6CDHetaYhTn36BQ7opavctsvH5VdPjog0wF8/bvn4cJCtMTAYNBeBZ4/dxzAGT5NnmN
sya4d5J78kUiYnNL9b/ZO7PduJF0W79KvwANMsiIIG9zHpSaB0s3hCxbnOeZT78/uqq6y3VObaDu
zj7YQKPQgJ1yKpMM/sNa3zJeDfYzj4Q0JkyPHEL33pDAJOfcMvCJ9KVRMTWnjdlLrOq7YfKGdpd6
IxHm5tx1/oUwDj/d1VnbVFsEH1l2iQbMPut0VDDAJGIeY43EkIv5N6nLXE+85Txvg3KvMpeJdTpR
GjH+LvHZ19wjBG/8/HLjGjfkulR14Z2LaRz3P+/8fyQDfSwy/vdX+t4vxL7/UYy+JY3v71Wipx91
82P6BdG3vOA3maghvphLxNxSLBGGZSHJ/EMnyh8JcpdJMiUNxZK2Lf6jE/W+LGBTiM8oi7RF7fof
Rp/3haLSofrWS4oKK4B/ohMVvx7TC7eaSsaixuAtmC415K/HNAxMhuU1YQY1VaZgH1k0FK1GUW4n
ZzBxERY5KIneCfd925SXFkjLMzwYtMWVxWzEHIbxe5MM+KNrqi0kyMkj81LuqrKL85faLEjxJnTs
FcWUvo1M23vAy85qa6iMdyfU/sc/v/r+9tL65QL8b3GS/y9KlQUFyd9fhMf6vfr1EuSv/3YJAnxk
XCItKIzaUSCXGan8plS23S/MxGgd4ICY/I2lDvmdEmnrL0BDgc7yp2j3/0yJFN4XJF2SvCrmH4rL
0P4nV6D6SUL9c68kFyb9smsECO9qZoK/XoK67ejGUTVtqpBkxHVdNwqxPWfqes5bwPxRevAL5vRI
bCpHrcqxHkLos0EcPmlv6FmYjKEM7zTMpOTR5CqnBHDzutxbfCwEGjSI+fBWNW15nbUmiilIN0Gw
Z/0BoRAVTKhOYS4zDSqysUOFCKC2q7euypzp3i/KsltLVG0sK3IUnM8OMgU2Lrkb4HzGEWa5e5p8
69UcM9YMBfKIGRu4YaqVr4bUv3QBjp1t7dESbtArA3MpuxRdTpc08a3Ldi/idK5yxMLwyFJ0rnU3
PYUZf2lFst8MOMXLCv7OlLbB1rMH/zNWyq62HDddsY9VJltQc1h3h6suKczqrmrL0XkSvtNl2wlv
IsRvRcqEAW9OOMNwkoEfTquspINdM8pEttJ1EzZMNkGB3nvQwx4jOzXYX4Y6j0iESbprY85xnXBW
MMCyxynE9BKxLGnS6SmF1o7hEbvhu4tA68aKyVzeMEzCrZi02BrWPIyK74i3jXPagP1ex3OJA9yy
e0nnL00RbfDIMxuAVQolCQgi09KmUlLyYUQx5hMifpxyDxeRMduQlNWTU+HaX5FV510ARYrmiIkL
LRZpUl3wmWa6E49tabrsQDDCIBro4DlsKzdDPoHUAn90X2lmvNr3+ssQIBXe4SJkdjoGCZcTunAC
2BMv45928sDG+tPUJpbvoCnjI0LN4KnGXsozlOYcd7EtUKiVfo/NyzAa/z7UuMPWFQVBv3W91CXY
TZtiuyjR401TMNO6Ij49vw/jdk4REtj+D6Ru03M2+cRQVx0TvgPKVWJza0Y7zEwSDuWtIzMR8qfu
a2CaxsFGPZTt/dzFYcVifdR7FSguMdH1uFsm/FPxLqebSdeZXWPwV5B4IPONC/RmNCpzY/vlPKLx
mlMusar32H/nqXs/DQqvJduSCm2YQHNlo7xmajnFBUPvoWkYrWZhesOuDHrF7FfVK9WJC0Ejnwqx
kg7kcgCPCKH2o25JlKBKoydvBl9o4FGmNS31OQqpMuvLd5p5fEW2FbSfbgRzc4OcfGTbNTf+i2oX
Nro72uUTShRMsb5E9rhOe5AHcVx7jKCsNGHqODnoNJARyruo9hO0h2ELNK5048lfTRCr8b44WSdX
Tl9CxLGCLtz49riMT/sC9WWCdfvBNNI63g5+7XiblIF/uetFO0/rmFy48jKwf0ebUPj477LSkESP
q8J5Qj8smi0J9HWAGMeranSTNvQp5pMuRj1wPh++MMNgE4LRahY0V3uLKLf9Rs/nfS+dSk9r0+yH
S8WlQKc7wC5clUaACAbRtXhJYuWzm0JnGVI2l9OriioN9cSIFiUMqIVbkJR9sRnUksQK92FZHsuy
wUCfxkjy2GR11pFQGDYXis14spIZa+xdamCG38WYA2F5oZz2VmgP5+uoGzxMXl2u7JXRJGYLsy0Y
c8yZoYGE0lF1dsiwtJGKxFn+4aQV/K/KQre2JjMrJcOEAXWwKVCt8sGj4GY6wulxnTqF5nuzQXHs
2FAv9iclvlUyI4KpGhz7K+IyhYhr7sQZPm9tL0if5t7xtWGs0KAlE1CLCTOHnXEUrkvE1WKBC1j3
aOjVJkrd9h5nE8q+wI6Geh+PCdFDuGIWBYezbAN9VEMMyNOqX3vAlKEZzR1tTupk/lcpwP+ucj41
eyUSxCKU1QXjqrR1uObsITFQY0CXqKIZt2Yc3uQ8qSKRgWhaNLmgL55KRNZHcChsYUV8bUe6v+Lr
CrZTa96RnzDchBphK4z0FTqmhfLrnNO4qm4TN79PUSDfTBk4U9c442V58FsuAvJazu1U4tVgYRXh
XVgrt7+1J7nNzeqEoL9GDxWUJt3C1BaHLLRhGLGq2AxlVd35sjg5tXkMgznaeGR20Qc3zzzjMN2n
/r3O3fgJRcFzGaBBMnkTKKTXSd1138EP761MPJPSdWR+jxUZodUQ+OqGnMo9QfbfhnmA5g4apMbW
ySEiygPKN25ZmH5zFfuQsox9NMffCpU8odPDxNi1p0o0zo/SGncTh8ml1a5xGu0GGEJnZvFXJ4jG
lQqBZrV9ExzVED5W/AQrQReAJ8QloxqQDQQ0iOohsVtdx/wLxQkIPfQxKF8y0znz2OOUK8SmzwJx
A17E3QFDVqQrTEmwdXpYHMwFXYCioPRwcFKDWiHcGGm+k3uUrCcNvgwtWwXwIz2D9ju1fZYhTENG
3Ew3aZQhicMB20+twZZZJt+7GkYUAdbnGW7UHVJ1DPjVCBmmwJFgjNcxQKTHrC/UxgKnd3Cm+AlQ
ZX7ha0fRpwtQqEmDT4CzaO+CqGVC7uY3ienchbkX7XupJrn3MJ+I3NAHw0meKsKgNr7myRuloGuS
GEqX4z/WIvMOFQtmn0Cdh6ZHaEhos3VndcJdD9K+AzPlrTJ3yN9QB/FvZ5V76xs8TmYFaCRnXYkf
sr5uXQ9DFdsHG5QMreQDTqf8E0F7ceW4hbVP+nDaQTFSl9YYixuzBnUSB/axgg9YTDnnzmQkKAOk
QNkVjtWPprBuGhELWCAcwQcTTvIDqAbEDaOJxK0BojF5XXQbB2MPKkWk/TUaNrLHQiSLTMggnuAQ
uE1KL9ngIXpEtfRilq1xZ7HMXXtKwHyNyhcihmlUhuAjTds3k50ssgklofAGZvHISMEGt5LY37Xl
P8UmkhtUREi0TIf6ZabZmYZ+hdWr31rZsLd7DNBVmKLl5mmRUkqsxs753iFLU9pcVRSy28gLjAcd
pzz1+hSC6ITU0oKFUgozOY4tY6pQU7NGxRVeb3mdEiCGN5dNCRL3VYS4NUYSa9vHlhAmY6EiEet5
V+T5fJyMstikDUrUQaQ7F8bSbacC8V3a6b0/zF/RG35GnYG20BimRyGT+C1oK8vvjqEkzHUN3GjG
OaHyUuyrwmnyI2IzEI9bDlRhVdzOuf/NNyGTLJ7cPrkIwm7hfLhtMsrPKgAvwVA5AZyygVnaLthW
p2nu65YW9zS5RUtyDKQ0EX36eNFrCoABZQ66KwLTyg1u4lbg9EoH3WserInRFB+9i3Yk2koMdU2+
8Spljsm1nI2OWJekirLsRCAAov1VKjJLsn53hyzB34ZV4cGORmN8lVkW6AH1MxWUfVITeQZQP7Kw
sJzHGgG5KG9dtLFjchUUuIfzW1e4qdvc9oknkvjdr+qgyjYNaM5PjE5kNSOXKnhLTakG3EwxUuew
IelXjAr5qtuTtrTv7FLdg0OgUDYJydkpZFw8wlUvXfO6ZlJoA6bGZE3PXIJKF0icXhilOUb+26T4
H41T/n9taBlq/H1De3rP/3V5n378mpYgeM3vgxX9xSPTm3xx2yN3BkTYv9tagwYVUiTRB5Zro0im
5/13X6stxicmL/Rw75p6GZ/8kX6gzS/L2mhpdpeByx+u4NvfetXf4ij+78kHP8fq/2lpJdJtoq2Z
qzD/puFkD/hrSxs5QdlUhjFv2JvgXQe/Exzj3nJ2jdLJAYmuRl3VR0W/rY26u64C2UVnk+xERoNB
HKQHw4jQMAY+aQ2rtpJ2AFNiwOdjOBBaV1p70UsvDYX9NdIDOsQw0ruwpWFEwW0CwhwtE8l0LIJu
YVr3+KuKGVeuKO1bhfXh0zpTWCC5TKFklEg3OoC2+5l1Km4Hp8zf47lFsGj6cfcAbgVDKqoO9J+N
+QQLMchwt3vZGfnWXHMwGxNCiwowLFSlARlY3YSnQcn4A4AhiE3VZDSaY3CiLx2BK6mye2ZzQGcT
BlW1b0hM2DEgsNJ97rWPXh5l6S7VPvZ/d77oRoAkrnBgQ7wfZhOboWG9C1x63JqdS1omJ9v7WMbt
W47T5VCQ+7aSbZYd/new1E4/E0gWc/jf34cMssPuPY/ef5kuLa/57T4U6gv4NTbsmv0zMTTLHfrb
dEmYXzzJfIni3eKxSM3477tQqi8OTgG+ZMuBd8Wr/n0XSptMEzZ+BCyxX11+3D+4EZcZ2Z/3pyZr
RIfcQy5cxQSWjduvN6LjyxRStiw3WvultymRDhUrMwcTyyS/TTYFqNaXtAx7aovxDZGYz/ydtdQO
w3lqbUl/AKuXcD2dMa5n5XZuwEOs7MJwja3ogzbfdhHN820ewFc9j6NlTBvmV+Pznz7y3w+YPyvm
7L+cKBpBF78CB56ytRISrdWvv4iLtErPRt1vFJ4+7zAHVdjt3ZmZyKlCfc0wI0mj72SDeWfMMdWP
qFxWIEE10MpEIHTTVY3810G8OldIC5FHPbXIMm+V72QM2oouPY/CsuNNOwbtvRm0uIdI+1ERXPzJ
XQTajB/WhuumwcHQaqwOjWgxd+JIpDlE0hewGauK9KvfYeFCV4Ly3MXzy7yojgeBoXXImJ1Fo0ZK
ZKZ4fGYEmGQqt+lH6YZZvx0CPf5cJfmgp8xCIQGN2h7Dyyho4UEcxXQ/AxTmVTT1tPnE1lLR9GgU
9JoRCbsRFnPlLYUDFBSvTNA4Nbp3AWWReco8hy8Zkljr3iky2Mh8ajKz21KALxhDMM3QYDNlNQdF
cYeVxh3qK4wYk3uSWFeYJTaCWlHR5X13I12dqtlji1S7GfYgIiqOqezr1xhuh0PcCflYnOAVAwE3
tHLMbLY3H6q6C14lW7pbSOV2t0tHEfWbzHX7a3fWnYVpIMdEK4zZUADyNartMltOdGMC/Y8Q2Ipv
sggvJ5qDfP7ut3XdQkcc7E9UIF7DL5EOj2CD+6XXDsWPAKdDSJ5Jjc9kMuJrIGGxuCnGXFxVg1rM
USn13GbgHcNHrc11qamOV9Ic5scEStdwz5nbLu1nNpGxU8nmxsxgt+AJnzXSLrsX9sYG8HflNmwx
1qFfuMXGZekY7Kzakc855KMPosAmnJVh740Lr30GOOwQ2LDhZ4g3neUjwL46nBht5vV4M2NxbTdG
bsb4iAihcK4MgxjF/ZjGrO8wVM+fQ8nSd+XR/iOxxZ2E5ss06SZSPGkYevshfAdPFOotKxnvdVKt
4s+wCy90QCY42wA+NAjemP5AtP2ewlblEAUmIYgRBreysv0UsQMxx1OxQw0LsohHcXrkwgPAMsBM
x7GzyOfTyABrms7+8OI6Ts2MlzHYrVfRm6yNvm1ffMRq95YNifDRFk38NU4LquKIVeSbU/Upoc+G
gU2lzOtOrOm3VEj9P+LU9xg6fxpVZ310zLJw+4X5dMhKEPF77OfpZy6n9pLphOZGYE9DdtdzHxDa
vkq5e8+mXw/fshCbr8yceN7jh2XA4bqv9N1ugzp/8h+ntuJbJg8H/G9Rth9piWfj6HVQo7mxofHj
c44V/kQT1PFW69z6NnVUMHujqdyvXtf1wPbDEXuQV5YZmQFeTyxeE4wa632CYjH2Id2uLekDdABM
jzo86S17Ok41eqxV1VQjp5Nl6M+mS6342PN5b1wSsiNcbLq1EHUTN7Ex6xo7icGhna9DU/gLybBq
AEV4QFa3tZM232iCmheZBzhKbbLmTgF6pGSPVc6oVp3ttAU9WhA060Xn/dgaCXfxpIauYxqOUmpN
ZUORjwEV3J4vinzrjyTkol8O7gobe+iW9DhoZlgloI+Vsp3SbY+iYlrFBhcNyQl1+5JwpnpYZyMs
3qEPPXdNIADIzJagJgBvOsu2+Aq9E6IVOJyh8pOXaBqomtSY9vZqHKsMqyaw2PvQQyrH3WIMMxPF
sgvA+6DxW4Wy9eOVU5GaAKnCx1Ba2Dataa1GBrLo3iLrNvAtJ9iFxCXnK9Oy4FCopIwZ+rK907tF
8h7tPHxD17insKkaNVmFi4+MXXYGVR6+fJ0O7/jQwkfXRkC+ztNEfRed54xbzFl9f8UMcci+qygE
7MXNrRjZ+S3QXgtU8Ioodm8+UbdiaobxQt5fKfLpHAyCpIvBNcf3BA7VJRpbFiqcyM6HxB+GPdZd
KF/wV6HPI+VlMeK14sHDxHceKvYL4WSTfQHAI78j88290SHiQeGPzWftFuLb0OdjvUsSW9or7l7i
gPymQQ7beInwuMNsbn8SwVW9BdIiO55UYXCDn5VnRDHIHE4gVxeNqB9YV27ZNu9YxRO9zTuPFBLX
ZrK3rssSZX7U6vYpcnTMtBQfDBd7r+V08KnyTX5U1FU7d+rbtyo04w5sWUx2NTbFaCQmQiYfoZRy
3OSA1eNVhSU4JsMpdR4jf+Jvp1nbu6e2m+xg7XB/3Co7G0F1BAZesmqY4FCRJgZYjlKmD+EGMJXV
9KPtGmtUg/hPOjK5Emz0b4e6bR9Hwp7hh7eDfws/zcLXaoepQOyY1+72f+viP+ri/3br/5AW/Xvy
17L433t/Ib5Ioh8sqk7Njh1N/h9lMdF8dKWC+RJVMzt+i5X870tXxwMdZbMGBZ1kYxKWvGixJSzR
fJpoPvpJl2JH8RpT/ZO6mBf+RVnIGyKWj7cgl05V8h5/LSibZkpgGROy5ddUdq/LcY3aCBc+kPJ+
AZaXNFlwVCkBcVzaMv3uxjj/ZjDnusduPoC0rDETLRh0HE0Q0Rc2+rRQ0v1BVK/FsPDhFoZ6QBXz
jGCUOwnAuizR7mcLc70ZgbZQ08r9QHVAmits9rQt43PvJOFXZkiQ20Go0NYFV5k7GwdI+uNW133+
IRbmO5zd/rnsG6iuFUR4n8HgVcmkn6GhhhjPAgB+VBXBwqhYkjmA5Wvzued3SII3LIGIyZ2PIc5v
PRK1nedygdMDsMOBuQDriQZeq25wvpd4tx4Y0o83w0/CfV2I9lqXlvwWTL2473SBsjwO1df8Jx+f
QFCyndC5H7J4UHdxGqij1wMJjk3CI6QEs1/a7lpLb0DbZdBjd7HLfhtcUVWmagfZT22Ba1aHYZD+
V28B+fvsO9e47ZqMSXHvuOYuW7D/TDnm65wkgA6nF2EOVZD2W0b545VdlcMZn/oMx5YggW6JFOiW
cAGfiYFq5IeVyG7TDtZ4m2sYkv0SSICj0Vr7jrEsTaJb1y6tTYt/akcFEN8NRBrAAAnX45Jy0GUN
v8KSfKACdH3FkoYAS+GksqzkmQ333+XXjmrJrFnlj4YkTcFbchW6Ah4rQu38ahRsLKBzBS/DksTA
uADikmrUU7zENJiBvDVaGgED28BVAS9v70csCQaXlKsVUBJnPxH7AEknXw1TZh94BCM5X9IhSI0p
3sn+gseMf1LG9V1WwTiyM+syzib8ePqDde+1n6W3pFCkZWfdsHlNNrkq2svIG9xSejUblc/mmRhq
0iwKp03v3SXiYuz77KCTIN8TeQpcB2YkJtqxfbZwCRPSyCfYAzx8sZv5SZpkovDwD879EqyBZ6vf
CWkMYKtZYpVxBDxCmOTrVUtXBrmFAaQYTmwexA63l/NW2gPTEZzf7A9L84KrctzaRBpCGq7E1lki
QOLCrS50euSCtFWc5RsjHl9zMU4HuQSIFLkmS4SARGvTky9i8pL1PEak4WU22l3sBg7JVq0+pJGF
13SJKam9keV8S2ENSIcFaFJTHuUu0Sb0P8TUjEKfuiX4xCjncltHkQ9saslFiUlIEb0gKmUJTWmX
+JTBQrQLt9d6cgK7Pvp+ZForFKP5qU5L62iZtb0LYkBjLMxXOcrCdbaEtaSktowIowDiLlEuXEbv
XszEvpnH7hQugS/2Ev1C4maDhxWPTINudh+SQbVuzCLYjbN6g2Uad4sXydtSadFbsbnbZX1F7M0S
OcMTmcerrsihQWKRMLkmnGZOQC8Aj21uAJzWD1kU9SdzibMJl2AbmrX+LJewG/9n7s1geY8qJgqH
3mlB6BKPwwoPugQ7W+PYDTjuoEiJQ75E6hD2SXljwwlDI16vU2vBkoQA+l1RigcjYqEZpM6VmIsL
apnoFUPBfUOGj4HWflsusT4akMRVuET9GGT+zEv4T0kKEPLMCIEFwUAYWggiWcKCkDp2LBGA08sK
LUy9hAqxLyA9oyj4Bn9GDuHRW5uBo785SyDR2IwwpghNfGCJA9u0JrnIp8okhWBg+MYT6YqgPod7
ooVwNSyxR0XZm8dJmbeBFX+LxMEh4nM7abEzOuctMA5KoQhlHadWdqJ3Y1l9cxw0v6Bzhqsp7BiC
otaJVzme5XvRJvON7YJMx/B7TIxhy1gJQmZfdysTSvsGDm65DWvL3/XlUB/rVNAkNcOLQWzn1mQL
GqEiWCjuEi28u66DmAoKTISljY0tkv4cWCI/dkoiZAAZcPDm5sFx2btahAUWshdbYOLZdZcY/e3Q
RcGL6ZPv0wnjjYx4SN6BdG/B/bDZV/mSo/I1l/pYiQG/+yS80+B4B5x5J1OK9kHP8c4i3H1vDPqo
WzIhAsM8a4//50/BVG7NQMEaZFayC4ZlDep92nF8K9mUb+sK2Q2hze+mF5Rbwxqs6ziCZeiw+N/o
jPK1rt35g6kI5WPDfRqrEqoUiJpAUQAa7OyRZ/hK0tGD5qum8hNTxGtYQh1wAO89Gqhmd2YKJwtC
zw/G1FgutRUeCGVN4UIa8jVSEQhXFlhbQ2l8TJVz7kHBbQtSkNJVx1lFCoQ8FTzTj7Gr2ZbOSUXl
3F3GqZ5OOvMoFqw7brKdBeA2WYsIjYaery03iW+6NIHrDyZkW4jePk7zkIONCKxm5/bkm449nTW7
lhBRd1qEn17v90/SAk+dolxCX22b18WQvqFRtPeBGeijagb7qML6k+hIFmYhounV6BXuQ1LilM1d
aa4bcORnA+/JvmlJXlqZOkg2vuHLe6JsnOvA69gfLbEbTPOIUmIWdS/x1++HzFNQdFr/woxG7aqq
K4/zlBZnUlmmowGDew0LjREMOMAnsw/p4YthwIoY89hrZ3QeKxNO2ZMXRDGthFs2PxwIAHTMUwXV
h7J+rXlO0Hbiu9VG65y8nPiCNDfa53juutsYhOwKzsHwPS/tIkGb6QTnmLn+BfKUCy6dGNqhv9Jk
ue2cTB1kZ5pwHU1YI2gHdhrevxOHD7IsnO/J4PDB8uw+pqaNcdlu+y0AR5oTk5SFmg+fRM1Uqa1p
G/7NGE/yUFFtbUJDuAcc8cFbY8zUfC5iCI9J4XRWGha+Y+xUZe5MG8J1iSwmoQFPou4IEvFQe/G5
wz0DSJHDewB4uQPkdJHlsI6CyT4VfYkpjAZ2Y6c2uZ0gKAs3c3YVKV9JN56Qs5R3U680YSoKW+EC
J1HB9GGYxtFnbjJDfTLH6XZqz1EbkF9GfmIZk8sSvI5JY2/lWFwgJl+7wUgzbUznFhnfuuBC3ney
frGS+dLrHAMizbdilw2psAYvRAOZte8eA6E13C1jj3qen12ttZkeMsM5ptOcb5AxbirP+wghoG9C
hIEr7pFdlBGQxD7H24cgNLpk+FYZby1RlkA4Qmu8gNkh+hQk/Apc2/00yXukQwwB+CRHeI+7NHau
MJc/JZ6V7iAXZ1tXU3oFxdmd0nIf5TfeREZPMct9E8B7m3DXruMGNnw7mdkmD/rvtSWGjT0wNDIN
BhaAZ1YTebiBphBf+TI5uoH7ASjlWarTJLpLRv29ym1i7Qwzu6/hdzNjPttVvOqREUJ0aW1uGA6Z
EOHRAO9iVTJbhAnjz2tMo3snsB4T1AlWzIx9pqm48cP2eziMZyRFPZCGTG0HHT63DgMgs3sjOeaB
ke93Mo0+/aTaDmZ8CPOkWpU9mCECYVZTQjYB4bx3Pjri9VxmONmB0cCDpQLuekJDp9bbkOF6cgKx
CzvlsL7t2OYOP5M4UPEgj3EfPL5r2gIgLcpOgHW9IJGB4mJZ1TO+kF0fRteBBA/DEJa8GEblBayD
vIB/wrzlOdDiFI+bfuQ8nfA53I3kdvpWcGw7pzhZWF9vFs7qCxr9wwwiyiu/Ga392M+5gZvHwqXL
nQy15lTih5zG7lDX1WMpI7G1WtJks0iS1ZHG17nMa2K3INhNIWA9YNnC+1rSpq+azBCf6RzLt3T0
FzwINB5MmLG5bB9QCaJqXbH3wA9QXidchjQZpDJiWV0wgQHDc1np+kfP4HkXwBNaFxVXuYBLZVd6
3pK6zeoxyqHb1yDxWmV947c7pYZxyfpWbbRq+huzT9ynFhUjb2Y0r3UtfYqi2d1WhqqJC+6qTe3W
sHszODAWicBr7fVLpo4FqCMtEIxXxhmgL4E8s5ddyO9ST27CiJnCpdwLlvDbtryf7JG3TWRR624k
wWxNjFlTgG2P2/ceBUIKHHHgK5xNNV25AxNACPTKEdeo8U6aKHkj6AsWglOxCtJxa5UTe9M8OjUg
/Kc+fp1qYkXjRRFYJP2JCBKOKvYHu2QI4K2415HlmWf82hW83Mq6UKSolRzwKOb2uFNpcZl095aY
vdo543xpUNisRuxOxx703aGZh/jYoabhmUA87eyf26EtiByvxhcH8xM19fAjh29BHxSYYBD9Uz/k
VP61MaCrQraSVfVI9rN9CaPmvq1A89Bf4jFGdcmNE31Ne83DJGuCFagV/6Y3W/W1mVjq+JyvG204
zTY02m9pFJEHBU9oB/te7zwV7JqxeHTS7BkkH2e7pz57y3sQRXLP43GTRxFTL0MfXcVkHMiF+ZQu
g8YuI01jSqeJsJ1ssVYhs0Tj0XPHo8sDxnhHKAt88jx9J3cAvF84GeiQFBWFSyqxCTD5g+3VPqe/
x7GVrodc7s3cP+VJkW4MizMtcJHGBeAzXtjgbzUOrlODElgCwOOx7HLSxvpZWAEMP0+eksIFEuVd
hYKEl86zx2NpsbDWM6csq+B7/F3ImKS8pK7ecqL55K2i4Z5SaL6tr199LkcePiq91IWatn0kPlrR
PVMp3XSZ6d/qeb4TMjozCnwVMeBMAgcPfSbFxnV9nzIltvaLuIP8D5c9Qk6h7gp/W9XAFJK6eC68
uUM+GZoXW7FVogJO99SgJfE32XRq7GqJIeomOjyCvrC9d99JQCTWivsWzUuDPPg45Ub8dRmDXiQA
0b0GAgsZeGZ1FpeTfs+zWexrhc+W9ogcbBGjWjTm3n6ZiXRcSUUyL2lbwzoIyVqKg65gNxPMhEJm
3rGu5/JJoLJb+Vljw8tXY4JrQ1NxTr0V8uyayCv0MvmSGeng7Dov+ooYlXHBzLG9QresMv47Tdeq
sifK7zx/UpXz1o1NdiTdODtVhSA7HFLZBl8aIlajr9duIMi6DDXErMhxjnkHfEq3eEaF6bN+RaZ+
5BiMHnOp4h0tn3HtzROPYd1qlve+01y3IGhARpvG++An7V3XwgNunVZ+wn/qTsk8ka4Vk2RTNUF+
MINUroSUc45QgIUZIXPVS9QvnnlzTo7cjP0NN5RgYYRSdsUOJSeVCPHnA/sJA0E+g+WtKvPqfqiL
+K1rMKiJuZYHGYqYq6wx7guPdDOX3mAtEFIxEs7l1s4cZIuJ7+4C0zf3LpDLTVtE6U5bOkadXM7h
nbdEnAy1SjAHW8WZxLJx3diN+sYaRJ+trmErEBfQHkJ2LGun6flH54Ybsbdh5XXVzHN9zJ2MgG6X
8MEVKPWR71iMu8Gz613VDS50qBFqZNYPmOuIxSPpbtTdupWJdeOGCyAAuaWxyv2mP6eRVK9qysxL
HeBenHqZbnSVVDAAPQOak9UcRc6KNosSf+c6In5STvBeMdW7G/X0Lg3mgoWjDXCXYX2UPlk+qcfQ
egg5rpKKcTpfobOVnkkpWGwUJCoWxxeUvqD4TIZ3/nws2OX0LXKrjH5fzbsk63mz4aPjslt0Sdcm
nwNDaKfdE1W/tzG0nA8R2siDLMF9hXlnHvFN2a95hcQ599O1Cd0coqxNmcmUzbjNm7D1IGdk4ckA
A3+oDcf7KABxk1pTG9/Kbop2bSG6varDMty2niOekjhTD1bDIj02PI4rjREARad9PwO+wq+3RGwB
DyQwnYEDz39CrDMCWyo99vhCh+rOEaV+4XhJX7xeRo9B6OtrE2fKvhCNfe9jA5lW6RKfGAvPOc5L
pCKouWsWTWSLtOOSuJgt4Yv4J6nx2G6SyTj8zGeUS1SjNZb2C34/pljukuRI/Av9WLEEPELOt2B9
OaQ+OkuKSlJ0ZEHGDrGQGu3mLaLe4t5hhsOQYAmQHEBLEOERyeDr8DNh0uFMeAjZrydr+TODEgsu
eZQ2699zaiPz/+crg/9p7iv0K39SbPwfQREP71He/us2+lHXP/71nn//1yWquh944/4smvn5M34X
ryGAIU3esXHwgbBZXFl/rAeMRRvzH0PWIqf5Yzugv5AagWqNOwFZGZf4f7YD6gtKM40KavFs8XLx
T7YDcJgY/v9Jv0Z4wyK/UfwjbArR4vzFkvVf3J3XcuNYuqWfCCewAWyYWwKgl0g5SqkbhKRMwXuP
pz8fqo/prOrpjo65mZi7ispUkiIB7N+s9S0DdWYUF0O0ixa93Vtj/Mpr0pnlZyvucJDriMkS6mh/
TfV2regR/ehpQZNPH482M+NP+maO9jLhUu2E/i5HnBa9Wvtchz2Iz/xk5MsR48RWLdUnUO7vY5N9
G5XhztI69SYBv1OhegMchk08JRya2mF0jJsdlcNGBFPna3355pD05AjCg9b/SEKZwuGMKu788JMJ
dbyPrYVtKswRHqfW5yLaX3nqKGAGlcmvByQ8KUeHJwzxwC98rxvFe6xq+5LhoJcEQei1koSDSEes
YqBozoqFFCTQfneM37DoZOkddC2M2vrIO4iTb3saWNKmFEqhrN+yKn93ytwvRMBqj3nMmATHebCY
DvHyeZd+qrLBpB3ooQ/EGqTg+rbiVkOqU8tdNsD5LZPwxVEu3PvXZSEMa7DL93E276OQ9SCN388o
sJ9Dg3eycJMzwnYKCmn1lkdDdTVqsgIVBvrMKUhY1qze663kZ0Avg0/ts8nD3AUVTiFa9fekIrzm
HGBWOr4P5nxrIZBtgARPBCBEn6g1DouNjSTQGpyhWVy5bWDetwu83wjTUl5kV8VZXhey1uC38R3Z
ttzIvufkrq6pWrcu49oKbfniwJuT+k5j5MpT7txM2AMy7Cz1WG9zy37rDNapqFi22WAyQo37TbBu
WCfjh6UOG2skEE9Qo9EFxZ9BO8F6V7LKDxnW+c5sENda1rhaWO7jHDAeEDtuEhMUVUzixrFpp5Wv
F3WPRqKD+pywB1pSn45ZMN+hWyg9q20ML43MyZ+XfHXf8xaUHILvglIfaDqLWKfvfAng8xlhC2cE
kVJ+A4zUxV1JyapGCE2M4Jg0ePzwyuymgBYQQfVOWXf9Zt7dzxZmHxlxaQIulZhGuNiB4G1YKvmj
LtaY24PgyzJE8b5Uw+hRJm0j6GHCSB+zpLlaKt9+VHfXXNzPYbLV6vT9755e/0Bvtrp+f7v/keCx
oOQkkkjnpFj//O+YH2ahlkaIH3BnZ9QiVil3uL32SL6pQIzs/M9fTKj/6NVA2LDw51UJTvn91YZe
CAh/QbizUJizUnJ2jcX8tCzecA4sQXo/EhvbdUPJBdm+/YsX/10hKJEsrvpgSzWlLSRIrz896opc
wMTCBLQr0/RTl2vVorCKmScecBgD/vZF5K0LTOpsFwwjFmv7z9/C74yOv70D9sQ80nnSqlDxfv/1
DdSVeS1FiL9ioP/Mz/ijDnUNPsrImLum/+Lj/pOU8I/XszSoRMDtsNfxO//+eoWuts2AY2wXOAYW
1gZy7Hxr0kuHbAoqV4cVtXWejRRNCx3FLTHwe1SfWt3sMxmuk+ONHcQ4JosT2subUype3p/qZLjZ
pb3ttXSvV/V97oDO+Kl0GcTyrPMsBt9i4XkEh/yhmIleoL84ABb+SEYC0MKWtPjI52mEHyn6hY3G
9hAGvU+ZYjNxEmfG5Y3LGzc20dD5SS28AIo3HKHxo9adZyw/mEoA45y0ZlHcgb2tVTdvScuwhUjy
dseW7yEi7YFGuIl3SELJCZyXm1bz+LS1W0r+cbSotxmi/iZu7HsN3oRb2tERv962rJR9hb7V/eN7
/7ek/f83pITf7Oy7X+X9R/6r/TN04f9FJ/t6j/2fBcd3JfHow+9y4/Un/lY56eqKP8AlTpWDN9j5
H1kFOmQTCg32du4juSqH/7dwsonqWu3vQpdgucQqnv1vWQWpW5D8MP3hBVdRQtj/TuEk5J+eZZaK
id7S0ejimofWxAP095urtmqjxwdC6ozTnBUQ+gNg2Ll7SCBbYzMaBBnHQE2vYOjsjUqat8/ke3At
ppeX1MANt0cFpbbbpo/tkqFK1Gns0iz9tQMYCBVn+Kk3nBVdl9RbdXXnEZTAfLed5E0VE8Phpjo1
cOnfMMw5O+QZCYjwgpDdwriTpgIsOw1bwrGowvDOfCOun+6EOT+xLv/JYnPQt/RpKO6R4rP6E6C+
BLy6ejGOUQxFKzK0/mUhIPLekEHrEdIwqlcIPgy+RThgj03UQKMKrEelY84cq9Hz2rtHiDR1uY/r
mf6xAWg9lOIdrimVmaInjDKjcNRz3EHBTH00OOpeEEJdbYpZgSIZSubv8QIfBvj/DHC9vnVzrmCM
0+bgke49XPxhkkHvRoplQDac4oNgDxlszMRsfUmg/IUx+QvGZe3Vxo9/nsyWlenoCP4wnEP4vAW5
vKIF7N7reNyJfMKCBS4onSVuzFJlWwLI/AIKGZqeNQWmT9cdXFqM+p82O3KWp0RrT5Vp7FkzBBfk
iNFwbEJHvsgcTQia6TpXfIAX07OjCPnQGhnDzU5K8aVKfOHmzJezMZS6PQYMy92iSTn8MtVh/tf3
pAACKICh2yryOBihQc57DUo5c4wEY3s1oC9r0gNhRQxSm6Z4Z6nkbGwQe1iJG0Kpc2xwJ3Df8hQl
jXKB+232FNTBcIInKBuPMdxLsL753jTdLmzZvCIQImgSourj7FzLkGxypKqD46VEQb5reDwoX9C/
tql2h2t+ZnpT1fG5JT9oPw1N6iYpyup5MWgqlYncbBhi4P5Ck1AZHv+EiEhkoMBxAmhC266ZWnK8
S5wkHCZTab+GkN89Ggm0dCpVgSzGrYLKbisp0MJ6vjPZE2xi0GV+ibt2rEa8kkoQeCkkzU2HF3+F
YjbMl4wZ+7TdAtFnbs1WQXswp9A6c3l5erNqZlMr8VMacqSIGDPxtAS4H5cfrI00Ly65GojqnXcV
57RXG8N2IUnPlUIzt0Ow5N7CEpF8CjWGFJScYUYdnfRhzAp5QDsMAapjPqivA84CeOLRrsmJN/Ve
OUL1T6lnnCcYPs0OUQ9BSX2mMU8Boy6n7CaIwDE6Dc4B6TdPujn15JODei5CfjCf9JTM1HQtMluh
MHdUD41u34nePCYdXKIwepXW1G8D6laGWq6mohOQ4gX7Qv1MnLe1JYnpkeP12yhD4zSO6ApnI/mi
7CXDiwAVlc5uw0LntXL0S5rxaCEq7JdtlD8o/xkx1hV/nGMgRrbmZnX4meQOAWmRhkmS8cxJBNl0
yHvz1yyIDY/4Qlo7HLxoVJZLM1XGQbKviLFf8BaF+guHY72F7GF+17J/zx3tfhrFcgtDxvEqgKWn
xhbU4WFl8T5AsQN5Bx1GFsE6GBdsYfth0ojuVsvRM1PChka45duqLRGfBvH9snDvs16RARHjCV2b
j1gze4GkpYEu79sKERlSqUth614n0jPiv+BsziPK6jYHRGGwnNYxpSK6fVhIDXlApW+77IB/9WNV
HjMKpb0iYnOXqaaibmbNrGCxWiAxY0S1OlDzU42mK6uyyNWsykZcUPYlTCdW2lgRYhZylblmjipZ
+gTfHEq+UkyZzpNID7foVeuNXhvCXy2fD1w5WrVZOu2HQXj2oeRq96FxGw952zJKzLsKMWnWVLdK
yQKenBHP3i16Gsf2c4xSG1tjLagpdtRuJisTqj+Cid6NJN5s2J5EW2Qi4sAmiSHiMiHnjWZSR8us
RLjXteYHVo9gS5qrsaaHyz3u/QhUPLrqxSoD6i2EBhH6bdGrbpaTY9IFTr5ThwoJ7jAFnIS4GYbU
0u6r2qnODHQJP0EB8hgOinFmxB/4qBBJKh/G8Iz0pQGbYvT0woaiP+JJ57SYxhhqaEd63jt2UOtS
T72zVWWe3jEDCFCmVZue+/KuTZu3cT4MGe9cms0eEqgflWZ8xwbqWvZ16TcqfzfIhuWUgui8YJFm
J90EDcVmiZU7S5cAWZoBnKQ3NRByiUnbiKa+MyCV1J3yWgShcozUtrxmoZBbAXTiurQ84GK98E2u
Jq2HE6Ob5TmucbPneXHJByTmjZFXl75CLjWgUaHJU7F2O7VCQjDNiD9Hgw69JZ3OATaObdEj9laT
FVInuqPZIhUPSJch5+cpZtgR27Puok9S9tDVmp2ckMgLWP0smmfINX4VYcABkQ80oro3beuqq051
1DOjO/STYjwlWf3dpoINkSjPlTKUPAZ6JMYQddw+ubdgkGMnTukAufIesXsjomQW/ESUSE/qGOuC
sCiUrdVqaGvMhCmRXqrXwsyTIxHV/SHL+OC1PKwvSZFXVyVDh2e1ufgUdm1uyiIYGAOVPDcS4y62
HDyAc/kDv3K0N1uD67HXbo0CZMUoKw40QIDA2Qy8wnoUgHpHAN0jMHqo+yZ8YmUa3mbU4QBxEZ+M
Y+dO5Rjcx1XKho9x/KbO+xFwj/k4TNX6T5LtBOE63pkdwXKOTpyFRlqNRxZvwihaaY51N6pujQ/6
rpDRWc+Jb4vIEXJxpH/UbVY9W4CQH9J0rE6mKHVufpzcSNcookQCd1sC4rHLujsScN7s+ZYCF2Sr
mDc8sexzYFQYC9TpWLKVOdOUK5xqpnMwmYsf6FGyr3bUQG4gK9ywUXypSotRV0GGnT4eB9GsVgmn
uFoDiBs06uxUwUG/jKMzXlAp2ZcoK16Ejbzf0pEqGAuTcg76R2UOWNexOt2XqlOe4BkkTyQRMMWr
ktaPwXzg1GGBzthqseIftW4o6EG5PeQunuPqxJC8eOo6RfHlnEpWUyyjT5WIwXR0TTqyKymyyiPv
LvtIpQqsoGycj6VxyjcxqvGdrS022abkcfmKni0f46CnNpK+lmd/G8pHc1q4+7qpvOW5NK5zzxzQ
jGSLG8t6gcAg9zrn+wkjL0khU6Q+4LsBd1+1UAJ6duk/RixH34Nu5n5PdKuXs9tAZOAo6f0C3We/
4ML5riAUPjJ6s05pncS7QHFmn5Sq/CcEofqIpC/6xnb2K8n7gMxzky1+n5tbRuyQdsPRfOx0SQAh
j353bnVNeAItM4MsPYAeUirafjYGNPtZVyp3DTeD4pmZtJ6TbP3C4bOwh9OzklO3kN7QOs6W0AVd
+p1sah6oSpIcAmkjpOikfrTa6H6K+2ZvWGw3k5klGzKAZVsNqX6/NLX2lZqV5B1B5iu6pf3mJik6
el+SFoHGsEvscEQfzWZ6nfDloKtOf3WSh3OZ6eatA/544vqrrrDsPxNrCA9TOAXnxCoRd2tm6dVK
qW0oH/uXyiFhDPHcD2bRk68Jp2fmO3hhZL+EHOaloR4w8x6lOdiuXVrBLtJaAujG3iuW9Jz3KETD
WW2fiz58qjuS4csVCEKRnWsGsrEYxmd2HqzhIUTAOMqf09K6iIgR9pl+IIKvJYhIaC3aa2GrPfuX
5aO0lfsYRNMmKjQiSRNF3RoUmpgIqXlqTfgsySm6NctvwU3Cs9xF1RIfina4W5P6drbVh77NYYLg
u/hZte0btQj4E6V8oR0Jid8DvasgsdlYmUIK+6wdlVkUXjYu4kJMVeBPvYpz0ZqT1xIJMoRQByT9
Ujj7mLRfD38bCh19+tQtsgAJkyo2NoXtppUZb2URX5OjoKQn5gzpGPrC3ux2wFxdfRr9WpXzVqXo
YIuPnhXzyzFtg2+RVMc6Qsga0Fy4yoxEHT9lcJhHQZStEzZeng7ZsUvblPiCwDn2mN62xGQqPNfY
mC0Lw9hJY8GdMdzfS6EclYmrXE8DeC4sUkEpYOs0JAKaVG0+RTQbIC6mjUzXcacsBvJuxvRc92Ql
1RadzJTbYUv5gJJm7sYP1grJXa4o+oUH8mvR1c1Tkchgp3UaBdfMGtuaDTAs5eTxlzjXM/JFB8rm
c8Vnjj6qywlFwUK62tgba7r2re2s5u7nLNIE17WDvszySqjLbFkOOdMjL2iSaQu+9dbxVHF0xTyL
ZkZrYZCCDNCdfweyl1/JSKdUnvANLgqP0bJPCG9A3FY5xadSmx2fskLu/FTYZwFd5WLb8w+CcMCX
8JC2ghE1tu5z8itRdCfnpt3HLbNkuiiLDaFe7gLDdBcE3L5UxLJtDLXeT7QCHv4oJmhz9cL2hNCg
Whn3TtttbSeKXjIlzd6d8C62OwE60RxtXgm9cQGmB3UONXyQRLh9nOCRo37YzkZ9Zum4n9qK2bQW
7J2Qr0QwIR0sxa+xZ0hRvMg64aQLVwtTXe9Li4pNHXuqbMJrScHg5s13mZ7O2ybVbxkpDhviWtID
puH+BLUHLXr3B7xV42yk0LAaEACo/CeLkXNqRT5S1wKYE1v/3Mmei1BBRFY10NyDfUOo68YIOoBn
gGR8EVbHmEA2TxntjB1KkxLCC+FEUfpotyQ92AKDN8+T/6BhM9YRgx+TGR3rAGx1v6Cfh2uwZlmJ
4ooUrtmnS2/toxz20Zy0AaW2uRzwQj3kC5mdmUXFvPhIA+YDMChIsIRAu7GS/Jwi/cqWFZhC7euF
10eDoGREgzayU92nbffWVDDGgHi91/yKXiZSE6+oXp1T+96Kv0ZaWSYWcuRDFwcnQQWIKJlS+y01
4U+Z+XuaVAQgafhjspEhD0A7tTB/ll3+rljawI/QKGt5/0KQgrbGkN1H016Q2B3b5qs+2Z/YvxrP
FHbkD53DBngOCOhp1kRVqpLVK7oc9IqbcdTjwdUUPfbzfOmOJU+z3ZDV+qYvmjdcB2Q4IJjb2gGe
XLVnblvgReJ+IeakIZkQFFw5H9Djtxtrpk116vHJzKLK18E4hMi7zL5F3xn2T2oD31jYfY7BZPyU
Y3InB/sBMwIRTEURczBGGpFAxY5EKHhC0idAythbouv2+H0NNzVnJkhUbBpe6H1UlgyZrRlfsWoO
b6FJGLzTuGqj+VTZxPdgIqSirHR0e7bF/IYvKhiKwU3y9pR1N9tJU28Y2vGqMcjiUQeAwliFFYEk
tjRCEqUS9ElQQ65sauJHTiKfkBBExPBqINoIbyI8HKuRIh8GC+RQOaHmq21/TtLGg4uHN7u95NV4
IdiLro9j065Xj2I+ukFgjcc4qEOsd9Mfs7sT0DMu/R4iUMhz13R0yInaXcQAZ2PKqOcrGBXWUDVg
q0jYfgRaAFlt7KDJn+ZHxCeXrOEMnp191NrVZ6UlzUar5+KuZ/izV5TkmzjXzk1qNcFwjjTCkQtj
CoXfpqLBQjntfBfpwjAoK76GaKS3SPis4s5QjgLV5BEZOPLIVvkSquCpZEBcs0hmAXeG0jKG77cr
BULXWC46vlTR+vDuKPnjbroEi+p4Dk6utctI76jb1xZUf+I1H2y7385p0N2hnlIYfoSDDyqbz2Ji
Rajjs7Wq4G7MOLBL+RXU7U4mymNOC76vu/gRFh7DRzV7bPDBn7QMU3AePthloW4EOKC5a7ZIM2/s
in6SzZ5uRQZeuVlYAGBCJUu4agqfaJSRvs1clXIQBdtXM56NLXKdJ+CyrbeY+bW2588MIZaERE6Y
iqm6UaQVaKrIjRWCM1S2uxoLezEt92U+nUNh7Vu1OLIR/bBzjoAFMNRuBk3lk5WnMsPocy81lmKb
FzwFNLpdAhbED10oxc7QlGsb2e8ZsHzqZkiG00hEzaosl2ySpNMBM60ZLPXz91DrxYpFhI+Zjx9z
FpzQUmtwEmJ9Y+Pw9fqaekibgmWXlzOxfbY+7wk1J011CD/I0tuO0YTO3yBVu9F3VaKl7mDgRWPV
aLn9KoPK1fChjVOOQ1v5gbj7HbbElQG04TVWFntD2G9zoXgzDAwkfDno8+4BAvuNacO4QWbTbCYw
LBvyk7lZQURsNFS3eN1TIHBzcekG9KvW61yW3w2YKBp/4GxBlF8dkydCqIGtggqibHWR1RhzGKIs
WugxDcbPMbc74Ev51myxCPBsoHOgmYygb4ZKA1u7u+szvFEirX9NWncLm3Y7JdrHnKessAObJsjQ
GAfG1h7VIiM8clgxTOckHWX54g6zDaptetel89nPtJlTbz2mDsucwarQNU1gqtBdEizpUDBmFnPK
AHkT6cXddsaWu7ETecCxMbmLaB7tlvVxpNahX66S6CzpnjImKK5TaKU/zyZkb/zazDJRIk2CATAW
SMRhgVJuzKx+AbP4nhpg4IMp1p8zvbrRjAEh6U0LV0xyX5fKEyD4d0JVvqxi8kIBe8zUUR6JOYY3
yZzFrSytWdULP4EZjQTdVqjRI/Ibx/xCvlfmTSFuEkbTMRvu4kHhBxnfaoFXpdBBuZoLOTAKNWdm
cLycWxDTshkRSOCNmoWvgzOgAk9VV1+UkCuekMpWCbhuagVka2mxgJc4wW2GjxbabUiyCaSJgilJ
pGF81wyOdp1+m5ZHq+pvQxlJ3VvzjNoc0XEeULiH0Ep7RqZ0iTzuHM0zwk5sFhtkROU4OqaAoEP1
u+rZyWZnkqt8W8lwUGqmjUjQVVMQJ5oeWAl/hDZpONqi32JLIxpJjy5zUmwaJYL4jlSp5ZZbRD2R
/zkSas3BfknR++9hdvH/igTf5MA9TBLSvCWs2vEdJlNYBEvymecC+fKUPjKLwCPE88aoDgnJD7eo
b070Vp80zeMuVs/DNOywmVwRYL1M6Yw9ZgjXOXFwnKiY24x5Z/wlquQYyeGtxy4l6o9Yc14BY7xj
szFvedegM7AW6ygAkISlsQYERAniPxXIwdwToYrnf1NLIGytVeyFveymzryxyP3sOnFLkzbas0jy
+LRs1OdMCstfNoVTFWUsMrLUQwz93kGh2eSJ9kaHiIJz0qSn1AAyGF6lXhcWjcu1DzlUP7Zm9VVx
5HnQ0qajzfpql4LlORg18TX0DnJvihHzK7hWyL2NV+fNw9wrDOKzZ3vUH+xKeZM66lgyLEpfUzs2
EhWjUvSYPyO1q++CQeF76N/tshxce+hxrhLBjWooSH1Cmdk5K7OJa88G/kbg3ok5+mnKnBNaqDPp
H8JFxvOjXFBMa2XkAG/jDMwtvBabXKl/Wcs4EXrfRJiz5MWwNCCOQfqArIQljEG+fB8+l4FxhWR3
nZLwSkk3+UOrInUbl32Ry0tHVbQpJMkY0C4MDhlz3sRjl+9tSgmSH8nwdmJB7zOKh6FHX5mjjNXH
KPEw33tEamBDRBnCyQKmMGotTAWQn13Vbp3HiDGEC9elvIBmZufJWvTf2h//f4qGM1nr/pMN8UfW
/b4fXv/+3/bDwvgPyeRBR7qAOFn8kczzNxwVfwIOziCP0haOhs0eHcZ/w85XNR77X2RBJA+yGEUk
8l8LYl3+B5I6TULulxjGUez9OwtiXor97/8qa/j3UazpumlYdPBSheL/+35YHcNcCVOFE0zH3MXg
XhsNj6RpntH9Q4EdP54/Ol2/iuxjia52/wLku+OaNufoAav4DgYi1pEzdZHftk+Io8mX3+Nr1w1t
r2NqxXHvh3XpNgmk0GVvi4dFwy8h35bqzmQ5sL70WD1r0441hzuclOoLUyiiODHvwxdzelCzndUg
W/ByDo5oKjgNKfzIutNY1ZWBV9Le1NkOB4e5zrmi5ljyv6xM9WBFkbpEn8tgi9Mybn5leeIxWQS+
fq1CJhEGielXjKGbmHnAwNYzrb6XUW4C521eD7a8/sRbd+lU/HVUFAZyozHcN1K/wzayjbEqTfmb
nX5akpq1DF0LUaHCZNwEAywCKByO3zAJV9MvjTz7Uj6xjN5Fwwdt+U1iyZqCcSuRcnH3As0NbqTU
b0UVbvMyOgHUYpUFumgSBwUwX1jT1IthW4Zrtw9s1ar2Y0luyvQ9jQDwaCWshzkG5XMYook58o8+
PEFXxlaMHThloNPcw2JxYSj7ASfcGHxRIBAiupHaPlN/ieXLXp4V50OY7FkYKYic/fX8KVmk0LNf
nYBJJm1gau1lE/pNmu7UdqbsesNkASiodpnpMNoi2FN2PGNbXMW7oIx8jhKy+jynyFy8mTtqvcuE
Xi4mlkVrpy2IY7ePdLwxNT1W7zfV4FuYiHS12LSaJ6hs1Gz0I5ZDowIzxCa/t/4oMuKgWR2xeHHV
E8vCYxy1u4TZHDFyKP/jU6VqYMSe9LVT/8ljG5H02nSOBPUdJtvAufqusgbWCISAX0Qt1bhKYfL9
6rsJhZwpM7+wQsoftu/8U3rYYu5EBKZ6k0N9PVpnM2dbjWWrwNlZFeAK7UvVSVe3/JCY6kLLkNHd
huEHxnTYVncZLLcedHDBnbC+YijfRd+75WozL36kVJ7w/xnBHpL4y2LUVjXEJGJGqrnbbBrQsF7Q
nzbEQTGwCnB3YnZsa6yWMcdGtM48VgtPSKE4eTRMXqF/5WnMiYLTeipmjCTQhag06klszHHyOJrc
zLqa7JYUygjxVKXTJQ+8v3sS/gPlnrXq1f7ygEEZA0EEpTACr98fMBzEmhN1yCa17DseETTmL+nI
dxlQco/eol1DXd8gQfCWxj4bdXKYrdwXQ+RXy7RVgnFXZsGWJmo76GI7hOzsOTuDaAuUhB+z3Ep8
FsTOZ1RwXveLjostKF1k7Qq0p4QjeGq5HRNW76mz0YZTGT0u9XYFgLMVJDyX2d3qH9LfmcxpOlIy
9easZQN3szlELrTYzUQdsJxN4ycRwpukUE5me6rZK2TtIYk+dAdlAunKKQbrZ5w28EEYEEtCDkzk
GI9riK78r0wbBFT/mOf5l8y7P57af/eh/kmh2Fu0H1AxWHZlL2qXXo0y8aIKS+7EKr54nyuB/fyN
sn6xd2Ju2Nzl/+J7Xbmkf/leDR3j/yphAijzJ5UgSVGKPa56iVTANjOplmF20zO0V0jmiflJB49K
ccG4LRtEdK7UHg3zUChvtXWYAjI4LzwqVNDe8Zm7Xpnh+p1Ce5ch6AA4rpr7iu5M6S///HJcP5g/
XY2wb4DNWOs7B17z+9UouGIw2GX0+/RjtCu9yhjCOs/p8i8+n/Uf+usL6SihND6ev2hIsVdkvTrm
qGg1V8s8HFY5WONpF9v7sP5Xr2X95dcC6urQeTiaahpoPYzff60VZ6XgUew3tYIo1Hy0AnGI23Ef
5iU49MEDneEVTJtEor+NFcwVFM9CHtLSlwy50vEusxCpFHTq6Zy80GauieOwMJgFZfmrGipeyDkf
rfgnNd9nmGaTECGDfou4eRFu/FSYgfD8dx02FfGgEjbN07xnrxTej+2XwJkLtvW6CK+1x7sJ/M10
MdSH2u4Z8DWbcH5o8NhbQnr4AmfJgFhHTcKNqVgpLTAdJx2IilYbD/b7QEh5qU7nKWOhxMBwHDHy
NNleC28Z24c+qg8kT69Dtn0IO235zpVrmLbHJtrZDCS4KqDBTazr70F6aCVMoZyGSeAu5EC0a5Li
g2cVXbZdAW7dW3C+dJarFjnaqO+FRdAkH4NF5h8RFdWrIm/rMUz3spPzKzHvTKVwK+bLHksSc5Cn
ilSFlRUzq3fjhDdv/ilUxre1Zy4jQLDnOWErlP2c7fyo5j6ul+Pc02w737b4afER6ACQEJiMxQfR
SPiyLpZ4TPILwDuMR2mH41DwqCK6QHkN04F54x8nQF6+dr3j1bZEOcMIR0Ehr51H4elJyoKm3eQl
sBm7BzAy7xZ99kyMCiZ3q0HR1tkYsCayQSaenvDuEE4Z7bk2CO4ySQleIFQv+qEjttvOOuLIbc5P
stQNZAOZZewn5IZtlxC0tJ/55XV8mQ5HGwwBLqkvrea+z8RpAbogdIwK+6jZheDAkkDsrPkriWov
oeDRuU9WXgfcc7dvSCs+Z6HjlUhlDGqzNbo9gkzUGICMA1hxt9RajqN51NpdoYOpkZsCRgH9rQjw
M0Dot8wrbmke5dZ+PVL18Y/5IIMJntzswfGnuxAHoLjfy/hn0AcPU+oHiMJE0u249LZqus21N1sg
gJJs4vtwryOnB8XhDkjZbIrHOTpKtPIo4wADwRuH+x7BV2gQoRTt46LJp0x/GeRwpxsEDVvmUYAR
Cl/sCJ8gSNE21N028hM2ErD7NjlJevwmtnKNAuGKHj3BFwsdqi9svCrGDvWIw9EbQPCNqKfs9ogZ
mBom8bT8ux9N6hGTPb/2SOKin1XjQeQBQ5HvUt2b3WMFdz+Bqs69FQBAHOlMUzbeTvgWM9PEj43w
S9mUpXaInCvl32j/YojpotFh64OBmiNS3Gr70kvS35Y9YLpTrnOI5w4HtfIs49d+elZ19aDYfDtj
hI8MQc4QuqLo3Ea7BKriWyxO+vaL+Lxda7zBpXEjJ/JmMoEQ3z+tJSUrGr93Cj8n7sSIhm1UfRXt
a5VWe41ac04vOJm2Xf+DtOcXXGPeQh9tMh6jvsMnpAT4o/HH3gaLk7KJ4DwgMKXUlOScxKTjCDzx
rKiK7UxBOgP9KVcRR26yOLO4VK9Zyv0yca3M2O7YkvavlnYX8phth1ckVBsj5rqE+9kZi29gfmcu
5c3aW6keW4XFHvc85JuoPBTo+AKl2+raVexTBvHGqlW61Up0DKFGzGV6c0aIs2xC7Viuage3F9nF
Ytlr1vMWTs+uzsHnsLnSZ9x/veGReeMpZDVN2bxRg/ZSC9sNzYmgnnxD6K7eULeYhIKY3MbNe9jM
WyevD3xbiJVuffIiiu+CWkkhM02aKH1U4wD6j83UrbVUfymFlzxl009kcOAB+/0Ea5hPQVHMHZGC
xwjtpAzYJUXNg9I+1ulyCDRqXgYRZkM4CFanZfTIu4INyESXAOpFn3y7eOJoaAUJj132rI6nqOEq
zQ6DfSJ9TYzFH2+lKzuUC9eUHEeLfiUMZx/Qo6swb7eRfxjyCxIZVh1uWxXaN1drp7rzRIQnLwd4
bcuFhHe+AeeJepZzKKWztRuirMDxaNarnJ9yA2RGy9o5LY+J/VOw/eGR1wfiRMO8C2MkZjLf4Pz+
tJfj4OxHA0uxxAuhnYLuJVX3hExuAESkw/4/yTuTJcmVa7v+ikxjgYa+GWgSfURmRPbtBJZZmYUe
DjgAhwNfr4UipVf38j1e0TQUR6QVqzIyAgH42WfvtZX5Ng5Ls9R1m7EpDeqj51I1vNe4+8Y7aWwy
dUjMfRMDfLt29MMEVy0+lJwKCBsFstnYlNZEZnTo6EDqjO9Ov8bMXpx9IrKwmFm5F1w1hUdqaD+2
73P93Cw/pyovcF7eDZCZymvf/TBax0O9zp9hOW5CkEmc7nedfpRBcp1NDBJctJGJeplTypiY60Hf
FHDUIVSuaYZZT01wMZi/0Sl3cwpwSYl38mqFsjeGboEIYP2ddy4zbLElvvloiaPwL6p4U8G7ZZdP
FqEN1/pJIwLJJCwPYjOlOE001+m8S1My+yaDSWpv5ne8uOti3sXsQBiI0owuU0SteAsKdjWwrMXb
NpkeBlJu4AV3ItKu0d3MB5bPGCKsYMNmFvk/X+uhQ8bHwoj/RG20xUOGdUoo+127qHkUeKTWSXIz
9Zp91TsHZT3NkXtnC2+r2V8mPsKmVDsdRosP56XlVj8KVtmMV2nzoLvrYWDXFNHkETfXVvmA9XzV
I/qFY7qNgleG+wtVS+u6fYr1t2FMl86pjoaLIIw9auqKn6yKV7TAMLAd62iLKsEH82bgUGORuq0J
53slHfNmfV4auWPNjbgYkO8Y5x+Bwq0xGiEvDKCgmFe4rBufUkTNooPfP5yYj1IgMy5lpmYPTSPZ
D3X+mAn4KmJ5yBWnWfK17nGCq3hLPhgSHxZOMAKRvYYIW/H+4CwGukGsv+I+wrvr8Bt66M3tXJ9t
u9n6KVVjPGJK5a0MKu1zGoNEBNjFZNWdn3oTZEPD2jXNiOBxkhOQ5Xj4inVZ0HlqYkOCK0IRxsVY
OlnRVfr4Z6upvrBLICssn4JbKLQNxsHQWbzH/C7OGuDDHj85rTVst2xvX0lrFQpvNVfztcPEb8T5
tyL7olTIvqrZS2hMblfuKjO8EIu8Jv92k2f6yWnMTeYerKnaTZ3aNCVXj9mc3URQ+IUpPxabYnhe
Ck6HLt/6MVcqkBnD2fi5vpQFx86iOjf9TUXFyFDJrV6mVl1/4Pa9YOw74hmIVxVY04KQZTV80S2z
UX55IqBwTMBdhO7IuCrXur2dJ3AwVb7LMQVEHEQRjUOYE4FffTlBim27XLe1hejy3mm9szV9WXyO
oqSODiDQVFlr/LU7oCOrkOWHMnbcjHvzyjFnVsT0wxnZzvXfqvABa+daJTz+6leuZjdeW5O5dwmj
Q1DYFAZFsAktU/F7Z3EyMSoqgBiVxbwZxbO05x0ZAVAhT3P9xFBgN93OnL2dW87cw3ay+UjKYF+r
BdHzmsjiNLiUNuSvSfhaFRwp2U2OE01tdANGXXljjPIyOt1x7tt9Zo97RDjPLU+gEDZVnd3/mur+
LeX5/8vk0jII/te69OW7T79lSf67+z33bS1/6+/qdPA3gnfQ3gmLBRbJQ5M/+bs67fwNgySZ62VY
XnKAv5clOH8DDmya/EXXWxpLkHz+oU57JrlvJ6JX1gkRt7Hw/Vvq9J+0I9NENcdWQcu7b/LP/YqF
/xb7ZNNEoLaQKCxNy6DUeWi+PWos+C62+GSDe/Z5hdv1244m7H3umnm1NQK57EZIUtimHpAfR/sU
+nH0Nue6fmm1LolL9EZY7qC7F8t8EcWPrjPIY9SYbF4ZWXa/veu3f5/6f29L+GN6PVh+DY83A3E9
9CHt/jlQabpT2DqhDJlkZ2fXOKpn75wQ/nOSHj5MWbX3ggjAYTSi4kjrirn+1z/f+WOg9R8vIDRt
OippGMWz+0d5AHcWZC6wzWyiyvxa5mZx7seMKbZvSVfG8RIx6hIVn5oiNA4BDXdUoRgPJTTVY91M
WzUDcFg6A3iV3c2sivbGjnS3H2Ub7Zuwk0fHdS13KzogKWndGE8R3LZ15vrRWz50s3t2pZXjxAt4
8nu/Mim/3uqKzPG//lWtP4ZXf/2qSy0FAg/7SJSXP8mNdUIqOwCfvRqyormn0zS6dNr0ut08NxGx
ZRqlLmMYAZGAUhKyC2s0B7DCjZ11ifUNWMZYfgSAx+jh1k4EbK1IwF6g1g6ewbiUc8X9xUs2l9f0
m1bE9UGtbQRdCOmB76HHl/D3dPPouApuAcD4HjLWxbL0N3moGS3dcbcsQdVVhWP81Ef6wdbufAiq
kRE96b3PqVIIAY6uy42oeV5aOm33MZaK5kKSZ7hyC2ukrDILfyTQZ/utmGU2sQio2id8I8z/NEqd
QIoPO4eI9W1Iw0Ae1+6ej7HdGRXgLXoI0cOzov0sdC/PFpAXtuzO9FM4kXHfWhXGyQzLbRw35CeM
pQScXMQWWkmxtmTRXTV4/2/CqYbYOIz1Q+Cp6EvE85OkC/SZyEONRbWun42A4rLB4hHnJ2BIs4TB
LabuAhNLXS76CYYyHvf6xFPavzRT050FHbA30m5TDA7Ah8hOxdeeNet1FBX3wJq7S9xnI5UqmM92
BSz5B8cxIO+mRnxstQd9hCNFvgrUNJ6DAN3MZjOQdHN20Xl3o8oIY6I3ryNY8tFgvmEnSBGOwCJt
OE0hZ9Qg0LduGZl3FvT8mrOBwgis6fWrdJgzJib4zfGYrONI8N32RTOtWokmERbNSwgJdocy19+2
AVB/UHQnsDfWTupKbP/i+vrz7cda5E7fYfW4NBozEf/x8mp86gyFB3wYSu0oV74GUOGJTrV7tlLy
56Bt80CFtrEx8mxisV7I8+QHL70BaWAjC7UU0RJVw0/u4h72nQQ+ciSyg1q+/XZQdWz+A+svUuHW
n/Rlaqpsn70kWX9/Sa86f1pMQtl2gkAgwVcNVcE5kGpkBJQn28SehhfpKaB85NuK1Uh82nLIDkzd
Jiqz+O1fv31/vqEsr8OlFp2+6ohA75/vndoxREo3CKsArdrHCErNJg/abJMOk7WzZes/uo3V/9Vn
9s8/lYcFEHRiu7QS2fby7vz25DMtP7GNAbdeRcUehi81tq9uIJMfQ+EwQfhVUo+42DiqFYWIcNYQ
NoI0Ogzxm2qxY/Zp5L61Q9ddGxFSFJH18Mpv9Ya9JePdv36H/F9X0O83MIsg8/J483HSR5G5nC9+
f7VyDKBnGZIyETaYa1BJN7z4z3RqUIcLek/3URpuLNmSkGwyjwWy8q8AlCZirUtGMVJiFsKV/dG4
7GO9rJQXOmYDxn472xteSY2oG8vP2jEOmOCzk1I93juvfnGm1mTuhEae1V384Pt2dfTbytxjLX6S
RoLcOYfxtFdycDZ0WUQPMk7REMfEWnXoDfhb+mC4hCb/Y41DzCZya7j7KCmvNX4i2BJIeZq6g9Xc
quGFOATGQhdBjBw29u0hNmM60fwQGOCcvhNinE6CSPeergW57aKE9tGkoMmPxhOPtGjrP3QT8pvR
pvjWyJVgG6MIIjJrnsxt6r55DElkFkv+8Tm3/Fcwiyy2WpGj9k3FeF0b7FfXwBBPcrTlree13V1v
1OqLxlJrx+2suJiNncRM0Wo+VekAfCxv7ADIsqE3gW6dc+rZ9Fbk476xnebVj1nNJ3HiXbyO3ksj
d+xTEtcMjBz+jiAhyRIIhZteLLHEAoBV58sZXLav9hWbZKypCku/byZIspDC6b1pAk8cWIu4n13r
W9seJzTUl4GttZc7SuwGp8n2AGTHlcSYAFPC6LCNh9M2zIos3tQ1k4aVCCCQzMChOefHKsmGy5SN
/ibMYn2d9+ERJnW/q2LvFYCbAx40ffaTHDQKdi60OeI8kPcIVhFWNce6u5SGR2Xo3PV7uOzRZ8XT
Zl/77aL90Tm0mNaouXQURKzZE+G5D+UTZF3UQ6KMN6Fi7xCjSMPua7w98tit2RnvaZfp+wkb6OLI
icdVoxBL0haTKWUakqvd3ucW7r4uj1+TwhF34+jjBfSXjiqOQU/Y/KxnTtD2USQ5rSxJcXScX+s6
jPVpWEyPONaMdUI6576fdHFFAGBaU4LzUjNOr32UhlvpN9OtiozsZNQh8YWKk2wpwj0BwpH1CznM
DQUfMFKxmVmQKsKaiyvqNnlWg33vdP/Oxzc+lF7/HjMgn6Je27dKUaHkVZ048YQLXtvCcynu84Hd
+myHq8TIN86ArcyYDPygg6ZOSjvkI/O6tE9zS9SkSnW89nOEaZJD34LQMDbXKsh2ukATbZT1GNf4
ArNkbs+DycF0J21h3PV8V+4I2RaftUjOVggNWLpS/OAYRnBGRcvFE/rhySHafu8SMF/PoRygltkP
eZO4J4rXCS2XDvOyTUfWds5EjuLXMKNTtz0dSj6AS22k7ofF/f7FIGB3ENx2nsJybm6azhavnFKh
Nzr5dA15benyJmqT71EEiMZjoK+3RGNTPBskmBLCCRa7qyJKwR+S3yPOkgPkCiTggD6t6nMG+RFT
szseywRZkcur/URN+xG0NVEkSReuEUwTlpXI31vE/jETADjLymympFZ6V4EHVicM5hcn838KvuwI
CN2ep2IE4M+u1jTb4zofgCZFeMrj0vL3A2yvD5X5BxGxUDEbTb6vjIrgOYgWKwhFXRAu1ZyNz9CY
WwcrAyIjc7nV4mYhbjy2IvkxYY7D0My6sOnGAgtjreb9kLTIT3Q2bKOmJ9+RT4SIOAVc0pR6S96o
EXZrq+oH6MNw7zA9gzXh2MDR2kwOMSk2QqdYT5XVZ6h0k6a/KUH3bUR9NjKvaNZ0pObbnizqV+Y3
BXVDc/VCDTElC8AmP4d4Gh7SweCeP7nbmEbzj0i54zn34cDwXbYuRdRE2zGI+GQUnhefVWNT+ycF
rpBgejDk6wRwEY4kV8t4T+EOfn0e/eTH24nHAyVM8mRxC8vXJu5pvgF87eHsNdh8cfAeQCpW1Bwv
FITGs+Joq2LHnrYZ/WX6KWOhumvg/vUb7Q24O2mqsL7GAR39RmHYA0y6/KR8zP0zfofEXcXL1wDu
THKq2kXvHAYrRcGk/cm+kxk5xa8Bws9a8IovSsRORd7YKQmc++Z8zRl92gx817ZdB6YWmYZnbw6f
e0+rg74d64k+jJbyKrrHZ4u8bBNir1isJR73XUKDFEmP+lfbhrC5B+NW9LYNtQmU00ntOrtRZe0S
AeZ4ciWyAR5W2Fe8u2aR7ccMrwvxqvCaR3j0zA8v23uzIJ76GWsIhbeu39rEoDiHFByArabcZTI2
O/T4sBlWJNL6L9WYI4eYzrrQOwG1cHmpRZS4LG57MLn2aD02ZiUPXl1al2rgMrZkYsEv5K9FFs9h
5jYZbqaep1TMA+baqmr8pWL57TON7aqiR+BeLgAu0uVCPAmCARg8konTjyOUvu093i2jD3x1rw24
VeksaBrhJOl+5ESLkVY1WTvC415s7XJmSfbMxZjtu3j5h0xK7A8dwaVrz+vwKQPHfGviiNehCgyZ
gSmbt2iQfQvrIGzu7SYKMKSUSR+uI5VzwYrUPVLHzS/S1TOfRkdRTL+xaTIc+e8NgnCeY4/Gz6dv
S8kwNJQ0JhDDHuVBdraHfdPyWVhaEbUGdU1ittTmRBWOZ0TPUSJ463SRz6tG2t2XK4LoeZqntKVM
Mlz2VpP2PsoYjKwVKZitwtK62TXCVbeYRuOfc2jkZxcuL6U1SbASTcQFmupNaFenBoe9ZMnuUTIZ
zcaWUK+3GQN3FNvC78tdlMGP7NS0WJrrO1PO7keJY2GJph1HoyYeDCideKxm92XM4yVdQk+bTs1Q
G3QQP2IYlnrr5h4+QEh9WJrShGh4OR3oAytuAgyHd3Ap3PMcmf1GlAinQMHlCRh4th2jaBnSCK+S
wknELgzi4NPq2pK7T4PHbolHX1n9RLdenJVfXcCBo7X3RWpG+bUzhRxSmqE6wCBkPTYJfa7i3nxs
UgoiKIj08eX6vbSyXd02w9vckyjunYZ91igsniBxgeKfVa3FptOB3S9bimCwEHPhBU0n17WYS3av
aTzxBHWyK7vlMQ2H1jrmpYtbyW8sybtNfTbHCd+KD6ZessCdob9daK4btyTkJR1if1auMAG40qbL
l6H/INw5ObsF32zswtMz4BzgeclDkCYYKyCKG20jr7rJtPbl0N+7ToDQDz4X3Ud+JgLFnqA25Deu
+JtGc4aavMq4o9KbAzqQ+P00G3fpaC5cQ8ZIw/cmthLgbUr4Ceve9vRN0qvhSohc3HTVrA8ICOG7
Q/71tuojQStK4dzkSVhvXXLPW8vL8DNMMjl3ZRFfIIl0d3Xa5k/I7y+NoATG6UJxcerhw1Ax2rTX
QJM20gaYTJ5lUFj67BDF3XMiWv8NYkC07txEfskM4wFcwo7roKfMc/ZHwC4ydPcgS3ZziFeQZX5/
RyLdxMUhcJ+klhPsyfO7fPrOV1Z7T7TwnGciA+jvcvs/WMWKMSc0s/K68MLcQvRiBIPGIfSp5sSZ
TeaNCW5mVWuGNceSnx3L9XDwftiF9QKxEuO82QCyHx4KI39MU3x/lHjZqfn0awj7tyTw/4q59Qcw
1/+LTr68mh/oFDJL0p4C6n+8ugU/+of/sa17eiDuhm853X/DRev/d2Xu8v/8v/3D//b96195nJrv
//nff4ih7pd/LUHp+aOYzej8LyRwIYks/dNf+Ae7y/obQz0cLqZf7M/+Irz9Xf3GtI33GjXRWoij
IcPt//FmU9iNlZEbb+iDKUGs+039XirAHTqGkYqIv6CM/zvq9yKj/yYL+ozTLgwE145sknooN4uu
85sGoAbKKCzH5m5jaHXsKFhJuDnMSDgxMLyfiZeX7yohgsNTygFlF1TTxGpQS+74hvJ/MhJx4P/t
3ftPpOx/elGRw3HODGzPdBwIiQFvzO8vCrHd7koiORRXiPmlbW1GH52I+Edf+qh3E8gXXIc2KZXV
YIScNvK2JklbEBF7KJSJbwWcmvz6i1e1CAz/IUD4xHJgJmKl51NEioAl+MdXFc4k7Xs7TDZxM2is
K07qkg/FQNkTFxMVdJnYBQ+BT5s6ZCGrH65KUt7HKQF3409SDOuxcSfYXH6S4DpTQ/CoKpcwM2tp
HDV/8XL/qG3xcmn64cNlhYI7xLd/eWZ/+2RDS0hLhvSTpPM8q51VC/U89Io8e9JO2edQoetuKgdE
OstJxAsEhMz98LOIyGUP8vQv3j4bYenPb2AQ4Bx0WU+YgCdD70/Xmm0h0ucOqUCQl3G+VQ18p00z
mdldCOCcJHmlbbnnZBIpNprGgG8i0txE6WDj8YIUP/u70Jnrn57Mhgws6hJ9jQd+zVWRdp46JY0x
c4jIG8x9njsj2IUu6AXLl+196hVLmW5RXhC1x2BldCak/sGmQ+cQxnmC+wwly8fdU3uvqotUc+54
nlI3k4ei4Kd1BL7eTDPJD66RVD+Uw++4VwW7owvUXxj96MK+syPZm3zouLbQiEGmpdjeFWVNxVTO
RNcTD/tfCWVM4jFhxnnweh48h4jWy+9IE/Aj20fTwakx3erJa30ZbcIm0ndBUDKMFV7mwEJoi4Eg
mBuor7Cr7B8VqDSbDHwBw9w3/PgpzhrrMABeMQgZeBVCHVg4TPxxy6Y3KiQOn6irhXHyi2E8mDNh
RLpFaHTesFoaQU9JH5dVozLmKZfoaLUPlstiQVFOzrk1uohlb9oPjwE1HYThySKd7FCmsFjaMfo2
HZvQwqjcMEHVj0yO3pbNVBZRPzyvG5suKAyHfl3stGjbBupbm1zPdjTcER1Wt3B2GmYp46Pr6U0o
Xf9gG9GtTkO1mQUYjtgxD03rXLX0QQvF1D8UA6ZX2W3SxUzNQFvQRyT3Roq3zhgx5dmS5y6+BKqN
c45gLbHxY4ApIPB/RINzE7oYs6w45jUNJqdmRAn8GslaLNsnGYXgV6Jld/4uQ+ZE7vU7m/wIY1nB
NYv8NW3zGgslzYrZyWRFfTUVQ77rvZJsF/oHx7WkZCWOuKPvC/6zJy5GlsSf1CejA83NbU1wNnoP
yG6/VyHt7StX13watulUqGJF+JnFHov+vJJvXtfdZG5j0HvVAFMn9ngjsjkAasZWHNqy433aSVok
x7C343OAAv/VV/CTNnbd4FlzFaj40ciSW0dNwdFhjqTqz2cxNcR40NDW6I2BSLqyVEPb4aChGoX2
I1XD2dbKq7e68T+c0TmVjBW35dC91LV1Hc/YlMBZZzsh1VIPoCPnSioEp4IIpcZx9qmihOzmEJnb
IpTjc2/RM9/mHL14Kt1Kq6aQIOT4RFsK+6A0plhoU7mleM+yVJxknbIqUibUCpSAAV1R8ot+l7lV
vbuDgRPW7yaCyVmc6/jKJcbWEqvxFN4M0wbQkQYtp7ek1wq4EOTkaN/1XdHh50qQ+Q1sXeQ3TMI6
Oz8Xg3cAq0dMV2h/wCo8he6XhR2HeoomleLcupB2NlL2eX3Xt2bwM9H0NR+bpUwQ2yEeWS6T9jV0
JunuIQHp6tpqnYDo0VyhRQxpaQG3nGjMNtYR1Sf9zRRqzumMfHhoWsqPxBegKqN6tSGtMRGKtGEx
atAlVW2MKm8LVjphEfR7H5J28EkBRxd+JoCAsHP2MYuUcBsn3J1fkh799mAr2XjXozcPxkOcBaF3
CKdsWcZYFiU4nMjZ1EE4i5yJRF8aa7h63hSzfycjTRn0LYUZEUZEXVHmbTSslZjkGsCNT4SQ3eFZ
mAUepzmA1fORoDujYSEwAsG1lGrxFg1+A4VjKhLL3xHSDjGD14yzxziMxOL2mblv79sWe/Wm14Ol
ny2eDRhkLWGN9AQEUh5ihEXgF4MNyNJw866EwzQHJJ5SCoDXImDAuZeOGNNh13Anh8qAojfld74u
7PHMR2T1fFuAB35SudOHGIM1z757RqIwuJANhlkG/Iw8aRbNNpwal34FfegzLpJ1XVSZuOpqi1jb
gs2K6n3OPrs6dpGVvrY1r+Y6buqQOhdpDsklH9uGyQKUd7wyqEAjTqbGOaOEboxwiU3JCMuS+5Tn
vpAACdKTHypKfHKtE7yfiHZG/Y4M7uTOqm0osfqsPfb5N+hdFf0Trp3yIWp8+hsHU0V3E84Vue1V
MwAr3fvTkEVbCDk1rXszvMzFIa4o3t6gaLQRneCJoLQb8ZIZb5uzECAgrZfEfLaaknCMD71f9OkF
EUY1365DgPo8jBADTzjFKuNCNnYC9hbyLSY16mtJgSNfWif/ycGwA7+jMOj2WHlDcu927FcXZWuI
GFJTQ7EKClc1VyGEHdaaUayD6slQKAevPvJcfDPZAsjX2goAmBPYbUYGRJGnBHNXjQsPguYTUBbn
gmdYwgFw6OIIIxdpYGwaktK6x9jPKsgUXJshjySEDNxVvabnbq+LKNcHCptICwrcnS6RBO1N174p
ohzHmwXtzy1Drn9BAK9e1youADijSRuP4ayc+MZIoyT9QiVVyYXIFysczA5MvoNvPQeheTadqzmg
Vk5UmKfQY6sYcgKnBSnGr6rCGeo6OaqZ2moLezM4xa0iJxUSQlNRgcG3ODZ+QwKOaWHtJ5+WG5LE
k/jFUMWr9qJ4KzOXwdCx9u1QXIKZnIvHvX/NwmhtxvmRSPPKGudhz/y7acd0j7C5jSfzNqrcn7AO
tqUbhzeRDXpqZpKfFfol8S0X26C6EWn7qOPgEFXdK67nVzwA813c2/fzGBhHvj24VOPGOU1VOe9N
7nYnEvQnkxKOcY5faVLBMte9TBh9wx7svkey3GeiWJUk+fU8H30XvGs6vioIAWnfJ7deNxE+J3Vv
R4U4FoV1F/RzdDXSyrpzO7e5ssdon5ETkeF9PlbPk/Kqg2IK+ClF8FWOtC+kQB5JQE77hGGhPDeV
INVWZoa3C6Kk3eYAgauSw2SL2Rr3f+0/pR0vpyRCctsbLJvaZKaaCh4R9v2xOHQjdO3Rc5qrsY7a
bVmZ+BUmBaHb9I95gQ0aaFzRWXcmHU/WLE6jbe47rKRGTkmP7phBykpJtM/kpp2bNV/RG4wB7Y6q
k/F9UpggkxHBOVWwEkhFQDxs41OsoE+WUQVBhc7lMXgPhpZ+vp+h6VKxyld4BzrfXMuuPSO89jco
tGI7FyOpJ1E5u8602dHkBXakQXITCbW9B+ySrBZLCeb1hKdz3D6QrNDHKbde9WzEtzGA9d2oAUu0
dfJE+cTVZFUT0Zsog75T3/lGiu9RLyA/mixXXR3aq7QMwP+xNZRabahnfREunGHcBV+yIo3q1niN
wtFpwb1qCh5ZtJOtojHANQdMCDrb5WlFRi4yk3PLSW0tLfctFnlz7QFAY2VI76KQ+UvEb59l83qO
nCd840vE1X3tQT0MSbGeR4EjYEgxHDeY7DPnmdoL/Az2zKUC3QjIWnnoJL2cc6z0zk2zG6Wz8myT
TCICspyy8lOmoZB40urJoFqCtuXxUaikfuTMB2EVpK1dfULlm6/bmEgZATe7jilEEPa4s+3hKgz4
yhgCEK+HP4mOjia9LocwvOoSGLVZCqhxPVENRKuFF9PE6roPqd3ye5Tl+Rf6NhXpU2ZXzZuFGXpP
z+1xKrnI5iKPNhjRrhridhuVwxbyk5996nBwUqj7cBoSHnej/4GJzboMIZSlhjQzh+PqyVXawLAq
u+8YctaqKHvYmm1YX/XElAPfxiINEplmLwZNdostXraEE27kFV+DKUCVWLQ/Q+TpP6ogwJ0dDhOp
lyy905W1JCCDRxgtvBttfm/hooGhilHbaONb4J0vKui8Ye3bKtjn1cL8rAbaTcAN3aNs0KKr2Y66
8DfLrnOvBjxVa5InMzmj7pgINqWhecy0ma5E6ADowZ+0HWoO2JktbjtZ5Qyo5A4W950EkefvYmWn
6AH0lq0Kp8flGzcTBzmemthegvESJL7xlpAnOEpvcLbumIFOQPJZ2WMNkbgfu03dJcNVqkNxnD2N
sTbNWmTsSm071m7rem6e24LAZs37ewfXDs4/gOkRG3Urb2aGyFfaH1OAco13Z0MavJlM8xr3j4I4
aFh7t9bZg91hdfM4yG2l4Yw3aKcVH0Y+7cHxAmmzW4z4dmw/EzRPH/gIeSAionQgvwgPJOZgocvj
uTZn+0LnJ3ueUDy4prQpr+Ylv8xWhxbY+HYG+3Kpq2F7/p2JjkElK5hKxCSvAqg5UKFxDMF8USvW
IdA08cif26KO79yQ+67V2NsgS9+gMVFAaZf1Vzz2n9EI3xoRqP2imL29gVmMzT2Li53tEy/z4h5R
piOy3Idj/hinKcdXv6IMNQSAWmsMWbobkhdbBM9u54M8qur4tbCpEu8rUKx+ltkYRcoAoHg7LYnZ
kp1bfz/VNYZyVlZl/p1yfZFldjkU7lnBqUFfkjFdyhCTGXodE1iNTyWsy94MMNyxPyb4HJP/bDsI
FBwvqzlcUnR0tVlKmm/cXtpDQ3VRs25aulC+Wk+og0ueSnIXJPcCSZvbRvc6a+55c1BuszGgsa1T
FrksRSlLrIeX0YP9BaG4WLvRAHkd9m7IYQ53m1/dVbHgmu7G8k5owdknCq7yyYqPXI6S9Q5dn1gv
hL4A3pgz7op2BzzM21aiDFcS3vGgOlSOoHd3qlNE5sIoxKVlIsWlPb01nMfD1dBkr47BIqYypcGG
jvdxzAMXTix59L4d5WdkVOJaA1BeW4ICQWtCH1olUT2cp668dHZ2naoFINK6UrHVFtgzApL5UeoX
O4NNBvM9Y1i8RI9SH+da3wUz/n0XdpJvWR45NT3fZn1yracZ4c1xp3Oq+2u7Tp9oyWELWLMqAWrM
H6meypjaDcivOCPyWBJiFac4PNhPpe0/YFlIVnCQnWVd5exgx8ozZWwEWec6d0nX4XbPczN/yz37
w6W1+GT6Qfupa8BeRdd9WVyUHPFB0SRxs/ItjEurygvnY2M20SMoMm5Tkag9WD8c3IdHzMTesAkx
jcirOh6CLezflkCIlXKpcBYaoEH7yAPcch67ypoBFYJ0ZDel9jVb/61DXHDNhPfCO0IOEgTNKoo+
RBWCyZyM5ZTNZ1Mk5znxNBF4BKocbLeMuNNILdOVJj+kiMaumyKDyeB/WsKY9uFMXVDJSWlbc7Dn
XwTTU+HUWmVGt5FBdAJn+dMZhrPnuNm1dqNbNrevjuCVMyw8NCnCTjLcpu14QFRjX2g1kF+CgKQD
GT2MK9dA86+yJnqTbvGAeelHYiSPnh77/TxzT5RdcqgY/91Q92QDfQ71QjDh58POpegEyQMif8nC
MqL4TVTESkZnQ8CLTYt5Eww88aChiVVpJwSUooA8CC2E4XA708leJNXPERvwNBW7gBtNR1ORcjpI
WP6jZVXfSRLt+14CUGL0W4d2ClxmQV86nGicaTymiX1wNeFFxyImvHgoYlCidnSKi+rWQ15ZYGDB
kPykLIAPJLnrfeNiQ3rQGUgPD1uwpe5oEKB8W/zIkoD9nXCPYBCgW3+XxvCYTM2HNzwMKrqXbXhm
AYsRo0/DFSPuSQ/6XMj2QU6w/ELOSJRi5f0aBlXZ8gBrKzjYi2GIJ8pg/FTYductzb9tfZfmcGn3
VM7G/KHfBJrtaqa6fdy2PrmQvK6vMmtSN23ncCVx4vXm1YQpYeldkeVSYNga5tq2PAJMoOOj72ju
qIXFmEr/p3LL+IamA+7X4CaNmSSb0eCN7ez8io19J19MFbbPwPtavarGTt6ZczvpnRd5wqdA1W4A
dczCobx06LP/xdyZLNetpFf3XTwWHAkggQQGnpyOlNiLokhqgiBFEk2ibzIBPP2/oIqo/+q6XArP
7IhyRJVdl6fByWZ/e6/N97NqhA+8CxBWRIcNDtNL+E1w9iULjcF9IU9kXDoAW9cTHFgVinybUEUN
FC2BPgFobiYexpidcEodhc9jPGparZOlRuQ0mX7lRjZsN1kMPMeSpBaslYxgV5ew6M3OQIZpbXUK
C6XRwVOU49Y4mU5qdAmfe8pNaIT9gpCNmSPJq55OeGUEicHJNftAmeGqzMbqbljxlp+4h8wMYBcL
fcPmc3Q9+zx0tFgHorsMx67Ep123GWaB2vOuowF/5Zeo6fvg82YwprRsKZBP4ddul1QD1k2ntNae
2zRX7IB9NZxn7J/38dyy0uaEoM/alZ6Dk5/jU7uEhTReI67VT22KL46LXlc8Q3fm6DMkrtZXRZrn
1QMp2eLRLIHTXsFLDD5SrqbkCsaUW0peSlUf8hi+92Gp+QrZaFMnISan87sRKPt6sQaY97hXschz
hK/Wu2iWaFTD4OT1F7CR7jNqY1J9RHmGaaAC+EKg2IJA4M5eax7OelhOdQZJ/byLLMlND0el3Ceu
SqpDQwnEi88XC7gOOxXEyTldIe5Zerj5SVn9biA0LPt04spMUbAIHwSIC8wWjgdaz6XX7gbJIH1z
/YVTadg4HKyswLtGq0tLjDNxu/GCWhToiqvWRlLFoWHMsArnQCWChitcwkUKDmJZ1XuX4POwC+a4
JAzsKPUQy37LIIEA98nZWjqSBnjd17WWNJdPoxBnVIm7VEVkDM5309DlLJxRCdm8Yfx9UNGUVbsG
kxYcWp1F8P9yGC9j16utVsBPfiK300zWinTmedHqyauN/IpuA7mcecNCpXU9c3kdHRjri5N4MTOE
3kADaZu7qKjXhxQFgi4NOtuhuS4Oyex8mKvXblyJmNYW+8hphM2OIxNx+CFXM2up8UbQuYJSObgg
AyNR2WBcmqjjSAsFEmydmscE/vVwFkE3eu3EDCE0Bm1n9wXdtz8we68FMAF/K0Zp8ErdMcZoMQ3j
t+u/lCYBauIKx+LbjTvzbGve45FAmP0xB1L9lKNdAIn5lr13MpIVGpYwia+1WL/ViC2ksI1I0cqS
qD1ov0KPlLYN3jSLE9HVxbffLMF+94ImdThOrU9HD7tTp5L3KYUlifbay3UXL34AmWdq+i/jmKlx
j3MGu0RWMqMG2DaTGKbkgCHj5uEcSOWrAtgR96NH1rmUdD+Gw1tE/B52d0pkMa9RQg9Tjr0ExKSE
Il4rcK8t1+WvU+O6d50Y45s1An/4sTJjD8/AD2evY56kELMrXzy5+UaV6AcNCKZwc3A5tl3Xt3ym
4PlgqzHAIRRVnbkMipCVFqdqkRwduruaY+X4KbUkg7tWqGEZZyGkl2rkJMfDX4O1fqmEpAAFs9LM
2JQlENXbetVturV77LFq8cSJyELhRTa7y4Kuw6xGXM45FJ4tr3x4sY9VLvyc1YAg9L5aqF2/ggoE
MznS9de4qrno10Nw6wPbf06pmX5VZOLAvEHvPC2tQRzZrrq/KidotOA6H7dkNtP5MYQjy+fHrTLf
93zWfBOEGfcFBYEFeaGcIKTOGJKFecMO0czlXeSPDmAg4XcgSoHv4OysM/NYljpMNtqt+0OvtvvW
Jj5D2RxU/Xgg9cUYwJMYq3ZQ18vvppy8/nIYF/kgcKc+YdjaXkXsNe/Ec8Rb660VZ+TVax8Gp46f
G76HK63Dnjipgxtq7zpxCuk+yiDWTnnDVzfoPH9yRUx8N+ii9N60TvsObpSJq6oiPPyl9tXtAN7s
LpuNlPs6dRHbwqJYibXaraqxpUDtkeWZO2rg0nUG6CPwXt26Q8UOImOI5XgTcwUXCASHdMoy7m2F
z8tzRfgWj2ohI9pwN8yL0SH40EVgi0eKuuqzPORec6iqaJihmmeiZxyUrIrpReqvsAu8jjKB1sqb
zBlkd9a6GM32s1jn18yls6qcm+qMP+1Tl5BkcMigkyZ3rZ2Hgx2g3R8jX43vgV7Ddd/4WQcxhDK3
4lDIDrY+5PRY7PDUDE9sOlFwxiVE35TJqD9WOD31Pm9nMAj0W+CxAqacMGQydYnSF09kcKUvJgiw
JGBYobaoL1oT7XgsAzT8WNj4AYVT9Ign9Eb1SVM+0VUdPBRs75xtotwhik8TZ7E3yjMvuePyXRVk
k+6c2ETvpkBCIGjRj+uBWRHtUKVrOfzFkzJfwwBB5pDNMvg2D2BE/bhBFagWGzHQN3MUnpp8ZCl1
I4AYh8LY5GEtyhS4iSZFradJLlyYpqE+eQP6E+kJu/De3HVhRcGneTTSsxWcMttlJ6Uyl0FbPcak
n4MweG6jFihsgsGR+Iof6vuKOSbx4LTLGRNGoN4Wuz5VGar9jrQjhfaBDstbmzSYn5uyTKOdnQMT
XjmUkCv2DK6u+4RZILiUmbHF10iFmXs59J4djlE4iJH13jbXLa7Grcae1NdZuczNTd9Rq3GcESZ+
JmsA7mT1hzX8PHoO+jYAemOIyuTgD1q/zwhOywpQgBxa/UKJS9PuRhM3D+Oql6vK27p8ZoWSuPOZ
w3WHLgEYc0Y1BudTG7Ud9PMeM9RxAPT07LRTXu8doWu4rWA0v9tQDR8xA6/70ZXpfU1TC5BVm0Yf
cVHpGzIa5kJzD8lPGS5DtYMv6rzgdhdPtHlUECjIuN0WkguCNxSTpo9tWe9Uy9wNfltRv6Lfq6+d
K5Q+pKGFnZVO2gXitXTTeGnQ9k9FgQH52E9e69xWFGenZ9svaDnnruH9hAselhjgS1SBoJpiNBxy
RdNZ2WQzxHKpKK4qwBq4R4E7dWLIulQv0xY4RKUOFKkfj1sbGT2VfysmFVW7CezvsFtsz7bkyCi4
LjLf0JVji+UabZGDN04P8eBX28DXXbItVS6FeGbEgEGRonBdUHq/kERvS9t+9pNifY7aIGdzECk7
dLzYTZ4V49Du7bgivFVZPzOFwZXIRuhPIcze1lQvFggqeuw01f5hqpTHwL0MJhSkWVKrnodJYSHw
JP7m2hfsrMXkP9GdMq37UI7mRUmV4xWmcETeMju1xMXsUH2kow8BYGrS8Avn3+COidVC3hKUAfVC
cF/5ADw6OABTYM9iqhR3n5fAujQwlU3YHnEKVlcj4N77aqSNZRdX5DAOcUukjn++Me9wPwvO7l20
3jsu8uyulBhCd43Uw3OpKDjiraf5C90l+Q9SJlF6ITCBYL8MgvpyBN2jLoZYiAHtZXa3vPqIZhSv
6Xgl8qWlZ5PbvHccB7fDOecl6Vu8zqj9qzvlG/ywebCZ5VzA/MmneVPOrY8bPY0+OyKLpnPmPz19
auVCERSF45zDVNRltJ8Irvc7bPHgDZnXmnXP9mEf3HJbCfwgiTyYufC3975qovtRMBxmL2V4tmtt
u5QcNdeS1kIXFEfEOgGZxeQvnLO89hDDrbgPIiZt2KlMQE1FDgppZ70FOdIuLqpcIX0KlYQLxyoB
SHvqo2Tb0iIfSaDmd+qioeQVlLqRIrM+roOLBse9AACVBD8mySnuDMd+dzOBcfqW98ACdlLMMXp9
NjFZDHNhHgrhGDrpCwsgvwEstMuR2K+odCFxpqzjcPipC2ZPGSvCl6hFeaJOeh7VfljX7m325vky
S6sJLIc/T9/ljPXqMAPefkPHDW7JX6ysAJnNb1gv4mtYgA1HhbgqX4ZoTZwvfucbdDOOWncmrYbX
ycVOshsiL3l2yoHDugITQgeurJfrxAQxWCIBO90b555mJuRWdhCivl+IVSMMGb+jeWDN5BX+s2Te
MaUuFkLH80J5bPYDUx15rcDrM6r/gvQH/+yNRkuOklszfwxeIUmw0+Tk+ibM61gcJt2jOoygVeoT
xJ4gPyYc9N0rPccgydNiGINzUSYUQeIjWn4kaJXfZBMUyWc0p60fLzZsgmNdAjnDeMtcgIvIWUz1
81XSyGm+IE63LSJZOKEqFl7zsihDOXRcd0VyyGmeuR+LSKdsFjgMPmu3FeWR9gw9nVa4DC7pUO+N
u1Ph7HsThLeSmy7Aaz/k68V3tAYH7GpQz4DylpbYTVaDWorb+U0yAQCL145Fcaqccn0K+6W6smHo
58QUtFL7phvsvC8UEMqbtPJJY5eZ+xgR3PQPEVGTW4hveIsi6xkeoCnLnj1vCYkQlDntQ0PS0sgS
VOzfpWuIy+VpuT7mFZS4szwhs7n3pnqFVA+MPz2msVk5tnFRfuiqtI12KXw1ju9A7IA2L3K+Gkbc
Kaz+U/+WaYx9gAXpV+GHzIGg1mP7jaEvXldbJZ494AGoqSxex5qsk+taeCTkb/qznrXx3iE29pRn
HgPcaElLvHYsmzsd8cQDv3TK76yVGm0G99fHyOT3cmHfNzsuipBKknQ7jJJzap1NhZyv3SZFg/Fo
Z8JhUSTrykAdw/QVkD8fcdMqPzmxADPKcnLc2gvsgMcAePp8YMVovyx6hjo9lHEw7HNqIP1TJ/rO
7kQ2hDUFLnmmrxiNOB8c4VixPEtUBDx0WF3lMNkT2jaqIrgWfjKLc9FHoOdBmToPwvHYFoD5W/88
03F1wS7fv7RLCtV6sON2rRNFGx57EW2tbJPkmJILCPQgE2uQfQqf3nKL6cyhGX1tKAdWATds7qyZ
erOcuT7i2TBqTRHXIfLVTDJ846f4GuTGb6kGdneKqjGtfe7Hmc8tp2LyWwYI6AeGB/8pD9r0MbWo
A7uoStCTfTwvN2Lsgnbn+43/ApAb06TBPUYCNciwPUHg0XDZ6lncymXNvo9NSMtWkiw+3oiaNmkI
cEkpaHJV1fwZp0vNF+mNoJYQq87ghaXViTEeU6QFux0aFE2hT8T0RkpouZIVVIE02M1zdxxSbn3r
us03oh7S1Oy8zL0/X5milsN5l5n8gU8KDzUNRNeJnEi7FqtZ6AYdSXkfUtWvL6XjeCSrZoc6Wzcu
HqOEQytiF+lR/GtGiyvo6bb5zJWfPh8PiQhcE52b55jhpu7gi6R+IhUZfegSd9QudVciPCZpx2dH
8wL2qVLApaKVY/FZQOMbNVtZY7bdQxcapnktbzAbcgNOAs+gynsmr7BW5sVbPzn+VY8T5c2tV/+J
sRLGv1E084+xxieza5asfxqJ+H2tFpVhqhD5gzNY42DeGVEhC1/K56Ygdd4GI110GoI/MyJulPfk
OehI0C4K8W7O6h6eUZB23+ssyW6R2upn7MwOgyquU+HJE7H9SJIMLlYFMwzPq+1AEvGLLyTHUgOJ
CpvYNZmLCm28QsmVE7TidUFBOPSly9F58V33p00dDmtYcb4t4RJnWCkIxB4Sns5XzpKYBJyITyqE
vfACBLF7LuMFLSHoeZfTUPIaC03aNqq32JYIxrbG3FVx7NJMDni0GyZVB4pzouuJCButW7Rx8O6c
OXyStifow25TPCQegIRLLVbO/x2DpS/5Ql6RlCewH+rWmWWtHtAL/vdEvaL1VeKzoKjtNDMF2aPx
e/8pnUWcn1rYljiHo4qnVcf6rcRqzZySgPgljQga5bgjtL1fedUhDk5nfTZTn3zzomb5EcbDTOBH
BuFrz4Ci+pxbtoRKFyo8KIytVLZk9PrQf9Jl4ri0M9+hO6ruczXazLmKnbT83tpJ3+Q6dLAld+GU
HIdFeh9133jf0ZFQO5AiS7HP5zkHKe8wC4sqBZeCowvYJDoMmBxZGJK7ucW9faiLhBPEUqyYA6Y5
mR9SEDD5Pi5+3cK5Xvp7i3rLp1ZbrgpFWDbf16DO/ONcbZEmmAZQtiHpEu+sgnHaE1tJfxrHc2+y
NQxT9j9NXaa3EIrYU1ivGG4sAQIRQ2+ww/DxC5BWXVHc6Cjo1Qn23VLvGwrGCKRxsr5z3Gm7ADkt
q6srEcP33siZ9UhlYdjzFVT2dhQtX0zI/TY7J81WXg1Y2pp9V+l4uMiXnhnhPC/i0urZJ4E7Zepr
rDZ3cM15WZ9PqQl+FkTGHv1oxBvOMbJ4y7GiPYyJw414lktsDqChoCO2tcf42q4x8Q8krvK+7Ejf
s3XMKfto0GpgGwMu7clxF7UXoY2LXc0Yyez7nqJQnq+84PPC5mRJABUgU9HQxw92p/nnQootR5Ie
SV0zq2CKFvczcZ3czt+4nKLr5/GcXbZlNbN2YAcE2urmINFFzjGsNQtT44i2YHCcDq2d+JayZhvp
OgkblYxUDTA3qsdzRupA47CSqPWqI/zAKqCxsO3N1IoYXlcSXvZ2e5kdp/wbaaOZ0f3iezsu5lV5
6pgbm4tJjSVGNjllAzaZMriu3XJ5q2iPO8vGWYOC6tPv4ZTVMdsDCThEgrWrT8R0cHAmjXV/hujH
OBaopZ32Xa7L1zFYwIf1qSzuHMrjKghWOdOnJsoVQgYsAPTwaLWfJ9V1WH1tZ5/pPjGgxVo5mHMu
17Y9Q6KucXhaWl8X4nbznpl1uYtQq+irIyC0S1eWN6LcfthcY0Jcr7gN9nwxqwzMEV+nzo6c4bDD
4NYmSo8aMj/xZkYwdDjcmy9rCSPkkGE3zvhsgymmbNyictpm5aOYCsMgLXCsoksEq9IPglH0RRCn
T5Z9EeMK2butljfCKYFkYq+e4vNJBesTKQCakTPuBF/TlqrDYpXdU78avC2j1CvF4iLQ8YliZFYw
Se3fPREtycNJmSnTWdo1rtE28Dp1GPa+87GkVEhTy/M4Z0mMUASUehTYlncqM2DAJRzo4rAWsso3
8Bi+Hfoki/JCDBo/dUJ3ZggsTy3PBY6/twrt84XRC3Ya8q9dcjVjlPmuFi56+N7S1B5qjwqSi7Ka
aC4SPT9C7uGVCwqPASdGUU10qoxzNzvDCMTvuy8c3kZQruxX+D1p/s4qCMnwRj3vps9CqD9mmatn
zsftjxwXc42PoXDt3ciHTWKLOEewJ0GQb6UcNdE7PbTyPUnDQF7msg9/+PwAzQ69NP7oCo6RwK4d
AWUiXyXjsXwaH/NgCPK9Z6bt4ulgjKVmlwgm10/1obvWcwH61P6LBCtCb/iA1RZ7Yh0CRiE6gxPY
6R51N5avRYJWf6CZt5IU2hIAxUCIxEWGtHX5eUXgeGo9YcAv4kTh9jROGFLjEzTuXonGe+XShSVx
IYOXEkSt459l7OrXZqqmFZTVVKMDZ+O6cQo4OH3vx0m8t6E0lLyhG9wE1thvTuUv5pJS7pBWkL6i
N7Butxy2ICGjzxcCivdVkwQfsfHVa5k4Q3cUUxQUJ5cq2e6i9scEzdQdSo7h81Z0omXs0J2ui+al
ZRONudECVjm6zez5p5qyZW5caV5OX7JiZNiqgxJxFUBRemEJuQ1HZg8toKCuLwx9DqH/keXMMndt
EpUob04009POXCSZDlNvQkCNjPzKo8rWivBb3y5ftU39h1wWfNyL76Aj4uqm/Wau8v7E7pN+1ri3
MobmW2UuSwgKgnSicWfWBoxcVjYFeLq1Z9tqE4bDX7vtsscU3wdmwRPOdb0RTr9wf9GjgM/XdlA8
JxE9UvPmSWisFdNSolf+145lqtm7hB/UYRLweNgCuo6cKNePbify3j4wJut+An9CcCjacXOuUgvs
7KAhud83veKFkSQ18LgZs/YgZc5xMcxmHNK9ssB+OsKGLyUuC3XAil8x/e7LGdNTZpyX1gv5tTCL
ZoEv0lB9KXz6pa874bCaD5mYftR2QZPoSR7YHcMk8M4OnMPbsPEc8YJOGTwSRMb+bjyzMEvwFVyr
AqXAwsNkg7gMFHYOLBMeAYLYK2g06wiGZFs8lcCEj9knuwV9FVEUNHrRwHyvV6/IOUJCpw4Np758
ouw+ClIcTkp7c3We+27Y7El3+K/oF1xoGrevuO3qZfjZiAlfCz/ZmnMXV9IUmwPx3kO06S40xgks
vGYbsiDY4nXYx3pVdDAuBZpxwq0q2Qk8zxRHFjGAftWlsX/Z676NTywrMKtjBqF8vHOWdfijfF0d
xAj4gTp7WEtNFZCrNwCYKB736+FlkRMPAT5vPppUtmvMocg3j4BEaIC3o0936hJXJHP0WATZse5m
Wohmv0uxILm9l1141OXFPL4TVMZkCJLrgjzTrQKKAM8iF3F2Khl7cWlr1jzB9dVVBCxWhSOyKLTP
P2tx/ewQmCX9oMa+bhkFBGC1RUcQDvt9wOXKuuUU3tRR6aYXXA24PJBySKvPi1ycn8s8ui5WGA9D
YzKwwR1CFRCy86tEsXPG65aEYZ7MgZWLFKj5OWQN71iz9X1XdsP9OMVIJmxs7nPTz/OH2wXFO8Va
4gcTmRgGtddXF6WDJwXE5uzfIBpU3xmwDmwSguzScUlTEnstlz26mfjvgTl2cUDsnBm7DRBZR767
3HuXE6cWfhTTmKXsUUkXUWPGf07ZsfRyfj02R2pi7AvHBso31US18tyvS9UH/rHHtQeboaXuF9hv
TCcM1idiIlGeehIlRi+UqmAzD7dd3H5Hg0Grifyk8141o6DgIslj0n58obH7WOA3rc5TN2GON3hQ
efb0Btvi69h1SfVe4Umye8xM2H2d1afaQ5pRfRSJHoiE9bH8SHsEwS8LzmC8FWUpv4WuVIobbrtN
JHCVUeM7o2Qe7NyFFshnAOcuhMCS7j+ZfJZR1hfBNlDmtk6qNEwPEH+4Y30asGwtKEL07rU5QxMP
Iz/VIVHLrvSJTF+xqr4lkTOZ9inqwwjwMYn9q6arunvbjIytP3H2CC2SAANOvayvGav46+Rb+Vik
TXrxycGg47nttrmWfT3A+fSYtqSIZMQHF337SRVR7GAZ8/fkn5FFs64OowOAE2z7Oa0AT1xM8vU0
thEC76fSDsKsqo33PD8QPSbagcfdSKHkz5khHxGdwm25vHcGInoUGJdaNtfb6BjTPF2FXsV8ijkz
PFxC5mhWn8gJr4R9vAJVbkQKFroEFe11uF9ZbGhxrJiwUxKkZb8enHQC3pQEzpIemqCtmL9WkqYP
tlCqjDEfvyTUwUX0bA6gWz8tWyh1KqGcVqldi3NXe1hhKttjVyyDZXA4M6r44lOWDKPGs7QcvIqf
BgbUhvs/QwHkrxakxcOnPiGXEPQT3eQbjRFU+BvtJd5WnTLX7fGTsYVMk8noY41qOBKEYHh54NdJ
NwiWnOpkbY+L9lMjaDpwhyQ5kFKIfwxRoRSJkrZ4baJ0oXfUbLUuC1O0/SfEmZz7ktTHXKUsAcFc
4/GGR4EHyCknuv+8aeUCrOOjS//qpYi79CUy3RQevH4afpRDqJ5CZjUUuwDJcnd+7VNVUFsa4KhM
mssTPmKupkOGB5IS7HZgHJPlKcwEP351YjRN7NHVTe8XDenA2qtesK8z+Ubj5/6AhltfZPxhQNWM
lIbzEGl4A/sCsqbsJPsAtFI+Vx5knZOHZfSziWfqGz6Vreu2EXFGDFgUVJNtdTr4x2X8ReiAO1kX
BdMpn/JNt8LUUYET6Pxvn3CNDk6wLjBo6Doqd8J05e065NMThZXZPZXOVc6dNHWexmyVT6Xsy1vG
x/oh6qT5+OTGKiviaViOsFQwvdZVwnEBkpwyh08pLgkNhgx6i7fMV3TOE4YQHCJ4SoUP/s/pxs1t
IPUBlp5AztLjcBE4qIx7Da/tWx9sE700bDYTsLM5Kj512BWmyG+xv9cWr59iegzi2p+a90+IaWJ1
8SSdqmjED4nlY+TdLopiCpJgOVr9UAX3rMDMYuZcjA9p4rn6D3njX7S43+LROLqRjpXrQrDziK//
Ho9WmgwRxaFbB5Dfz3tdD6ymWeVYbz9NgmoIWbmwnbq1WRnDs5zdxrEHQCGn95XRoFPN30HXDOQE
sMReGt3jHik7waV4TDf7cq5F98RhKfjmRCK+dy134p0ZS3n/h+D07yBTgtMRuXpgtJBMSb7/yt7/
NX3eNuPoVRaJGYQ2ZDSsdh5dI3KI3nPCJYiXfL0LSSXA3DvEmP4W9iWNFSaR8R+KZNz/luGOFGhC
zwuJwRMkirf0/l8y3JbQUsviBfA/xAx46DvAlCx1mEyYHUsooVRBQgnKoC0ZQmTFHJ9azowtmOcR
x4cq4qb5Uzj/X70m5fqR8CUHAaiJv78m4zVxZC0XtjTw1uZEp3eA8K2H5Xqt3FlAgI+VAmKaeMFx
7Zr2l68bn/sCHWc3etPUHf/9F+ZtufHfnzzlxQH9N0L4QvI/v7+irEtW3zEOryhtzPwGb9S7d6bS
f8MKNL1bjiobWaaz02EcRiJKKY6Wct9zK9kQ8AvQv3aBBZ5FW4BAemJXrgNmtL4RXktNMBxi7OgB
unsMOo+taszL2wWJlQaOcg0xz3DUz+/Y2IqvS1KVl34zw6vLV91f8kMjv5BHbv/937/pv7Uz/XpK
ow3/EARC+dIP/4ZDrPKx8mSTyoML8mS9jI1eCZ9Us2n2VV9VW8pRd9U+5M6g9ymJT1J6g8KV1KGc
kCr2iW+DLXvLKFZ+/MNr+ztUgl8QSXFwlhJKBRi+vy0FYnUwCjg+4k5flVC/+gmDbNiK5i7TQjE9
XXTBMVyVBRJWLa134qYjlkPgNsWH0zrqG+ogXRR/eFn//cmNt8UJFw+nNNAIf3tOfDTDKurW6VDO
0HohbmUUXKYZ4It95rorUiLqJ9l9fyODFXg+OQTgGsMQN3CK4gC3/OMV/a94KjftO1CI/v19vHpp
f8FO/gk/+Qfu5J//9v8ICyXmY/2fWSjgPUCB/8ZC2f4L/2CheLRRSqAe7BRQRwgBUmhl34fxv/5j
66n0pICqzMoSKlAp/2ShBPI/ow2FwqLMSIr/Gz//oeGU/1//IeP/JObqRxFMLhlF/D/9r1govy/8
CmdW4OGc8j3+iscg7m8/KYG5H5sG7SHOihfw6K+FGE+Fm9YJNuKQIRKnQUwcmpnRbZKsjNZyL5jP
PLxt0R92040l8v+XtF8vxRd8UoEUAcf74G8vxcjOYhEH0j2V/QIFQSXHqe+/0l3t/eFX8ae/tEFi
/7LFsNA5jFPY4WqYZ2edMEgQ2PG/Fr36Ezf793X6H2/K9TbMDJDgmO319z9VKpewVuXSniM3RDlA
gk1BwCWRk9vBU4hDxwzTQQVxfLHdF5//8iDy3C1pU/+VkL59Zn//TP/65//2ma4YYwsQ8NQ+91lD
KzN/dDI9IaitekKrZvnDTvkv/54E+ENIgaHIrxX8L59ssJjKQuATjPCW6dLt48Hfz9S305ooY2L2
KZrocPbv3+P2bf39PSIqBfwa3Eh4f3+EGd5oGWS8x0JrpCuHgOvRc5ieDc3gXDsaimKCknb+7/+q
9y9+ORwIYiUkGCF+R9s3/5e3uqTdgkIJYLfyTPMYudN0SYxoLY6DsWFyanwW1T1AEg+XQgTTRIId
FAxw+8ggb4sqPEdQwadVCSwWYMbrdUsGFM79MK7Obb2hX2/aXjN/x1zXmFtVlK36w9f1r34I+HEU
dbmRBMm07R5/eQ+lBpDDcB5NVWoGII1O9HkxZyir65zop3//iUXq9z3y149BSvypAJ/5xOAw/f7n
llXGcx1RqZNhYaA3Z1Iz/rckq+/kLzUAbFrLvU4SwNnb1FOXKug8ymFaxuqcLRJ6F1OnSUCwzgOe
EzcbKZBxZMjRSzHv4yqNKHuOWufXh65nigtrYZy/MflF7uFzbx7MjAP9YYVnhskqnap8XxD7AfGU
SmPOga13Hx5yNRqDG9W3dVbRvBi4takDOpOKhdEs6f+dagHOn8OuoOA7KjrTHgQuwvy2b8D1nbfk
DLKN8MJt36n1+qNuZliNFabA4KqPJvqyFASD+z4wEiQR8iZ8lxpLy6ATcGw+6aCDSFo0HTCA0U+X
4BNTqc7FJzJEXfTVnSNz1qsp6HajO2Dj4l/jdCDEPE5Hz7OOPpAW0U+j6OJbLBoJh7hetg/gnYS6
wrPW3AUaC8vZ0kwUv5NwJ2gwtum8hxDt3ah+6J75mAKEdetNb5HrU9zANDHvqXJJsFmThQzeLbjm
EpkNcAC6SDn8DOWiMMJM4RNCJhMO3BXhlzYY159kdVaK7NzGfwp0vV73hU3fXWCUd6bpFc9al+gf
2o+a6NDXYOYIOSzj3ahnLFdV0wbfFwrYiAI14XJf9DVMqXZtxD0nrq2SJWnMPYiO6Ouq6Ksng+Nx
iZqLiOsTfTjreRvAMuTgg+yGIyJCrVyiYYS30KuOOEOsUhgyxqifYT0nxdnKfO1jJFWRYy129KVM
OnzuQE0ZZq6LUOYmSAfvC3Mf8gUVC9VXtkwClERTPY6ajYrlSvtNKsxZ6OBc/JIR85Rf8sh4nIpX
PIPFGVef4oGUNfazKJUkRusCiysyh+ofhu1wiSQcS+p3JGyuzxL6YHNSZgiR1dDBRoJBBVFfMtpd
FtMyJIfcu7ZkQMldugO3fkZDIfpf1c13qRC1BwszQ3ZvWcwYpCUbgqqam/Knn+l8Pq49WO0d9s+C
n+RiYBfbfKKmwHFWsR+NgvC7DCtTn0JyuaLyRo0PPiO2ZQ9ABdFrHQ2RuJWzv8Ljq4aXsktS97KT
kBzI/zP4NWsBWdng97lOqywJzj1uJqAOQhywV0zpevoQvNazZxI353yKqhYiTucnPAo4lYTAUR+r
uL4IME0WD02nREhjlKGtrQ6BtZ7hNoqWqwRdwrlCuFmWxznyscay2wL3bWtEmvdkyIr5c4pbkjiR
Ujac9oun5vLV40eGHGrL4RrxoZq+I3xBiPBGT2c3grs3GRV+KBcSxulA0CudsBd0jv8YiJGM6ool
rT9LLEhpMfJ0ZnsxtbRjo6fhY8QN0o/XPALxo6BcAa5Ch16G7BnogshbEq+f55kpKcTigicYb1+J
gSqT90h+ZB0nVTOspM7PvzWIN8xoEASQj/KFJuWmi53pnFoHqJHGFawgLJpN4D4Gjp/d0j5mX11S
euYJj2Wuxh0p6KT70fw/9s5sOW5j7bJPBAeQADKBm74o1Mh5psgbBClSmOfE+PT/gu3TLcmD4tx1
R3ScEw7bslTFKgCZ+e2915aAxim2wg9RmpeEsxscVcJi/nIeMvtVx4qS7RXhMtABU8E5bQQRS7O0
lENlk9HPuF9N0lT5ro2YWVqnEOVk2CZRIh9ygkYD0clFsQqWrsPcgLVkvBR9VhSH0am5CHvB1GcL
fKz3gtGa9ENDU018LFJrYqRoesRomVwlNkVrU/Y8u3Rp4TquvSowdA8MerD76EAykhIpB/+3OHaz
7qp7hv6IJRiE5FPWy+GByJt/YVhtfMkytNAOmjG6JnFFOrRq+2lPQQ25uMhG6TeR2eNlqB+7yg7v
nZjjJCO1AfjqYsl+A82ofAvjtSwZYAYzzXK+6+K6e1y9pji2Z72Vozc8hQZyiBetkHjFNllQnjMa
E3G9ZrpK0/ytckLIFw0FKLuSSdi20y3teF2OkgxtaI9NH0Abs6stQz01IugV+UOXDCgabm+Z5zOu
QFL6GfIkWbKRCEzKEBx0sWdy0NfukZhXsjda3/+CbmpskEtuhxqV4FjY3kXm++Gl2Wq1q2Kq8/y4
2LT4rM+mwnwNR1/idh7bRw/f5AYb9HiEUzu8uUPKtN1pB1ZcnLxcBR6+Quoiuz3Gg3iPgeQYqua5
WeKKh049eW9d0Xl7VeXFEexkf8raMH/xMdPSqO5Attc8omjy8A40AfD8UGtMoXamr3B2n7MszI8t
veYzciPCGwfSzAuHeg/dLL0kaV1vkLQ7sK21TW+FFb46lGtCSh8rf9MDpH23/PHEmDY8ZqX46hHZ
QoworFdKFI1AzxjNVJdmB8BKK3whxbdWhwTNplE+h91SP9g83wJ2k8Q25sXeFUNFkZDqv6UxjkLD
j8+7rvk6qRDoT0PqvXRP8IDTgyHSZ2WpGzwr0CkK1uNs/ayyPNc7SC1U87VzD+jebLEB5OVwwhtm
7hM3PsOT+yBym5gOlNvVGttQqN2pY+qQ/sZsghk6aewgMQayA+wCiHHQa/ElTGykc6KHM4EoYV/B
USBA18x4/VoxYqVqB0GLYta8OkSD7kvEenoaVxPitg0nnN0qqm9IJMm9bobwxJ71wXaVdTUmLmuL
aMprT1Lwl/jHomYY5HXVezyKK4T4M9Gu86zU6kCtVctZFSnAbBXKT99dkAnEzqt8I3DL9QECPmzG
K2EWF/VQxt/YE3rvinnYtvAX+gmlPwWm4SznKeMk4Fc9vkKivAhZtHMGDmE3DOfk6Lm1BCI9bKkZ
oM/OKbITRKH53h3t6z5Vn0jyKQ3Lszi6HQGcyvxG3m/Pdkxf1wYNfkMJsVAgq4AX+xpSebx1Fq/Z
tDZBpDEavkxuZ5ycJb7NloY9JYA2ZiIiQdiwPdJQcsn3dqfafVGiZHtMpxU+gF5OtCiSPOA0I8iu
6x3bvfCUuKPAB+UNu6ScbyunjfaxKl6jbvDuia2dZR4qmUHUqIhVBhDKu1zBd1rVb44/cEoxunvq
AE/an4Muir8Q0HyYe85oQ9Oek1gRW6oJ34qUBYx5Ax6SJrwqcgoIk7oBoN/E5ysymepK7gdtfe2a
hcrBESyCIm9yiDP2w3aYexxHpjTIZzwsfif4j4fICQ9RmkLem6tEfqlm8mzmPH+DLkQfCxX3XV8s
COzvdWEzQ0L/2na43aoa41Gi5lfHjCH+0ja+GL6+sBmJgzyuiH7zUCMJS0ooJ8336E1JInd6NtpD
2doDgq3Eu4czBlxNMbUGWMPI12xDiVQvW83m8EvkRjZ/mBPP76Jv8PNMega93IQp5PSs5eHWG8st
2ZDofoYY/xyPUoQb/OwA8oYiKiC62XQ+bIZRmJ9Kx0hqqezXPBWXWoNJTKLAhSQZyw1rJR99mY/u
lg2ILE9W3AkPUxIYuS9+o5bkQPFk45/qRemrdJhDhwAwvSoZUPIwIGVkgxbo4jPBEstRLpS0yLat
mE4IciD3JnxGwbL0eAjLDif6hiIAG4gdoJzANfMu2aW23X7jY8zRyHRJa2k8QxuaPSw5cI6dcZMB
Aks2S+SMaCLMeF/9fnLoCChndzjVlMdddcxy+Bgx7Tyk5lpFmcdK3EG/Q5ZEwEqvTE2DJqQF23uj
p8Va7kNmTYKL2oUE41iSbgZ+SnKfdcsQfktDBPE0ul7Y2gpy9AuZDpim24FKtyfOtvd1AbcwgBjI
GzPHJqfNBHLhQKyy5u8HZ/Ct1bwTf6vJHCJ2wpOGf9oZtT5EVQNUTZJKOFk2vagR3uzd6IbiSfuu
FtjLje559FXbbqe55FNSomUsRYIaibz2InmR5DY+lEUMLf8aYy5X+qA6xeGtR25Xc/KEa4QL1RKl
erC8idXL0xkQrlhGQ75dwrB9BXia8lnNBRbQ0OhhXsyqvInnxnd2UR/GLAlRBl9E4dx7VWhrEkOM
VR9Jucw9ATWn+QyFSl6LsRxufWmOr17lNKe8B2XHtV02NsMW333WLa1ZQV4Crcs6q9LspuGnBfXI
SGwjSAvqIFl6632IE//ZQSyNEFjX7hWdGdGyBa0oH7vakOzUuTApT7Xz8c5RTfWRDattUUUQBnAO
NPMFYSemaM7S4jGteqb4O9/vnPJgVFb1ianAeTUhZTzYEtGOTJEDWSQZ3DokLOC3zKJ6iPjAJua8
5lYsxw9sc5gulrKLu42Wg3Xn5ErfRqFbJCAAh/4uH9kTbJj8GMMBk3TGKjlKzE5x15MUtb3lPSzc
6nY2aLMJGhc7bliJ5uuQm8t1ZjtWtd5lNX48yjAeCOFhUtAydsdtgxyVbvEF5mIbkTlKGeJLfLF6
WSK4HLDiXmUZ4lOjayv5Ct5WSRbaEPwrP1C35k9gPpTEgm97u+aQ42jVkSetcQ56CxENVhdFloIQ
xlweOlHnjxO7dkX6tSg/jL534AJFgHQHoK+ETJeSqCHUIqCieV6aHyDioLvCnBuJDYlIOrsxgd5M
kGVmy7ks44wrwZ3ni8RepZranYyXfPDIG1sLueqgzRmpwg9BOqHCxQBmWmS5x4esZ05NLoDGbBeP
+FsDnROh4GjLchGPaURpoMjdO5ueNY+gRyMe81k5/LGdh4dj0XVsoUnZhT7G0iybnSHa+jT0GGb2
s44wGKZaWkR55sjCOowbbb9IncKmGoQP6AuWPXlPKdIno/ILXBqpE98q9qWYZtyxhWe5jF29bRqv
xVdDMhCfarsefYw2Wz49u+vjg1+FFO8xVTHuvJgE/wYfHtBBzJAq27s1BjBptBielM+PyQ66bG4J
A0RoSCMT0+OqVxYHE536lqSFjzN86kxadX9PCehYMCEeslUmVmPH4zxk5eY8NtDV5OPJHWvpPYcJ
0KNAVaxQwBFD0e87K8ze/n2oZf1lpuXbpudz/HSZPq5D3h9nWgjWkhg4jKKcCMcdxkt6lZj6FNw6
1bhDvEuPmkkhTbiqI/iKc2DfD4R0Us6Nlx20CWv/7+/oLyNY3hC4SYFG56P6yJ/mkgmRG4C7wHeF
Pb8MGJLZj9MdS2I32bH/Mm/+65dzXBQMLCgM6WAi/fjzExVuZT8BrIO6nIHApCsDCkpylJ79DRy2
/Yth7/px/jDs9W3Gy1BKfeEoyxQ/6VmOYG6fmG6y1Quek7emClvvidK2aufEsTG/CtyKqDUyL3aL
q+Uvxul/My9l5MJumPkJWtrPNO/SLCrmhwgHMw/vDa7xlnZ7aR6Mkt6n//JzVaicqOBcITB+PPcn
jQJ/Z0a3Dy81tTR/N4WdbW0CV1tLy/HYlHm0+/fX+5sfbf2hhImdQUn8bj9+j4rQiOmuk3uh2tW6
EU/n3PA8gg1j+sV3+JeXonGWqaFtwaBCxf69tvO7qbNtj6qNY9IWIgI5pUx2M6XLcQA8kHv++0/1
X6mNl8nXFpjhN/2z0vh96cL/+n9Ok1yrE/5Zk7wEXth9tu2b/kGXXH/TH7qkIQXCJLeu4nq2TZgQ
3Ep/CJPrLyH7+qiBluRy52//tzJpyd94ttgEvLnVfSm5P/8UJvkVCiUZ6/MvXeVzb/5XwuSPqo6L
LxkbiOmI9X+uy8j4x+tx8EZwu4Lxey/t7jEd6uUlzqZDT0qHgFhrZTe+mv3LHrfcFZvj8jMxlums
tFPjjMlX/yKjTJxnSdafi9yJTvCf8ztp+eAE/v8VpufTB/q0j4fhn6+wmwrXfPSW/3B9rb/lP9fX
bxZGCFJgPEwcjM3rQvTn9WVT9YGdBkHUtXmMm3z3JX/aqm6vFyXPIfobhFitHihSf15ftvkbz0If
1wtxBDojkcv/035y88cKgVmAWzr6rP785++F0XUV/D/rCK9g8e5MLmUfbgUWvp8cPWzM84VWaxVE
4HCuQJglt0MXNntviJIzitTBHtQr8LUps+TS7GV8/91n9Tev/5N8uD5qEfxNGorxsvA2flZKxzpK
MHxY6D2WZZBE1Oz0e+BgNTjNE4Z2xvXVzMnP0V1y5dKsyNmX6d5u8QYOMBXD+fPJlfVTMcsXyg/Y
7DaTPT6IiCjNAUSaS7V8qXblJH+lt1o/Kp/rW2ejg77L54bqir3kx1uzYeeCq4C5BMEYjOuUWQA6
p4uNE+rMTP3LTE0ZfVWERPmZQrJbJ8RQKzufJ9GFv1Awf9wP8F4kTy4kEc9iw7MuXD++F6irXY4L
f1rpFoyMopKg/REEvfSCusqYi2VsGNLAihJ/BHxqsuv+9y/yp2Ls3z8N1jCKUhyIijw2f1qom3nu
MNjaIzG9aVx2/tCzg3fmPjP3E/S8d5QoCM2Wk2LFzwrcY1QxDOGx9QttHqa6SOKzio3qvBdUopGt
Nejo2OVjhK7hJF3SnQtzHJtf7C4sHu4/Xv84UXxuS1Kt7vrpcd9+r/yiyGTS0hA1GjcGhoObDjp3
MfkTkNl8QGloAIXHZ2boDFBInNl3GCn21RSRxKY74S5jYNztNFKtBDgJoom2zibRT7/4cP/mbXK5
ScG3u+qMcv3177YKng/zxaTkMOBOyiYGJ15/b9L1vK9704QPLBptBa3oK3FMF0PEVzUMvfRA7yjH
WWzqzbTrlhZWhywbgi4JrDXxxxbjH58k9l9uB5wzki0h1BNWTLXaeL5/j1zmgqIbUQV+5Ubtdd7Y
dRvQFbKOpedRLlu3pv+7GHyHDfiMGyuQXs7A3/CEOhKq4ZSOK947W6qwf+9Isu4ZpWfjeeMSk2pS
COJQ/du7ytWNB2XcHYztSqVxtq0xhuRdYW46TCTTYrhGrQrdQ8u2Mnyk/Gt8VAwYXehI67FX9gVF
Pr/4gn48/nD1M9rm7EOpE2MiJX5ucVZLLsq5J7Y3RGmdBg5BMAC4psmBbDQL+BFV2NCYOY5Ouhtn
YT7H3kD2BAwmQn/F4T1ooF6rX7wt7B8/Xd+KJ6tts5l1XBf7zc/HMpzwI9PaGdI86Eh1sqqxOQEI
IKfqM3As37HFMTSirK7syd/pU0keJ92lo82cWXs3fmnSsmoN03hSdT6hhhn7Lm3bp97sxwd8zl+g
ktinHCQkXoGCjslAQ4bZdW07XfiamGpSTnSMivI6sTDhbBKhyzOCGxrsZJvu0LrNh2ooP6CVr5CV
/DGPFnk1t5ARNoxeoU2DmWIuOIJnasYdwnNQWY6+rxW0wDafvw2NREyry9fJJJiK7b6C42605NeK
2jGPsEDyLVv54rz1Wt6JYZqU60FICrhc4o+sNVZyacP75VJVHhQhwj8bI2ncS3/OiQIQSOco0Pdn
8zTdLabvHiKMqMelnup7SrTvUUxwnnNFHMn9LpfOBF6WExENN0XU1Id6kt6b0eQWyD47vgyLxMJT
H8pXHqVnnd06W4VJ5DhXlJi6pA/Opga5ZYgUcCLSOSu81I0oa6Lh1X1uJOaETBn3S8q4ukt1eQL7
Fh0sbRb7IlHttpmJRCo9jnd1JR79sMmuBQmQjZUwbJnXupS2oB4nKS/myFBfWuAHr7C4MFqDXUFR
NVO9mGfuSA7kzKci6HOiXuKj0BzjJ8hVdpcdunzKb0jLTTugZwUoWv2aCH/am335aU+i6XZ+QzB/
C2CZIflsyoUQdpu+m3iTEQpQyV2mfWH6bU2sfDTsym98p5fP7RR6n3W7lHoNPpO+1DG9E6mkc7S7
ZN8hnKI/SbWUZBtWKLdZnptuxxiaqSbjDb6HneMIG6VF2f4W9w6WDprpb0etx1O0tOHJroqiOoxk
EK4IiXnwcmXLgNrHoTDAarA7T5IVq8uDGGT8ZM+IASAUztMoHJkcjs4Zjb2QScYidw79EJcnPUT5
cZlr4lOGi6umboavQxbRp0V5ePvmWW77LkZbcIGOzrL3ElHeu5pJnmZqBcOZnQ2jcAKRb36JikUq
FJKGxvDidbV+Bnwp0OGgAfIEt1h3PEJ5VcCJeLzx/B5NB9+Zt2lADqDPZE6fcidhvd9nk1TtKe6m
5NCnDup5kXyJDNe+9xi+7gxQFu88WLPj6IjmNSZSe9MMK4nXXAO6czps+dAp8wXvH2Q8YB+aFOch
baWSKRxEO+pgRdpuDJGJRzcBbxy38CClXDkgPvLyqaCo4mLOmuUyYkaLG8nMAhEnl7kLMdSPHf+4
9uSe0+kMj24ynUMz9u+1ufSPluCKpThJTGdjQj5/gNUaFLQBneXheINn5EX3gL0m02tPzNppK2BC
gdVcWOML0YLk1h/CEA9DZt16GHPuUJyMkxjGEhM9k822UODXx7h9mJiSdduCYpIjm5ob/il5ohUl
PWZqcKHRD4Y6Ib5HD7lS0zuh2/SLprBbBCVx502h6upqJpdEDkjzlwnKBdLE3H5YFYQh5oRp+aKz
eTjOBhIkH9J8DIkskO3MQzQRu2zzx2yZbu08La4nQ87vK+kqaGb9jtv8028a2BS1bcTndmvm9wVY
uKtepMO3KWlM9r7kaC4MB45ymBrxsfMWirIWm6/PzkZv3KLlgk5hnXssuoXWSqItjqGrO0IYZLdz
2ztLDGIa8bJ+CNTPx1+LdFxOqgDFkeG29aG1WcVuSpnbRm6Iod1pHfo2rDiCyIO+YwmQBZtloOVi
1zW6fBKZZ19DWyK8Dp4FF3wnj5YZZ2cipG2daqJbzCfpGbPo6YBbQe0Bm9CdNklzR5iFuXXZdk9h
WYcX6O/iBA1nxjw06Jsm77LrTvNqZD4oxxxoVAHgEyPuwihWWAkOUYfBjB3Y+Jxkpb7K2mKAewiH
yt2HJJeW/ZwlzbWH0WdDhES3G3Kc0SdwAFy9tclzH7jIlew4SIxS+zsoWXSoUkQwLfknTtbhsvDK
cpcUsr0hn1/Q4+F5YPJTYKfN/ISrpty6FambqpuAhtj8TmQLRsFZg9GpD2mtD+ibs41NNrsWB6vh
NmpFdukOOG2tUVAcUoW0YEMiZgyMAJqcMJ2ZTw0Hs4uwMuQF+hB8rpCMNzNyTxxy3GW71k3UkUi1
8RWzLvVFlTgRNvLO2PEDdpfk31nVeaKRZBrbLcjCFIcI54CWbPUuw3Sxn1pPPNSUPhH77p0Po7P9
Cy8u6C9wdD9c0/K1X80CqVH3j11RWgd3MOVDXblir6e6Py1ZJV6VX+w7WKt8LHqxPl1QGhsF1P0m
hEh0YBM6vUx9vVwhe/VXiRvhf4uS7iRrrB+bps7wHuf1dG4ny3yt27k5DrpZ7UyW2PAEsM8TxDvc
ivXzsPj+GfRVbIejwnBSh45JoiFHQPSSjFZzTl0L18kBV1155pT2cCQQYZATzcmcJUKsufcRXXnM
9876bEHVprWmmbwHokCQRtohl4eRKCtRKqe6587Ozxfck13QtgC6PHbgmMBtyiaMxdnNlWs8gZww
r5IqUy+TXagjyhMVwXYIMYEwGzIEef5l1yCxPphh1T41kWl/MQjNgS8HyPZpcTC9keWCcN8VPQVt
k65giXrLmxic+wKIJyJceJiU9u9DQFKv/ZBH9wMD6G/jUmWfkV/Ht8la0CC1IY9eh6hNjhcKKjbA
QQToCNNJSnA4CWEPLZeYwh3KEmzgUOBHfCLNLfwpvX5nwonI7ANpwLaR1MkxlaRSs5RbxJ7N5h72
bcfJwmF3QQbVPqy13wHStYW1aUiiWyFaYtyFmyUf+F7FuRAdelJdGu7X2kxQV+1BOzsNxuJpHGrK
fms2+EATC/IotT+7X3DykPibi+x+sF2sNFUyu3wq3kcsXNPbYtzlCeAgpG2m0pxvXDKGHLWLtZoI
6881LBB+dl3GiB7cWPnW97nr9/00xxfgvqq7Hv+zhWNrJhjkQhGYirkVe/Rx9SKiMVEbE9S42rD9
8x4dLFLUuNs+iDYuVpg8bpvqPR0L03SG7JR6Ty4+5T3Rap8VkwE2d/vIwBzGbN0WDqBBfEaIMegd
RIkAqfq3Q1LPFBEuWtbxkQQ4yzkB41oekcfnG66OLLrwEzrC4B5I6W9Hcx7cvcCCVgQR9J9j32n/
0Yr74kPYuj5iXu+/RY1ks9qPhb6c+iW6KRaLOvKBmNWmxWra89zxezwmgCvTDSyIy1ithI3Y8j9K
U3vExmxIEEakmhdWXtgwKA1HM0mJfadTglGpN9fySLPTrBvoo/IQGknNKkYY8SL1rQYqXQpONtPs
b7asPNVL0US0YcHBDR9l63U97SALnUglFMlxSwc33A5lyEbACBzyDz3a3iNBcuNqGlv+4H71QPBn
VsYbbLQEDCS21gzigIoesskJ38zFU9MGqENxwFJF2JSiRe9xTLKxPDC5Vy9l1lIKMxm21gfLn/12
m7AtbwMTxvQbwHW8u/kDO0L5KvET4VxV2sSqWHXZlQFajayuQUkdbcsi9vYSje8OHva6J/GQiUlk
0jm+HRtUuU2dCBqAqsG4GkAz5PCvDf46j8k4nmVh6T1ajT25+Gh9F0R239dGkPUw319L7N0X3Mql
cWaaRq8PbA/65ZDObiV2DHoKqgCA9+XnI/bwNMAGDUIECJT55HVrPQ0aL06FPDK4XkWJp529O70m
gWW6dG861DRSqMC+JTm3zUI9YWnS6dYgIJjsIKFSJqkaj81xOcIfDcJK++zKzVzdOrWVXM0j0Qjp
p3xbeU5lJhgP0CUubqhLo5+8F5ClxkTxKk3mpSzlXcWwOZKxvGnMUJzVIjXeRGwVaLfOwgeWQsA2
VhnSoIKGbrIBD8E9gi5LQyGtaGO1jv9cr14QrwJvsKsmCmx6QOBvEw/vqyqvh28+s0iH28io8MvC
NbxN4hZSa1oUnDl7rF71AfZir0GkLfgEFg9v5tr2acv9RO8cVFu40gaeIbfodv9+7F/HsD+Mj0hB
Kg4ViqnHKv4563j1u7lMgwzbDaHVbVRT4/iC4bMjjIt9jFYnaELgzVfPjwG6qexT+Taki42XeCTY
wxIt1jrcXEf6ugoXw9lZHmQGOr4R7PB/COxNS6L7l15MOe3k2VicmxD+FFfHMGJY4PJ3NqBGtQgG
s6GpD5yAceDR4s+c1Hpy52a8+NR7aAxS634hcwMo9Thm//1D+MsMTUnGPdjRJNedS/nMT+mJpqQm
gRA1ru4qjb46JozyYAi76pNChgiGeD8GJi32t8RC2PCzoINjlIulA+1m1iUOvPTayhOHqzZxpqtf
vLmfp1K8ubUyh2m6ZxEU/fnNmYQQdN2w6+sKCuCj0OLg15qLj8O9aIrhAqJxSpnWZCY7vaRudVB5
M3SB4TSczf79vawz2O9n7aR4BRkTH8EWhZhW8B8vlqgWAksQZjprnnENDO15gXFpF0lb76kBc39x
cSJp/eXl1hymFEinlm3+9LU4OK/HJIFnAqvrTRtT/aRlBzRcS//t33+wv30lEtsmwhEN2b/nXb67
C4qoMtIqgrdt4KgNktk3z5oiHgPt0/Tw+0v9V0LmQ1Xw/39VMf9R61xf6P+yVKVYRZd/1pfuquKt
TPhGPn+vq18Vqd9/x5+xSv83pGNc/AhILCTW+tn/oS4J8zfBwJjL33OEQtZkZvwfdcnjl7gVUCf5
1jAR8IX+J1Zp/yYtbmcfoUoiTyN5/qQm/Zu6RG7+h4tQIVoiTDAWJshOQsyS6+353aWR53TuprFJ
owMJrvpFDAwZJxIeiwH51WgaWm2EZ1rFbbEkpHE35JIVuG5jYu168EpCTVct2V31jjNNA0uTTghb
J0opSslbfLPw3TrXf8OklaDD5JHVXKvFhrU+m1QeHnVaTEidfdRG8UOWh71xiT/c8UECFnlVXZTS
Ts27iuCKezNUlaVOzSj0vdeP6jzDkH9j90m3nOAUOM8od0a9nYraxT0UjcU15yusgT0bHuhUlERX
xTsxH6snmGCX8CJDlbWjCeyNaPyjyT41vGo8c64Pjp9TVGpHPsih2p1ZBviIrDVQEJcvDs1z4DPz
YZigX/CtYzT283A3s5HHRtXb1LMsoAdwcOLRJjNjlWDBPcPDUVNIcJn7KAI9uy27bowuc06yl/SL
MKjLEqrgW6i/FyasQ8E+f4j7DT9C8qrhkd/NEnvZZqa3xAoM7CP7uU2ltyuYpjp7J82ASbDVBq5j
2tFqpUYDH/JLR1TjFyJOteTx3apkl0dtYuHVNygUibCOfSaznp9oXdlGoT8X2zbpHF42krf5ynhm
l6BY3bWEgNFQpPxRFk6Gmzw07gqcGCAlnK57I26VoytEEEK43C9idhfPM45/1dBE4mLkPhOgGtjO
oDecpyDK7C1er/yR7jgcobWXX1Iqr9mSW8I+o6q5f19R8qRPcTQOkCi/mm7JdqQpyoIJK4v3Nexo
EuLhPGZ6a1m9e27CWICE0kZtoOiaxrJYLDU/zjh53yIOyya7w2hqNqI18vjgGjhJtvYiunsM9OA4
W3g8B9d36EtqMuhRm4gr9HIhgM74eIlNiOR+Cg7QTV0TRDViEIMjARAOZTaaoSnUMfxiRxvUyXA2
PbYkn5gzikLfcWxksGYlXvXc9m2jOULy7jeRqItru0O9ZToyZAT/lSyvqsRY3+rk9Qwk46F9KJsk
+fBE4mqYIunwPMZJ3Gx1bc8PPdwXjHaMq6FKN402jpT8uhBeMd1/+H4cP7bWonBYhaAND+FEP/cW
0H79reki/NVF2Ka3JZsfvYmwut42pZvSv8Y+njN7J2FmhzQMv4zDkIHeSiu+AIE38xzCPICokg3u
B/5IPV8A1h7Fxk9seWsBRn1kvXfadRAaHmKMXezOKcH5IuZkhizgRcawM40mvc4R5YDd6ML9VsQG
7S9Gz69tOCZQ5VmrYbyIMIU8gOyu7gDy9NDTVSdOWekT9CCU2D0brOP6QjX9fBxIr1EpBXLjkk0U
223o5SnW7aJvzR1Y7pVyXkjzmlxk6O9TQG7DhgRe3Z+JxpmyDW7S7qMejfGzstslP5U682kUqsGM
bhbLnMOdjyOxeaeLu+uColPhS6WomdqEwxKVPOCM1gogI2Rfvahwpj3T9BoeSGKoRz0NhQoEZ4F+
k+IWL3Ywk7JHSxpzuNVFXzxTyj6gD+KS/NqWc3njgdtLN7nbEBwkhG4jy/UxAozBke6Vid9ahODn
9YOCi48OM3pmvqf1KP5GUgwbZUbe74uEmt+dcYpEHOCkE16UUTV5+9qFrRzUkjnErptD09trzNSA
cDsb2c5LR74jZsUc2lQ+c7youBf2rjUUV+u96u9jdxBH+uixAETWlN40tWLmQtNWeBvmRtEGlFM3
N41uoi+STmPObo7vR0dedJiCmfNqeOpimxCFyxemt4Ptz8muEXYVbx2cwW+FOdoKAAhPtW3DLewE
deyl+V6NdGQEYFqp8bOjprtlh5oCvgsrie86di0/cFLTwRNb51hrHEj8AW99+arCyHusRK8/F7pn
LnMl0Ko6P8peu3RwEM8qWYWwvizeuxwNahXpj8vuO9/yeoIqTt1uF98aFLPber4njuamh5HpaL5J
cWC3W/zr6eooHRIiB34ZFnu78sBbZbFfPvGt0RbnRlX44Q0pEb3cXQZmWTaP0kDxLkkJlpyoEkDn
m2KCKb/R4L3BKHeZeRdRyj7tvALIXFCnDo20oxLVVop5uFvYPbYbkqAdLXXtED3nNEZcQ0whwTjT
oY5itPaOBuZULddONwLT9+wIMFFJI9JHDtXzLFHMDtF+O2sKrGmG7gulTt8a+K7qgBVVfWnKyX6x
pI7sAF2kg6I5EhGnTdB3nvt8tu4MExz/RpAQwuE61Oo4WiUDyjp1QayagjaLfWxImvlGyGNJAKnc
fDOVg9jVOSPRaq8s5E05K5aYpW+cDtkrB4tml858Q3/jUgQt/ph+W0Wie+qdWNyiknvGnjXLTJgz
JNYjC1OVnblDL1jV2mHZJXFiGzu/zeAtlUXXmwSBiYDsq6id4y1m1J7/kB7QL1hU+mLH2NG48gn7
gJAraM0LiqYe560qpEd9IGORFctCnMheeobIrtH1X/kzwnz1zIqXiDLjG0T+xMYLUQvur3ixzoop
i4GN1rEiZee5yb2/aCquYfe33s5hi9BuBT71c/Dp0kZP8Tk1xnPuo8RbZva+kCS7aiYB7NKpGoeD
mMO3uK3TUt/SQVTNZwV47EOak7MO5kk2FMh6s2S5hSMHGy8Vq3oQkYy3INOvNW5uQxky8a5NqBjC
gskxeGDPyOXA8Ilestfo7Mcq863lYCuxMGABu4kReZxW5WTuYmfnLDieISjySgFebMaJvTOXy7Eq
a9Bdkpum28K3dh9kQo/hhpASO8Epjf2bdFAEYYdQ5d3tJNBIdy5n1X4H0t4DmS7Z+pJtGcR7b0wl
lQpeSEAvi6JXTT68OctcshKs5rkGbu51xh0JbaD9sUc6AoP4DHzTylKa6QWV67e4a9vobGlwIp0K
dMvhol289VaarXpbsxikF9bsMK3sk8E1A6odoTB2iEV3tK3Zd9K3s9dRMXYCXt2lB7fvC4roC4+q
u6SuuFoBHVJuEPWunRR7Ybn/w96ZLMeNpFv6XXrdSAMcjmnRmwggZs4Upw2MlCjMM+AYnr4/MOva
TaluZVkt26xXmZYpMRgRAPwfzvnORMJulY0QHIgHbM5NMSd4eTvXIr53GTRiaOQc2d6dMeRIDNDw
www8c5cO5ZNSYzsGmC51vd1YdiGWJ31d+X5MpBdmVxUMtuZxIpzP4rwXbvljUthBA4uocfN1qIpe
vP6lc7n9s9f9q9pslan8dwdMNyARsPDZr3I3dJO/y1jCVGh2nbZE0vC/r2SbIZeunOL737/Kb8Ks
r5dxLaAxFo2S5OV+U6J4bV12VHuZX0scMxQO+fRgOD2PR2rGlFBsQ9QXGyNECh+WWk9vERaFTtI+
/ufN6r/sRP/aiP4/p7pFiPSX78R/79//0Z5evxef/+d/PTD3/Py9aV3/yp9NKxJZy8WiibSV8dna
tf5X02qYf6B5XAkxzNIE4jr6yf9qWlHcroJsl8YUTcQvTav1B24rSfP7BRbiGvtPmlYDudKv1ylc
IZ2uE0UdKt4vZfCvXSvkeUfZIHm3c60XTybjzg/TJdRr0yCi5IKKNLCTc6RmF4ejR+5RbnDPbK1F
mjiWk3L83uGNRRHjtdUhnjk6ArKmxbUu56Lze9zX38kciDnWnUW7xq3IgniNmRH+UHeN2LumYIQ6
o9rAAtqjQy/MCJ9sui4UhbmXNYbFfYm94Fvk9kaFd7jq491YNCEPRlmH76JOISKolvDEDbRBRJOK
+qjyF3K6SWlFwJyynqgw1XcgZnE8TYREEfIYZjdD1JH721mEHOKaCZHwQHvkVyclyPZ50DdbjxVV
fjLhIZ2zyEShOTaj99ZmLgDp0ErJEVNVvjr6sykCxk/L+6M1uglDbtgZ7ykujKs07MdLQ+DSxTEq
4kp6Ug6mbTeXRbTB0cBpD6pEc4KaWFjtbNKyeHtnUEW7oUDrRDC1Zf+SRhHKSmYSikxTjjhiapZ0
ehGwz+/NcupwmaOO46afM8z/tFRF0OHseikiS746RmQ9OcQyvmWN19yEdqJo9Cab4s1qzVjb1egy
CELmpDRhlCYK8ZKoFJkMoDTY3rA1w4vfV+6TF3Vncgg2kKYLuvGERdFXFAjzgZdium1lfg5rgT0q
8mNPHvgtysbeNjI5oqTCeyp9RNk7nlHvLgQY3bhU4AGUuzwvmPMPolr66yXlQRnRW1o4uEXhUBsU
H+j8vrnsfLforrY1gw+s/0gIhivD6vd2QcDJMLB49E6xBkm6+0zr8baJnnI7+ZQ0iWlEVNtQsh5L
iD53b4a+R3RJp5KER0ORRDxKcx/G3UuTkWxaUjCM876V2JPESoxH3Gl65Z7jCFthFYzOqQI6R8eP
OlFL9nJcuSlhvO+z+rK4iI4Ezo3UKS697jJkcB5YQB3T0EsQq/biEbWz+WDnS/U91bujOXEJuuM0
+bGTE0pWmcZjqJx8jSwI1Kg7D5mVrJmjLErI8mYICvlh1l4Av7GkbYafImuvbDe9tYC/nssvR/TY
jY/d7G5X39UQAh+PVHvtkPwjI3A6qsFufGlF4rtyuIV8vUvMxQfU8+wZ7/p8PUt3m3m+IZk+6c8I
qQMjnJ/zTAZFy3fqrHbg2xmxx0Jba7oeZSJzJJscJG0o8KCxR9crLu03W6q7cOnh77MmhOhY05c2
NeOKYgKceJ3b1s5ld6iTytSxUeBh6UML2mU9LD3XPuMhg79AfpmWnpk6gNDTdk1qXRDK+F4Hal4v
DyCch0Dyu9BbHCDQPgzatzj/LobwDMAb7u+LsFOCWZvvDp2FnpzBH+24ZVlfHJnAfI9tyqEoRqTZ
40VOOvUawz9eBzRO/DB6xiMg62qPjudD07x3rrqzgrxOFocijlMUACHvRiRdGKWbR6fJ1VZnrc78
3SShpr4DiL0LbWIC4BubG6t8sXsC/ySLyxleezaRV0UxcmRR6qty2SNcYd+kGl/xzmy9gf5tbAcS
QOxw/LQGkFAbOQhxl7T4JLF6Ndsqym4T6QawSC7E7B7Wa9rNx3BPllHuc5US3ZpY2XmCfHs/8TJj
o14dBg8UtupqJvzSXLJnZpr7CsjG1hHavsuGo7W4D8WCnbobd8KD1rPc6Ely8vJlVwE9IUSx2Kgu
v8Ys/uHFwHsMvI8M3aAAmw3B8GiLZ2/XOPYpU629W0Lu4u6FvvwNrPfBKYv0gVCKPRJjXxbmXe0k
NzADrES/RJm7r1X+OFXONR2hhFhGili9rZv2wUnVvdDGo3R74iduNQg1RHHdj2td2mSnsn9XqgR8
1A3tQ05ih9J+Mkz+NpvtvRhP3ojGqmWCUFMrARcnoqQU/X4aMxPNwDido+XirFAcjeeykSY37EIv
cH4usFag8nBjjkgkG9b5zHRtjdxphN/5dS6AbbSXMXadbVYBlyJ0Cgtk5Phk+64aQ/Abjg4Kdh5x
5G48ltmsvWts1vXMo4YRMQE45o5Awp/dZB0JSDskoxOey9IjYNeCFQ4h4eDUzHoVE54F8tmWaMxv
csToHjcEs0E4ibKgymxa8XE/pewbYWQBjN1byOs4Z5f+hlHWpQu/t7l+QSKzdbkJelUE2epZTKeg
HYotMWIscIePJrEuxNff0hhsBCmuciRZHdO/sD4WcSSN7MaZmPxEm6W71ckCG/WzZL2OY8c32PeT
1YMO2NZkTMh2D2BdY7FMB9zdZITYgfnbOnhn33EvXOgWPmRa/0Qneh7mjKGqXBCvSdS4yY5NHk/b
qd05BXPqMhgi+3GUuXiGBL2qVC9amTNor28YSkHNwJH6bWitV3dpBXfbd0LcmSb0H0s77MZOqz4y
+MQnC4WgS2/bhS7y11nuACiTxt1WL3Q6xIkl+i0ZxLY/L7ceXll6PNRM3FwVeYIkN3GCgR0/YMHl
KZi8o6x5F3jjN3pHBrO4Ev10aHiYGwYNZm9LxrXRJfI0xuajd4gcHT0ioRh68tJqDl9SdonGxrjT
cn78/KSTlqltJ4TX19CZOPzhywdav7Na2GmeXAfkBGR1ZJSpJT/M5kvHMObcLsheRutqctqfFidc
ZiygwBrBTjrZktAJ2odjNaOfcW+M9llCG+XB9G2ZxDkinGlxZ4+kkFs3cp6nNDsScrMriLiYpg/X
SPA0VNO50esA9tRWi+J9YyYnJBPEiJKjJgCK4kbeDZI2mIQComfKMWhT/RkDzvcCUJrS50Pbdteg
KSBmcPtU/ZEEXy5j09qZ3vAjwli2tazkCpH/qeqj27S2kPASpOkTG/loR/heSNs0j2PSjEwTmJd0
1iUyEbiSoZlYex4faH9a7Srl/dm6z6RxPxhKv2UxTb7XsEmMYEl/VPAIObtt8lfRnaUoiPvpvbCJ
F8HELueHPI12DTvjJnszUxfCW/lKavIG0s+9azdbc34zoVEny5pJgOW/59aJqm2ZvVolwbNEsKE4
YOFBNYhOguFPYhPu4h5sy/gx2MTC8pDPlIGEgsq2iAhDBMxvWVtXgC/oTLQ55c4qjMBgs5Bq0y2R
SL5DXI8JmqFHqbvI6smu1qCE16V+jtNuRvWSFDfEDnNOIR+z5S6amSWgrctzxl+LVl2PxeC4W5Jv
BF+bfXJjlM+y6KJDIppjKnR/VrzRmTBjxNGN9TAKPXzGks+oPD1QmTB2NzaAfbe5rQUx1J4o/D7I
bvaLUu3q6IcS0kd4gzoRcggt/XrATua8o/dH+lzBdAcJYdtcooRezPryjd4IOWckd25LxLLZ3kHX
s30F0hnKB9FKLJvgm5hXEJ6eVPOJ6BNc3Y3Sz0XdE01a+l6Oez+Vu7z+cKcpsOOLo96nKpg9fDYd
QdsabCC8KeVnCBwjK266Oj5ZfXXu9Dx6QWAe3c2juXwOPStpUD2EW5p8e7glgP6TnUwbkQ2ljSR2
lUflLybsJ1MrbxP4vWUj+ic0oM0RjdZ2Je+3/GSYJ8R7lAYOfKc3H5jAURT5pPsdRqffMn5YgwHi
fZVa707HosQjRHtbTmDURudHx7R11vRHi2m8txCWwqCn51CGwSCcnrEhEzeYTt1HwkCWPJkfSBXH
u5IhuolKZ2WRzFF4ks6ndOe3pj2ZM5V3Rr6uOqdufDUb1iGZB+uunPDSLGeWIZ9E7EI20/yJRGUC
IDkCPRoFXXD/cmNAJjgI6AaO3gQk0gRrKSNQ2KzC0iEWu7FJH8ll2OVWcYynjzGfDnlqXqVELZNt
gFre2qv2E2pRYCXYb8LvzLBueswLEVapNJfbdIBKXZXnyMl3NsNPUrJ3hrqHf1QU9/yu3oYKmCAp
68nmEAGKcie8wheDsa1EeZUWYoU+HWSU7Rb100xoHcT82Hb2lYr0i8tz8Brh/J6JjD+M7a2RVjCr
UywKZhrkMZzmztDuZjt+NwZt0zAc9y1MpWKV9fXMkXENeKiKiHJ9MBnb1Y51QZ36NgE4PUSpc5ia
OjxmdkTw+6LdeM5AJcOc0EhfcuceAhDgFX1LLInvaFqz0cl4eDchWDWOe1tGDAqzk5G2EHV1J1CL
Y8LfxsR+InTGd6PyCgcRuqEh2hr2vOMP/lwi0AsMsdH5Q20grTjTr8PoaSaOYkyCxCR9j7XMVQTp
ip1n0DDy3SuIfghAHeh5w/gWuzyqRdkeFiq/ggY40t9Z+KUHlTfFN8E9W9BNzK2BBo/JwSZO1ClH
t7GhV7mIlrupT5JDYg3dAcIARBoLffachk2wphZwkrJRkJPhL0Wb7+pWlzsnQ0Bd1WF7YjLenzGT
mFuCA7VPzXNb4iO1S5Y135su3JtY3/i2p703mnFgu/EMWyI6p2YoN2yfGIwincb52EwXzSWhps3L
vWI6udolhsk8W4t+lIPnZ517Ncj2uZznQ0GWzOwCPgDrFHFeaVvhde9FpPZOI1BFYUYMxlSRtrE1
R2+hTF+OWFXUPZnBNgQon9jijeMcMBn4ZWvvZ/fSY4YjDHvYEjp1L0vdPib1Xd3hXwAQxsKEGJ2j
PQ8/l+S4fl1E2bo1PySVCXWIaNN5YSFvT08xMDYYJpA+XtuoSO70DOAKlnsiEoNQyFAcUKMhs5YE
nYU7IA8ugjJoAC4Lx5qJr0ZAIWUUBg4Ml2OFYDRj9HqzDi6Bxoi+4JNAx+5jOFvC6xIvNwL5xpiu
+tnmDtZMvcMjDVaZIA9wcaQ0TNEhsqZQ39uVbZCz2zT1jSItUvOrJTcuIRwxqgju2ATip1FrwURO
H1kGLqW+TAd4auyBxFtqOJF97AiMIaWgM2VMZF1Fs2OaqXFHEURfOy+KVhK8ePySFgk/z40ApmTk
WLaX/z+E/NOYLda54b8WzjzU70n5i2xm/fN/TiDlHyAZkWBhPca5h2uVCeA/TNmG+wejYw+ntsUM
0uCP/fcI0vxjFdIYusPkkiWM5H/9QzcjnD9w6evrWJLm37QYXP4HupmVa/6XQTlOVAR1Joem7pGs
6OD//nUAOULHjeImKQm5W4de7MLH5eBoyFW2UDXtPcljnc6BORstezFuBH+yFXT7iJK+DfohzEF5
TwX/RYQMIQPJY7ULMAKtTxwrdgjTnNsQAbjuFEC4C1q1+7981v/DqN/gvf/+JkwGuI5E7rbK3hiq
/vom6lnvkGWrn4NluOqOF6Vn7bwRVNXEso+nCnrleGMDCQpYPKtz1nsQF0dBFJ8n8ug1LBna7dn8
0IVX7jJnzyiVCbvuRAlnhu1dBr7MNIf3Aek1NVcDtosja67srVU7zBNVbg02zf4i2odaCzlbMb9U
t5oTGeaeNDhbBYDDrG6/qJXnOy0g0DncGz3fluhTEZvkmmMFqV0A9ix47m4To25u8deuGeuCzBlf
b9JWbThhpn6zpAAYfGBIjFvsuSm3PNTCdt+7VvmTVXFsknMu0uY6MZLm1RUYj889UYgM2VpYTqB/
PBqRPmcQo8K0Rtg9QMIKks4RuV9Xmi6A28UXtBdSBDnJbfejTqjoxpzq+VUTOAj9qVMD7sAmwhmc
WsqzcS2O4xzkWZo84k6vgwga27gn5BIxOrspPkfgSmUMhXNqpjf+NqTLoZ7U+Bh7dPR3ePnqYdeG
dGhbPa70+7RoDOsKzX8x77S8pZomzJioFM6v5rXXDUFTpDr4ZPGs2h/IAEPnIS5LRqO6ZdXLwR10
FvUpSX/0CUme72J3pnmtSUBdbgfTaLKd2yB2ZZRkEDy3UOcBZOsNitZR9QMydse5xkjRmPfO0qgE
hGrCu+hTUb9WAyDgYzaG4m5ETEuKXBT3p3qlZAVSqXjazd5MJhT6+6m5Jk2zBo01dnKm2PBQH+Mp
1kGW2XZVbdCfLSdHNMkqr87dl6EDxuArBb3UN60hfo5LBx1LLsnjDKxwLLujFnXTuCFGumheSb1N
f1Z1jAq3Kgkg+8G0fLqFvLek20FV2oTlopTvRgNd4ISsdgxJgOsLd9sDqZuDrhtSYpC5p+JAx04d
f4PiOX6IKh3EphI6lXCXL/riJ2xB+60VhoO4YXXND4smgx8mWc7PwL5xIMBLxe5VEMjKG+PTVeB1
z9XU8ABp5Ogau9LzptvSazBINM6oSIKXLBGPrmZws/WGy/4W5yQ/dJiNnA13O023E+nYs4T2td6K
fY86AQBzqvgRtVV209tEYqQ8QCJaOMCr2JxwtvSIMIofEmP9Mm56pK8UlloGKYwEOIti4GmKoZpJ
1hMTL7x4U/2K4r0XNzmOL0jyX5frIprQehkg2wHF1jIeDX9edO0YF97OrRUQXtEtZXlBNISL2bTz
jK63c98dGQGzlYnWcNGryHoRLaLzIxkkDKWi2TG3tZV2d3wmeMySeJavWh9mFwvI241tjJSvKBnl
x6SNVI1lWP1Is1w/CFOkZ3bhbaA6YR0HYPtbu6x7gsJdoQ5RUf5kJo7Go2QzvbO1Irt2csEYVmZ4
EnaYUQd8N2GPWm7RrTEga0R/RhQ28OjPRJAu6fw61a5DPqtefvMUtEeOg6h6G3PdO+dzAnl61krU
tkM2ELeEQMRvqyp/Ap3uHRtrrK6Yks7jpiAY9tZEDI0MI3VNMux011ltnfG3fLIe3HhCNVHFCUlz
Uld9f+eKcRjAWY2VTawukzs+n85ZvXor7R8DHx80ex4S6EJBAixypmTd+TeNXxsOIZxVq8U+UhLr
1jaK6mK4Nd+BqQ2Pw8SAu6M5Pc0OBE4XFjxbqh7gZGS1yf1cA7jhM3Tnm6UcGgZCVRaw76VBzPtv
mdOn17MAypmO7bNrVBX+T4sk5i04nlI7KrJKn0mnfRiWNjr2zdBeePe5r9xheJ3AW4PEY8ORYRLd
1vlQ7RnRsilD79b5oO3LE9lcMkhU3I8UmC5dVu3VzFOo8UiiNRQm9CWLSQ2z8vgnUNLigSc201FU
X2wG07pr9jriH/6DU8Q3o9d4WUCH3O7ApTOdzKW9NHjlXEts06ZIL0hd1qxdnE3f3ThnOLk4CfWm
B5L2vVpWr2VRireByRGTCs1pPpJEwzVJxzQ/NGNjA+Mk9wzdj/BI0pr7nkZcpqQ3Mka6XvI8O+rY
qPY8SYZLMWbOtgQ9eRLSbQ556SxvasZwHQ1iKIhmrle1iJ5WHxyNjNtIqMUJVqX9AVd966+QNhZf
YHbFKaF8oSkoViyDGvjGNlOfqR9aNclPhlM/Q31pr1C3RH5PNfVtJvXh1dUz54341jHxQVZ/QAeg
E0znJNy2ekhtHznKACzeWbxU5jln8q1T76yT2nYvJVI2wHOITVpvrD9nBoM/3bRrbnnCr4Z77r1r
y7T774bROw9DTKBIOxoMHrFWOJehlEvtt7nIIb8K964Ws/NeYDe8SzU7wYUZ0vEn0fKcGaN17l1g
dJVbh1dunoHtJ2HtGXtVthNd199ZjvS29YwYGSNa5Rd2HWFLBqDA88PxGOwVIl4eF6xpKe2au5Zj
XVurQ2ZalvcKvGCVOdLSx0GaGSXpDQlkAobiar4CH22/ZmSWXldiUd46EWR4qCGqaNeUhvyn249M
a9Ox7p7IcOTs53HgMvJNloXzJFyYvSQQQ8lrUHRnveQwxti7uk/s0nR2Y5KSNMppkD3jmFGAj7NF
nSXzOsevdS/fd32H16jBA83etql6/W5GX33okVB+FqRAnpaYh/vGMs2JZHGQrcs+ZoQUEyA4J0Xg
UYyh7Z34DtxvEE8ZurnlAFmAxOKKx1xEDusLlDyA1B68DIsefrLlgV6PVE+tU7hnKIIyv5LcXKhu
y9rzwSdqn/TM7L1G4Ko48pANKnzxgpWQN/W7kZCBZRvXKvE47mqe3SyOPcZsgyjYw3becKkRISV+
FrYkzLBet7X70Umgt1aK1IOA8TgGHuxIufFWJdJ4G0wCQm8Hb9ZxJEqJbDehFOIM0IGQl6Nq4qBd
VM2akEopuRghUB/u/1n0p8gavIlvgiH/xUu97iWZZX3Hieyqk0zGdX9M1ZGSuphwcs1tXf8Y5t7K
93oF6W+Px20g4mAyOT4IcjYP2ESLaJ+qXoc37hFgqhYc+JtxtHBUdSaaATypqW3c5Y3MmSd7St1a
yItwccZGvR/MzGNSOHhuICjwOn8oR/0wr30HD5PEPs9hjUgpYet2MMMovRfDxLkqa2n9pDi6tsHR
M4HrROOcDLObIIXYC9NdDwHCxCWZaAW60Ck9j1llnmGe13Kvs1zNGHB0mTxXxcT1r0GzB/PM0gPi
LHXGK0x+EgPkMjbXGWeotUWacCfDeA3tHIi9JWZPp+iYlDn15PZSirFTlnBk3WzmZs9p3QL6GYp1
0IDxe1tGPdPqhWN56drsqjUG+zMyHGbrWjxvCfnE+jaltnad5UX95hkRfXkKeI9voxnQNnuyHgvI
C4pszGwu2fR3VT0Dol4SIs/jDiHToSRvgzRSBcYV0Mm48j3A6jR74UTC3AyLpV2QSLiNvwyWZpxo
fHqWu9gHnjwCia1t5JXuy1igfUosOZOCSXLgU2PqMQuHjmfPFltOfUxVbJ5EzdaaFFmH27e1S37N
2KzEE9me5cUrJz7/2cQ6tXXgfl9stfZ3kT7IbzgDqleZ12pPJ5W+SWSK3Ax5Nf0QvdHcuU1FilnY
xKE8ohszj0DTu/GoszLOtujQIOAj22aa/NUExLkxCSgO2RPTIBf/mLc0y04tcLQPvTsiopTsszRa
lXBkTm2EP01rTM56ok8gORwXlrHbXwjnrLAwEjLKsC02F9OHya9jkICUDn+AXdpzbLTL02DMAwY4
e1geHBaSXUDoMIHwq59YmHgUgXpN7i2iAxfNZS4NEOk8LCyjNQWbV8VcXkTtA+W3Is5YQ16OD/OA
55yGMK6g7/DBZ1cePlrEwVob1I4TH2NM0RamCni2+KS56UbG+m6EWLHVC77k1VMdr+5qDaHlnYQG
/dnKQv4clIU3wUvaN2+KvYdoDqPA4Xz1BUGWGtT31dCtf3m7uX0/wy/Dd716v/shKuttFS+x6ZcE
XzX7pp2dV6OtTOWjOZg3hI0wChoNSOB25TbzjRI4qkRc9Ts3IwRj461udnQzGNuR5agDC4fyxG5w
2nNYMgajp3Txfvbb8Msqb+vTrU7lsU+99jmBKP/N0IR9Fi3u9ATg5mFh90z1Nt9IrREv1pctv2jG
+GxU3WIiTsHFb69+fqGZgPu52rNoP8lpOGK56XbxbKhvU244eyeigG90c0dMtroh7RuZbrgiBZbc
+VFNBpSBLIx1blGUsGd35RH0Cjv0liARMkC8BHZBQkL8kdPnEyJ99MPWGgAasWEGLg9VNh0rCwFU
XWv6ZFkkiG+s1DO2Pam89zwlczgNyG3HOvF4RNRcnZz1K4fBXJEMI3v9lyrB2Tx0Ucqi2aC01U13
W9D4bZtUtbdFkpAka47qaoT8gB7Z2ykUEMfWNvOzTDVxUKG9BZRUyKAxtOLTTWuTRN2uuWEJwzoA
GTbMifSLPxGvKApZdd0daSMZqwBDO7Xk9OQBGT5UloMTO2yJIrII274h1gnBFGRjDTnNEHY5iU1u
lZ70lZyBlf59ierpRHnRH0irbtHaYkB2TVfeoBPLn1RBrE0wuS2YDIuD/nlMp3kff5E7DIGupwUg
NrLYJe1JcH0eQ9a25oEUYO9Dwvi7Lzu958s32U7VAJP6szHmIeHhX7SRfgWP5CuCxDGoanhOeqzg
2jrJ9uOKLnFYQbNVqrE6WLalbjtH4yaKxcLjXlvS9gdIJVS+JN2CSil687nt16FuOxjlPnOc6SPM
SmzNKVUHdy9Jb9qm0GhQuIwXavJWRvpmJCT9QbqFdqQYhwkT61a4NeuIzAVF2xTUZomEuBuAwzSh
eJVNY5zLtGLBUBqsi5sxxQysaW/6pDt7sYJnjDSF7Bpq0XGi/yCiXasDahTOVrz+auOuIJtmxguz
MUhVOLRoBb9NvYMnneeClQV2z+882YbxXLtliIQaZhzjKC+7jTD8v1kR7F268656nKeQfQwu33xa
uTwj/qCOpcDK62lLVVgYf1aYD+SyEd2K0sIbMPYsKVvlPZGj3RImpI/7uYuyZTdFo0Tq3BOYiTIt
v6ceXHbGF2LIMayWwHK4Q8MXgqgCRoRSKGv9wVyCOdHyvVrJRVSeQIzclWc0qaYOugKjNQdg8zEY
WnYbW8B82lBVtGDLyAL/C5qkMS08YjAejxVN0l2h1M5xcnfxnWjOP7Ap10Q1tJlHWEBxJsJqxtkd
xgdjZTaBJogPZKFw/FGsD9vSHtxPjHFzt0Ur7KI9dtjIYefRWqQnKy/KWdTw0gAMP1SD6Prbuc3m
XbWCpmz6LXI+MC1kRX5bzPFx4N3uB23gRndXYJUcWXmdli+OVeS43Rggr9HeltZqXsCOXdepwGbO
/Ja9rJO8JFGp37dtiuZjyVh2dHry6hGtciAgnHkhrK0qRMydMnuYD9TMRFL0pka1TZ9coeOwiwtZ
TdmRdrLco6S03wA2GT66yPgKmr7fV9iUED6EaiJcxyqPzHpIgO7EfBxiqd2TNcp7WLFimWPeGw6g
MYZ+pGpzTO1a6HZXocQBBZtCiwNBXFyDlsckNWPBiUcJYA3Jtd56xms4UNmNXQXhaci06uwRh5v5
2N/fnNikhgOVZhA6uGtEnjyJ3BworELw0Z6VniYvbq+yFbwmILAtEBC2RL39cFY4m9V13EHk2ZQ3
uQc9aJy6p16WccIKquyfOmlpp6Z0+1f3CxVnmVBhblPqiOmttFx4ZcoZ9NzvwyEdfPohm3HXmEQE
UNSF5D0y6sPPkywFw1Ss12Psx3rTPToFooKNCcwF+8k6CQplojf72FQMLhszokr1+krXNgmgyG9z
IwcM1TGSnChW8qxBqGZCnMAlmBEFPXLitmpnlwm1FDk5kYV7HkvoUSHpL5DotE197vsqjH22jamz
ISqDdaI1GRPBeqxgiZQnpNYKJunQdPGdugyfCMVTm78fmv9PE3MLUh8Fpc52w15pft/f7xOGdHBo
/zeC3HAUpveJQXc+ucWgWwfCAsnLmCvwULIawoqBfjtfO5lWv/z9a//TysEEUouAGl66rTvuqrz+
62u7tuoaRDrvbtWVV4lnDvtoNgiuYejqJ0YzHCozH+61MJMFO2tN3/39y//zyoPgYISRiL7Xgwul
5q+vHztWrE32qqHSjTgmDrJ0GCB6STJ/D4Fiqcea6EadJ7/HVzDB8ftI01R2OzynVHRjS+Tklpq/
Sf3ZSqbsiNd3zs9kQIRib8Wi0HwUNM10Wy34n1fOman9uWn7lwTMfwYhUHdIx2Kr5Fn8Q/628NBi
rNWzgTiYRLPM3sdtzBwcJjr0cjyOgwj6zDBySqWMnU5MAiSFe26sqxptGp9kt6aDoduZlG98bW20
Bm/T7b/5nH/1YLBa8vhygY1T9XCN8Xv++jmbJg9bZ3WK2HWbqn1oanZ1BsrA78XBfdfHY/LpZT27
GnatfMhfWySvIp4gEE0k7CBOo4RxD+xy7DqztXj/5iZYt3K/LL9cg+xbinGIDULaEAV+/Q0ZbMc1
HLgEEHDuqfs/b7pOdORKoaar7WueG1a3sxPm9b5TtbN9jKZuya89+D8Tq4i5RxfeTRnlQ96UXC7d
ZHKlhA3r2nNBlhRr5n7sbffq7z9b83cQAr8w37rFXSQsmN2rsf+v9xC2tCX3YoQoQuZcvWY25+5b
DgdSBdrMjf1eQILM/VGLZXYV4b8iH6tCXHAdzXYVny3HjKxDntdkSSLgS/IdK7Au8kerk5DVVn1K
na7bICYBsO/geIonywqxAHltbhPJQa6X3DXUzQQbFrQa1NKNu9fcCnNCyy3wk44pvQcXwaw1adiZ
IEpytfca2914N3ax/ehNJtka0HPq6t/cHb+hACwbU67DDbDaPkBgQIr99cNZWEwUDksdKFPxFF9r
iUtrM/Ts5lGsThXiKCyb5lXX9jRU0H/EfF488OUnUI/8u6Rpu2H63yV7r2RFi9HQIhuSh2iWnnV7
diX2d93SiPiSovMbMmnNjVtE/FUxIYBoSBvUgR+77ZC677VdZMuRqUv6woBfn/90/vzLR8GvD1MH
EoZgGmnL9WIAe/A7DjYeQXzILAQV6KLTpIKOtkRM5sdCL+qTjVZ5G+nEeGK860Uwax6ipr+/FL8C
IP5qtWKqKvGuWDqOFMvGL/Pbpx1PFmkbwF6WOOmqnR0ZkiISSSYLk6+VDh+zI49eKOOXRKuAMuRx
uz5ZjUh8t2ILbk5eW4mEVqrDVBQ5s8pdYY7DW4mKn+KbvuYITQ3hC5nN6GqHLEdBRrOLncBatEJt
ChFqgSUZVO7/zZv7/eNlw26CDV8tZKZD3Lz49c1ZOPP00O5/0Jk0V0xakL2KIee3Z0LgXdFFDiEi
R8c8gWCI32u9ZJzoODg2A7xAoRmMXon6svq/5J3ZkpzItm2/iG3u9LxGEG1mZJ9q6gWTShJ964AD
X38H2tvuVYbKlHef11P1IlOVlAQB7svXmnNM4Qb3M53RcJyz7NmcCNVipiSd5wCc/g1xP6wpInKq
jNAfJEOhEFpe0glVMy1h2uY+7jGE0xXwYnp5jtqVQdM92RGHoe2fP/EqOvhlTfRMPjFSBdf0bH6N
a+FqZSmMGkRFDTHLWudqFlMPzhC1WntnqBJIAqD1NO55xupLMcaQP52avis1Occa9IPJtPvzBV0N
99cL8kHQS4x85BNAQLoqF0rbTtlnSDhbGV72qYZv9ZxlQYWXYpAR6d6WO7+OGNGZ5EK9THfamf3o
NoBEiAh36BUptAyqsw0+nOBHhQe732VkQN95Vm4BQGjy8keXOowqHTzyl2Gs2uJZaH/ifLUOOFlo
wIk0ykEqSL8e0Kyge/fzd43RaWjWCyCeq0krHcPY8PNir4joBNOIdXwjRsXxzVF1jgWBmNIknEup
8HYwxia9b7HSlETFaQ33GSu6dQVFecJfqe15W7KK9HCPEXVvip8TSLO0rfiI/b49Wq4N45GxPwdJ
Jxoi+CScaBlzRvW0s7KircPKKwP7VM1rqOQARfWWgCn5qoKZjrBTc/YBHtXBXRjL4FKIxpVo8mUR
7KyegFGmgmAiYYO62EpnOTBu+vnF/q8G7KyhA3/QCY1fiq9fum9vpELrH/m3VMiy/uXAazLJ/7bE
Whiz2PxbKiTFv2wnEPT2BLubD/jo/yqFfPEvsCOUspTTP+2KrGD/UQp5aI8sD1Y/YAK2Iv7gf6MU
ersSuvBHbaoCFDbEUBEl9BPK/suJgVAaTp9KyN3sKX0vedoWAHugyjb1VAb+rURA6O/peUF3rFNR
9LfGWErv4y837J/EPnzSX5anf1+GHyD28W04h/C83y7IFaJuHmDU2jPgbpib02QHpxobFCOqVEd/
MaCCLJnBEP80tK6J6aELkDlkLnS549C00T3qPLajKObWbe0kVmcXNje92bkd0V56dhU/vHPNbwth
jNYmCi8pJTv1GmH0E53+y63LsiUAnVPTXoT6D9Smmg9pRKRh7YrmZoxNh3I9Sp4U6Vo7Y8hcNm9U
+llry5t4dBWIRWKCN14SMb5759Lervb/vjSuTVjCIWCGm/r2dg6CWycNOp+OluWNN7vTJpjjbDdx
/t2rfnkkp4P+PTVxuBhSHtOFmWkhB6r6P1/J2wPpfy7E5axA/5oRu3O1yudMrmfZ/nTnByRE2mVU
fZ9pYD04raEpqP0UjuUCQh1O+nuRFtfP1Pr9cDzhAMCBFD/u1Wmqi1JOapHH9+NacFCmcYrJsxsy
sc+JigOSjSSG+W6LSOHPH/pqs/35qV2HT0vBugasXJfxeKUidhqauwgtCMA10CtgMjT9o/Izj5RV
pgknUfl60+nBftLIYjYzg7NHL4+Cd3M11p39/xVy68U4Hvo5UFw4pnnJ19v0y2PqLn7nLCbiL7Mx
emyJnkF2ayYtdrGa+pVAwJ4Zy7nLTICfizsVXxp0O9bWbdr4yzs35vevxOVUgyQSVQsX5l695vQe
qyXKVbDzW5tWKYOXds84PLrQwwddSNhh9DnlSLeNdVPcpcBDX0dY+i+QEPYFkywcrOPcfO7sybid
stQJEZeDQ1366OOfr/T35/bnuigDjwKY7Kb1pv5y02CoO3EqNDTnOSEhnq4vPhaXbg6BCxcTmNSd
Pdj2Mxy++Pjnn/z7w4N3HAGoy32iiyHdq8e2bheQLJxS9v5C1gCkgTnZ1ky9GEIZjficlsr8CKth
+ZEHyXScaj+5YZ6S7nMfndGfr+WnwvLNs8MVrE0VniFg89TLb2/DkMWZmOZ4nfmnmHjzdsKiPdcs
a7c9Kqynqgyq+WyyQt8vM5kVpwCM40Cu+gQDnAb38qiI8UhvyNmQ40cZxWFdxQ4REKCEGsj1A101
S8zy1nAsIFW1WU79gZEf1YvtFQV2znkiVeDPn+oK78AbQeQcewxvJwcAFKZXi1JW0MRKZU50iNP3
x3HQw1FWHAFItE/Dsa2tPSXkTAq6mf09kVhx9OU0vrdGrz/k7a2lFAcywb/sTPzi7a1lSSbpvZ6G
vek2E7L5voUvPopMXoLee63WTvufP/Y/fJlsrqBGTSTIWMD8q59o4ZBv5BwM+8me9WfBGQBXcGG/
mKKo/LClQt02qplu26VubgPm+meaM8gmzd57pFj9puCIfkD8hyVtJtKyqcGpM3O5SeSM5DQpVXl0
8AQxunHK2iZuGxyNaxne33/+HFeNvvXr43OADKWqYiH5LSoFm7yN3S0a972yMQp1tuh3bj0oGPVx
e1PL0TkS+0oSAjGpx2aJiV0mbvCZpM3H2e6afZAQrQKL332y2faw1Th6Rar591HOGLVhBX1nPzDX
O/v2u6bhypq3rn0uh+rr14gcZmPuO40ytUt/EDmaYa7UA4b7Yn5cwexHOgzBaXDM8skz9N+cDfCK
gHcJVdy6KWa72bj1iVd+qX23vzdruu89tAADvtIyf1wQTaGGqKZ7VMSvXmzkBF9FF8PKaEWjVGF2
Zozj3YSN8Z0a6PeHeH2NJEsE+6zJF/L2ITZ76MlZJcd9NIj5VuXGAGB/rO+p5OZTZNnZO8/w7z8v
EGsdRw/IcqX927l9IGMvi5xpz1m7+mT1xjeKjpRmTae/ijjt/zvi6vqoUYySSgpoyPHX7+/t50N2
VSKUGPQ+VY79Sl5E/p10PO/Gcci38HXrvLPgXnWAf/5AWhL07100NASrXd1QWlGVH4t4xvlTO1uE
RMwu27p8hlDdkpY5ene0/uzndoBRZ2sPwuAwVNhXg1rIh8Hr4xertyEE95P7zr50fVDgVjB9pf8m
afLThLsqKdF9BoZKo2kfFFZ+iOZAfoijBJZJ4Q53U+8HO6yf8nuPBXpjmdV7pOR/+vG+zVhN8Pbz
7l8tXnVbAtdS9bxfRD69CqORfzGIOBh2iXG9xyoTTkb/DSNrc04yw3vnw/9MX337BvMMgEANnPXI
RfXy9kHw/b6yQDjrvaqpWTYICpyXzm5IPm9nTBLZol6CERp/H3unFGfxqRPeeG/Njp8zibdQxQwN
A3E3K8B1M2t8/fOa+NvdcThBkjKweks4aF5HZ7nFkGog3tbepRQ4dug37+u4xjZrtu0n7Vh/+7Bd
nhh9WPuqUOL5zz/995KF7D3+ZU8VgrSh63o3VQDILMaK+wyHlvFk1EP9qmks6rtM8VZBWsUOtY0n
F8+pYjia0bCtu6OUEGg2U6b6/7r054K8gDMOO53Fp7oq32KSzgTGNZt1QkMZGHsDirGowdwzLgTd
0t8ORvUftPD/Z8+Wd5cfyjtCwW86PCfO1WAEFGAEJ1Ha+zxWePSzYJQ/esdZDnPpegd71OXfHp1n
1E8Zv1cbZvNeYbM+hW+eUofPapGCGBBSTZd8rWp/qVqnRLtmMrroMsmZIEAE40JG31in1YnIsPbc
1SIrifDE5oCa0ZpvE2Os9YPVy1GFFflN68MblfU7vb6rjMafdybAkBRwJlq/Fufq62DqjoDMHOB2
kGmCkxBCtrPF61mBeBbjkux8zBbQF7kxVVjVbmnBtFeI3vCQuicCG4BP9qPpz8eACWOwr/KZ04MF
ZAbd6ZI4z2mqM8Qi6bBEB6VN3LwVw0D93v1dv8G39xeZNr0PqMbSh2t5dX+7uixkgzZ1D3ohi0hP
8WcwM1lLyyEZEwbLURXbLpRNBXc/CvwprOvKE1vEGig+Zji2/YHZtbqXiNMh/gvPakikn9v3kOq/
rwfgrCzC5Fi1MEddn/+92u3XkBdvb9D8CfNidk79ID4yuw8uZjoXR7+V81enqQ+za6b7Py8Hv23S
FDgUaOB7HbperrVe3C9PoU0mcZSnqbfHhWo8kRs5PrhJIMAocHjAidm+g2j/WT69/VrWlrZga3BM
eMbe1eNFg0G5MkGfnHgVQVCGNR0KzryhkdnilvmkjR3UdvSRPRWCaByIXT7l9cksWIg8oy/v6sXL
Q0wy6sYqneawEvKMXVXQDSnjxf+UeI290bOivoJfu/3z3fqZEHl19Wz1eFCJUGXjv95YE7xfhhhS
YuV4wu+sLgheZGWBhIpl/KGcOPMWJL4QXwdT8paok2gr47kPyY8jYYUcGBRLbh5X79Sscn2W316W
xZbPPyuXn67z+i3/8i12tEzqZoFVgl+swB3NvgekGuPsawpDu/442YmoT3pmorq1CTyrd0BD3Nt+
sbxzT3oiUizDiNMNRqSOKDwzjva6NGZ9o9sAGbTVgTe8bUz0Gu/cz3+6cGyXLLQubQ/vOsmUJ8Gs
3NHA7+1PpIW0mBOrXT64wUPludHnqm+BoESyqGgfWoMvd5mU+q9BVWho2aotjDPGiCQ9VXh/N3j9
vOMQTYjKJqBZjIXl4KxeREO8d+G/r97sVqbLHWdxIQTyav/QTe8hh5TLHtWcXW1iS/ZfnBwER2HF
j5VEql7GvvGX3YFCjs1Evfh1kUGTmqq7rOfFfuc+/sPlrEdTPK7YMC1u5dsHoLdGTh3U/HvX0/M+
jiw84uaUnmvXUZdIufi5VeKd/VoH59rop7tCLuWFX5w8c47fCQf9vQBzmF/xdiA64A451zv6XNTo
rhjDM7WvD4UVoV1iFKqf0BBHaxvCvLHivNsTVQHvyO2GV+BxRQhaY9wtEGS3oNKWB8bDUMDVWLxT
tv/DCsQJyGekRUJEwCJ0tQKZVRV7nUDfjPANyVVN+3oTuMQJPxhQIWA9W2nifTRmoz84pqHF3jeA
3vyFnJQCqChLo94nk1fLC+16esmR4zZuCGZUzOR2LEl5XszKqsPGa1fKhhMl9b5YUsrMlFPLe7f6
H7545CdrNUlzhAXg6sP4DfSmDLLKHlwS4IPE7DiGuv5+ymIjgleglguetfKkx/jF4J48oLJyjxZe
/ANuXeed9fH3wzPdY08Qoo3khITn6zY7VAdXFexye5RN5aG2otfZkO69x8F0izkZ7aUR9/pSBvq5
XF+SJsiDv6KlBb8Ru/m55c/ekSS6+jSyMsaYm3JIigPI/4nVCcTaDuCytETSgajNePGccWWNJdlf
rdnC5M36r8iKs892XbWf33nFrN/WWE6yJh+KCHifiI31m/h1jc3y2cg7N9ibvGf3icytiwsffh9U
Rf5l9Bi+xzkKS1Ok6Ksh8X1PY/2V76MJFzUnT73Izc3/4JI4ZzksdGuD7LpVIf06GDSpYfuyNIev
naua25THdkN3eQnNUc4HtyiGTwGb0x3LwxxO1HIb2OIutrbOvTdTENd/vqbfuic0rgkEpgEpaOfL
64UIAEI7Celh4Jwd9+MM7oB8N6e+UNqPu8SojVdbeeXxzz/0Hx47Or88cozHVhy8c/XdMJMgMCFo
kcNoGdNwHYutb3fjccpHNNcNOOqbKiFvakMGE3j4lEl0TNDfuYDUsSODgTSqhgn43WQM/qkGEo0O
WKTfcpE3B0DG/sbAvPSpWQb7UzrWw6kxkuzJheTxgHe93crGM24xlQavaavG9w5sP/sIv+7uNl/x
+m4j8vAtDi1Xny4vOnDv7ihwrbWwsKxpIV+5Z5LwkgXmPIVEWwFG7BlSxCHrMng3azCD01T2CuPG
zCl0gy22XTYLko7mQwVJOw7NCjTHDg+5MO9mYRmaezMSOzfJYtqNTCgOC7NwtR0zDFugNdwXJ0/m
TxEUV6YxVf6hnmAcxkMybltcwFVotLJvdkNQUNBnVovbL+KVIT+MknmgnLP1Qz7InJZ04hF04Cb2
9JdTEX66IctT0ujMIzijSsV6N9ajBM9eAmcDPmUsoS0nI4BI4uCLbF27KE6RLfQd6iij286OFT1y
6/DGZlmXf+/QAmVITSf8+cgj4vFmpPCJjiYwPxLBzF4pPqAx5CeKhvyR3k73g8hAHWxmPlxY6hmC
ERMD7W9bWcB2rFV7ZydjBq+mUbW1JYcRQ9SggxXc5Dktcb8gLDk+WLNxM0R9C13EhtdPNh4xgouh
8TzXkQiq7UAi211GGh3sbJTR3VE57XhCA0dCo+UjaVii2LN3ApbrPYR0Q5xlzdhtly9F4oZJ7Lck
jLSliA4a0ZY8WLkqnrh5LI0d6a0LYeux2PJmrjkWtet9K1HEob//8+v2W0+eB5IVfgU7M7VDrnzV
+Gpat0OB78hdKVN5zkRe7Q2vq1BCtunFWghb2cxT0ewl+/rZrq38xJFSnt65irWJ9ea1YHlZ+2/r
LJyTtH1Vggm7W4CmLYSlZE1/KvIoPleZI3aFn97Fg65OVuw+g/hOabDGxC9NHQJbLyA1KyNWNYYL
Q2soVd//fFnXByo+NldF2YO4mXGFuDpQNS07QbvEeKjmUn8v8glu+eB1D+MQF58cTLLvHOB+K2dY
7Ti8sefCoYRkco3ZbnLCid1u9HZ+MAW3mY7ycyeS4jPZowTxOC3vRmxXd5jn4pNaSjAjAsMsJy+J
gcTNJQrAMUuWD+7clU8OXK9np2yUxt/qXkQ5sEa0mFThNuKmtoWS4r2n6d/L89tvkvOn+1NlxLbB
/vl2aw3syWmQdEU7jDqLu6ttr/NPbdG6LONdPxB8NifJOQIVqQ6isJbnlucvJmVjEZh9HKkvZFCD
fsw12LVQjpxzt6Av6s+pyjQhDhAU+6TKMXbjffkSY0PMtmMFO3HT+l1Vh6lo+g9dhZQ8IpTtEHna
Sc6tUiQlpHmdTI9JuUKVyH1AjbM0XvUpwS7BwtcrAqTp5yEviom+JHVVx73a1UTGFLsR9MNyiv2i
6h8C4PyEz5a+c16P3EFoik46u6qLazhty1h+bZosbfZZYebLLuJw8RWBUVUcJ5WB0nWDjlqywEaj
Nm4qF/ucLSTgoIDq5tslp1uGCYHviz5e940Fouhf6Mt0X5OucvkmhzjhhJWQCHyugCWg5IV/ZYVk
QTh3hW/B3PNFik4jGxf9xSZ8ydzbU5aVLGmu1IfBXWdOiF+q+MS4Dpm/yyTX3hV9SmAqROUC9in6
WDhJ0+JAny5SXx9lkxbV2SsCe75gkxpwwemlOWiho4tpsrTPolnWe20+RXVAcTSTkA7bMSrsv1mA
/AfHCZDa9RA/QmsiWYYRZGZixCytI62y9tm2+so4RjWsmK2VOYTgOPRu77VRrmkdTk6szBAIOwvh
hpmf/dQIHlQG2mCbENwM0jdfgo5lWC0vFW5VnP6FUzwgjiRjw8jH8YJjqu+2qcVnrLVbqTXz3ck2
Ue0hQUdw7k47hb3R3PNfCVtwEnrFGzK4l+LZ60gZpvT3kvOEyfDgyS6unlNszOVumQiTeYFQNqgH
z6ur8dCSqNERMpsY3/KM4+wpxg3T7uZF2e4OKHf7StEcjPugrSrYs6XZKfxNfYHJZLRpnMEo624I
pZjrXTHb8HxtM0/QTNQqIE48dQPdPkB4I5beSmewEhkNp1tUsrkIPXB5RIqIbDiUnP17QpOByx6a
LNPjLTJ2yX/M86Gj0UfsyB4Vm5/t66Upniq22TG0qnQOHUJXqwecI+BZM38wCnJCpEl0puDRNfXg
xZeKtHY4osuUPmGpS7G1D3403ZrKWppnY2lcvSl4N/WJVClLbsxFz8ZhwlMCsdkfCPQgVWflJ8xe
BPp29Iko7a1mKg6LmRPAhIVyDDU9/vJ7Dqo13QgtEvtcNqPLfIX/vz2SQLp6tlIDIJuZtiA3SFoD
/obfMx+2mh7tcs+jh127RPcHWDopun1stDPx1UArbqWCaXEsjahlUbd72ocOHHT4RcrdlrjCwyT1
ulu+SDBx3LHphDEHwFvkp8Ez9lDpPbCgjHOIFnWKCUddpzOawehLoc2O3ctXKozjwcu3o2TfvDTS
yeHormXqXtpdBJ96JjQHjaOtbYy9qikIhCokMY/2HDwTTWLLc1XOznOvUv3N6Yaa5a1GV7gFiGWp
vamLMjmWOIxyon9sS22IFes+22ZTOFuIw0T9jKqRFZ5aGBf4N2OILb0IJK5hMxuGncbS/SHX+Lm0
J6wPdt5VLdZ8hyQNArVi5wbwcbkG0Gvf2cVzBe4gH6ADbfEmQ2yyvDL7GtVC97uFyPAPLhPg7oCe
g9jkfDKWJRwh7fuHgoyIZCeLuMefxhODWY6Y0/7RS/ige/QvVIyTScbILvMm4KxBXvydEeNS7voA
niXqB8j8j6Jv+rPGYYNUyl6kZgDXKfeS2FmCaStH2GMOKevEmuZaE0Qiu37XOm5xxLznkddVDLzq
NLd1EMZjj2PPKfz+UbRD/7qoDgugGvM+uwRtptDc0kIwXwNL2T+4u051U3LYMneKIumDMWO23SJ/
Wm61Vuq7ZXWKDvQy+sXO8vpenAxjgWRIIl7nPiGPNaIQz5A2D9PEq3+YqIjHXVZMMXjfBgMhnPXK
OgHonk4GaR/DKR/a+lnRGoDV6fblfJkgzQ48lLCTMZlKPW5ibLg5vJ+eIs0XClo4gZfLzqG9hl90
TDAV0FbqvU3Z+RPJb07thHlutKBSewFcGNuuL0K78nmAExXbZwuDQXU2qE63TlASQtVXS9MfZsSx
Gq+JMF9yBMvpMxHCbOVDoYPujNtq6RHO5j0VWz+8NIRO3TCRhkma846SeZfJhzwp3U9j79XTIRcC
vv1cq+nZsxQuIVViIb8HY6FB2S6emW1yZbPEJvbigspvCZ1nxAc8OsQImVD7rbyd7dIKxBoZufRn
WOelZo9OzY/JMEQAAhdyxm54DhTaXafon/ToRcvW9TztbxDmFR2L/gS1VU5WA0lE9lO9n2QTfE8y
n/vimy1dS9MXjcIeSKgN2X6SvwUwanOaRme6WYhlGUJ/Xb023RKzC/ZUBBCTZ3IHcKqn9OOCgXb4
rFHZhblu53ifQRKBT81vYYwdbeAgQZfJc2dWLcYJnRQf5sYqADHQCp9PnU+41jY3S11iHsFyl/YF
tY5f2JVzitwFQYixYqcDwCj9xuO23uXSkIB3S4sAKChx/c3s1RzVxgz0RrgUC5iIDkbGDSSMhWko
qKvplmA9xrVLAU+6IWGKntlEz/lMVjkbYcVwhKogpQdmqcV9QonUj1vXAVv0UhaJFnclk7TkZogH
9ytytqBhCm72yYbs44ocuTbuSpTPbf+FtD8Mx85g8dM48S/A2kuv2Y1j0I1bv14UVKdFq35rWUsB
TGlq5ycouku/I3p3+jZMnvjiyeIx5m3hutoBlBCri6UY0BfjgSCYfNiIWliP0bzgj1gb36j8GErJ
i5EJAO64UIyLWRm00L0A8z0/IxDlkdC3ctxPdg0bKsV2H5btSLxZNPv+uffAKByzquDeCFnGrykN
2Q0tz3w4alsl8YUEEFQIpl9OJe2CmhD2rEfocqI/M51qEqn6p2WqGmPjLa393cM0I/fUfIZ4XIzO
q7e87y59HivpH4n87efdmCueVEoKqqNqSSiHlYqyFYK5AGZO2j44s68SioZytaxQ6Es5Hit8duOe
VcNVu64Y8aR4AWb8rQc23j9GevbRww+W/dhim+o2XD+pmo5uh23LQo4DWusVVdXYTRg5WPRORH/D
c8OTZzAj9MkMHDp/6b/QCxWX2lUGsnXmmBg1/UXVD3HpDtEBlXvCpFNakHqVI/GOWE0KUIf6J9in
0NKWg1+kPQ0IpRLnEDW2W+4MJqXZiQ/oRk81iQAnNGnRcmn1rJN78OtOh9JPGuKQz6b8QQPK0uep
KYSxtQXozrGwS3Pn9RMzS20o5+SxLEdnivsIMBrPC+kjDQvZrnKn6ns/FUt3pw2yRCBC2XF7xK7X
gVhupVeHvOw1THvoAmU8QMYuodAkblJ8ibE8vRaBX5FN4A6u2GAMa82HgHyiiO8lVvHGNSbvM/lS
sf/QNFXW7XF/sQ5B+0jGY9qCyv4kmJ7FR0dXyX0/lGZ7wwpOHwbK9XSn/TLIz5a2GwRvTA0hFU/Y
3fc5qFyHpJpl0LeZzYt6C3peUQs3dlqc0hKUzs5k+PCQtC0VRtJ0tLgAldWMulM/0bdJMNjJTZsS
eI9CGsnToVYD1B9TpUbY1jNrampZ5ROPPCKXFJUsMixsbxzC0tau9+S6FDfS5KAZjs7sejtSaPQt
zkgOEezB5D/FWowR3RfL/9InK8crmgVUtQg4LkVj2ZyiSrZxWGR01Y9C5M5Ta7UmgTo2GrIdB5aI
hBpYR2RUtCJe1kRsa83LgS2IPdHNiegps+WrSHOcFjpN4jMSVMJWpybjFhotW7YuB78HJmKNLbSl
yjDg8db+DvtWSr3Tx+332F6xBFNhaOsOWJQFrWgpv1qT5lQ66cZHO9XXUL4ro2y/Tx3126lOV66Y
AyCQg347jfFGk3nT7AwjikvSYfC/bQigg/Tje56zsVWr7O2YR0SPlVW/DOd8WaWyTml3L+vboLdt
iWNmm+m4+cAIs32WPNFp6CxNVuAInLTF2uxPAuoORzEiMNNMwcIFWQL4zuoPfT2lxFsniAW1lPEP
nXdpftMObU5wuWVZ577wYIQLu2nSs5EFGps4diOSR3xEIfgsRzOEglchYuuN4SHWWFf3uFGqLzJT
eXpoUltkN6y9/aPmKOHuiN11vrWVlkYcCiLPnwmCLm/SPq6O9LyrLfWJrJlJWsL7EkAtvksnKu9N
WXTTPq4z7b8EPfK/0F8aRhhKcFTY0d1X9Q93mlUFHlEC1kyNBp7G4NvLyxgPzXhiyBTdlo3budvM
lJ1N3o5lqr2ULefZLk4Lf+dmgzfCSVq8bJ/GPA/k51XJl4EwCdDzsuuCcDL5M1Zu8qFLz4fPE/mm
/S0djJSEwHJ0V5Le9EzfLnnq2lr8zVOR54BDHGD0eH6a5UQp3yd3cUMyOkT0sfimZKKO9uwVFoQW
g/rAI7dkDm1Pq+kxorYQoWnWPbppXOXkSMlWmgdcEHDxcgo47zbBgObfevCHy009KyITUsAwQdh5
5VRtXVOTqU4GgafurRKO0JbtAKZzxjzSCSfadk82Mq8JMzco5prXJQIZR4ZUVD5QBeW3le0bw23i
QbwJqOPMCyZhb6B6BnPzYJCIbMLKMkAYmKmpn1qR0jCw7FjNh5qtxXtl8FN1O9L9crwasRH0O4so
XOu+yWfnMGUD1BABfzU98sYEny2kobsIhTmbAEXLcgrMHAhrbRoBuUjQUOPXBM/sZoXANpSYpXdO
4HbOwFbr2N4SFygirPimrM920qUevMMlYHlitnf0PRyttIXpAlkAnuw7VS81yPMUsdK2zqxF720V
JDdiTsQX3Xu+sR2odM6IkYSGllpDZKfpkN7irAS9L3Uq513rm4X7FBDitwN6phGwNCarvuM1qr9x
BLAMwuS7iGD3Jbbr0E6kvokgZcHdrQcJ4rQq1rYvykrXww8zam/L/0h8MRLAtGM/zH1AbQW9Zzhk
2dzmp2bOgwLnWyDokwcVFNg6jaLHDgubv19TEE+d9ro+zKJo/CtZaDDsW0QAM6wPKLb3SQ0n6CVo
ByO4swoPgiq9ao9mO5pstklff+6Cit2KIouyAaqsFzIMiTnYxMVI8GLjRYTEGlTMpy6rInPdGyGj
GzOe200rVdIep2VdMw0MbRXlBwfmk58PWJQ3ZB6JDxNn2XnXa0qf3UhS7bJvoN3pjWry6EuWEWG7
n0rOU8wcEOOHhh9lECghrx4ZR5uwBhaIVjhaaJvdGE5qiXvusvc1gYAckfwTZfMWZsOU3UtgckVY
Lov8uwRZhKBPgNZ+jJooTTAUQ8s6ZkXqHDwAZdlpmfR6SFR9cc7sKpcbyeBEEYwrp0+pJg1nO2H6
Yx8sYtQEQcLTuiWdLdhquGlJOEBNIT3Ns7uPi5uk8zpxdAhJVS1rQ+0Q5XQYENsm+w7dHHuTMw39
XT/gCd+itQH7YdZGSizJqKEv+YnfnryO4/B9VYj8w1Tn2RdrzNd8ZcsW8ZkFdwm2HSAs5sS4Lqge
88x9DCJYKxXTIbmp88K4N8XQRuRAya54asxeQzpeMrUzuzw/1SXrf9ilEP0BKxYmebsRSUttNRSX
IS8jni1/Km5F2XFij9qxsc8Of+Jzz9g03WALt78GtPriXZlFVXOxLdohe7NJ4xkOA2d70Fk5QR8z
fcnpBoqsvTw2eYBE3cMCbG4VrXiYZ17W3fBEEhUkDXf0PluqKz/JOWEsWfFy2kR2ZIuzjfp50CcZ
1/UlT4zS/9Dhm0b14SbduajyBhQnNSxQ5lHRBHTdeAQ1iGAUbOHY4IOZVF18Hz3Xwydl+9kPTvR1
dWiaHPi7M80MYisg7F/HahLQFxzp35GgS8OXSzP9AxhGrieNiRUFz+gYj8gB7e5AzyjdoR2IKNem
QouLXIQ/h6kZU4FbnmE9gkLxJHVxHHxHGAfkIdZlJo4ru5LsAULLHpLGgYQ40SouOBLqgUp3GYhl
g6R305WLSaPLSxJ2sjmI+j3YxBZAFJ8IFFS9wkmjlgn7pu+hu2BE9crvqG6Wk18M8itdQTQtReTj
R8OTDERxgViXgfD4BB47Nzkvwdd8AKhgfs66yU1CF3EjKfaDgiA2RCXhWghj5UKVZSh1ToSy07Bx
1Q/qYO09BlZK3JDja6N7stiW3F2HVqTad4vnT6yOkVWEdCMC+yyGBTABRa4PGNDwy+RiVaS7hrro
YiM0Us42G75rfXIidi6wDX6D2LxfqNsmjunPaqaTcfb7dirPTdKKC7Tg9FnDeKIA8GdSwax6he+Q
enfozM4Hdpr61JazQ2DCrdmMUxQSgsH5kfNM8hA3HskYDUmF3YYGhnchczJtzwypXahllqj0Hah9
r7sT3uwQujDMI4cZ6NP9l8HIAS3Mvu4OdYJsvGiE8Vfp8t6gvtTxgdqw6umFNM0FoeocnKL/Q9mZ
7ciNZFv2Vy7uOwukcQb69oOTPsUcIcUgvRAaQjTOo9FIfn0vZgLdGaGCouuhgMpB6e4czI6ds/fa
aFRzagVjcQ/A/oguGkp4Wbzz4+Rs3Qog2bT1VvfYob32b+HtYckZ14a44MqfF++Z7mVLWoUNOw1q
TdV1J35x3kK+CcSwTzBdTQghDBeLdWKb68UoLEUIRVl44ZkEsByHc2AmNB+yITCusmHqi4OrtQb3
x1K2Xk4gqV/t1p2osbGtdtQQlRJHY2kEkZLgB0px23bSPFNRwr0dAabfauol66Qr4aNmt0KqbybD
lv1ZgkjjjIMotDkRASbbi1pU7TPDaPkDgbCQkaxHSYRC2VmfE7tP76cEi0Zk9ubAkaEv8uUS3+dY
H4fUdqO+Z08neKRFz7V0zZYWUtVquSJgo3leTY+tSad2LuLBbQKmy97K7xwJDC7YsqryeSoa7zGl
Ud9HY0IHKq44EALSs4ZlX1ANf2+KSn43G5V+TQAxLqfA0AmyHK/KftLiU2dHK8s/ADlYeEDDjlQy
GebqEw4i6BwUfF4Wae4PLV8p4GYxDQKMm6TmEDmd259FbvnPXWGuP4usH/vzAGyUDNAC9/0B2h8M
UTgk/niyppGYrK4otH/ZhFv3k8awltduLlil/Dm3OBn7Xd54X5nYLskVZ0aH5MDcUtahqEGkPbSI
k8jQm/15evUEFNSYAI7Qji3toGDNeQrtu7WjEokKO6P7TQk3OIfc88vroZiY+jEULr41oWQ/cRdZ
x+Xs+Ed48GQ0ydXubfD0rnXkEvAxnZVwsBduTwOhb0OcCnmyDLCnuSXljfQ93RxWJtFfpxmLxR2W
IeByhj8V/iUFpIq9jgW3hy5HPiHdNe3u7C5JvJMrp+pnKwZXxobT1uNP8q9UfZCaEJUdyObJjNBN
cZonC5TcFA7/RXgtaVfdJzXxGEzGUHxEIcOPZyhv2XJFEpkKT+Q+ZzHbE7uBpr/mfK/o0D8NiaXa
vYnv/hTmIGcuMjUy1LezjdmZlo4SMV57s/w1u2teRHBZqvbgurW3XuZZKOUa0RV3knNOQvApaxiR
xRr9+0/O0PkSL5YwfoXBwimqNdQA7g3Zovlpiw7IblbcfjkvcNieMjQ13lXd24iW5o42feSXRUOe
fFkYIpb10j0MNTz/XQWLj4wB2ZLE1kBnCeM8I3GbHLEZQuAMvwLlY2AT52MA4Zt2VjJpGI31UuYs
J31zSe1N+pUZDBYsJEbysQvmyD7CVUCAaiKf9OO8YegNdJF36kX3qxScM8kOe2Tq1tyiERndnVT9
WFyqqbUB4CLszo4lEWK3+Mc8Co3UE0ZEAmWv9vyNYZdjH/4R4Gkiem+dnVNhdcaz7li0IHythY5Z
n5OEw5ZgQaOjTLgC1LTiIZVMmgExJPbZKDWwfhykthepwU5vsrHqc+iLw6iPXCW2miWxapLnIAB7
B18GW6iil7bDOZlmUMels9DeHLwCdYtWmUID7CyeF9MxNHKGQ2jj44bpr4pXr6cjN1kz1MfezTLO
F33V3GN7tKoDYLfJ/zZb3vC5Y9l7oWxSBI4tTScYE432tRRErAMJndenRXaBdYEwWBYMEiab/Nfe
No293fpyOAeqlVU8wjuzTi555T9oLnCtWjlurxOk7CouRdbqY1WVwXGQzOMiUH9leBwRNHOIarIt
lXRI5qeh8psfyeBqpqiMKn2oln5y0giN+6jmaJcysfZ7kJY6cC4B+q3MXw26ZDuw4Joizgfrc+Rt
V+B43RbD3TC53ivnn27ewgYal2NGqYMLnFgIR5ImZ8oGg7WhE52nCGBmS+V7ZknB1gwV1m1JzbhE
yDhZHjNPIi2gtdxfA20DS94itpKwLNvlIMtkkruZf+W+qizkVyAAC3nWTSmvTB/AOtmWYf86wxMj
s2oqjfKCqq2kWYEv/1Cw/qoD4QJBfqomujb00xiexnLVur6Vvok6qeF3ekcfLSvxaSWTPyYHWX/F
0JDuYL0k4leeFgQn7/wNcF/2dpKRPDoiWiAKGBZlppihEwNE1zrqjSUxY4DONoBLUsK7HXRrm4MU
+IJ9p2aueDW7ycUwt2a6HzrP/JrV05bQtuh5+ki8tqll3qkfHMT32EA2IBoYibfqh7QwOahZKtw3
CZ2kgU5KPE6uujCNbMJI2KQ/4d/MzKctIMe0O6zD3IBupwazLxYvIHxDr+JCrat3KpqeNJNplI8t
7yzFe5p+sczS3TtDQ94IwYbD45/lLu8F3Gw2uO344nCwEKJ476QbZbWU3sSMBIS645DDJLKz9P2Q
YQ6ZheVAX9Wq/ZluKSO7D4Qj/ntFJs5gtCIcpixmwvz/d5/NaGoNnKIBVOyK4Va5CNOSEX460ODQ
JF+NHWtGJs7MOz8SeKmTuPe8xTtWvrbtAy4HWA6ZqDyAwm1tukjeAxr6HK0RxmmI1iw7FNjZJRtd
ej/oSn/OfaHXGyvLgf5Sq+qCAr5FyTxb0F+YYnhEG1Y+jTkyeNqpP8iJnM2dYOTDWIXRjLvvk7lq
b8Cay2fQ0JtZuyM5azYmdOJLN+rHDJe2jfB1/GkjYopo49bPKOfVHeONHqJRPhN0ICeSCdNh9Ekh
QFxKQIg0udTcJC+7pzBZu28yT7wgNqGqaRKJRf5tnVfRLDsKbaN+odWMRXzjOfqRdJviZ0W28H1q
LbZ5p0j1Yv6NiG56kGk/rUfLQWzFCp00X92Z+KtoaLTxFb0KMnMzlVDgYYHrhtZqadDGtovEOlRT
133JPeAWH0nvf9N9bbed7CWxkSI2f+Pb98Whw7tUNonK0CDHA2tssCvwJZ0Fl39vj6UVa7g63/uw
+DJ5HfnXSeUf6nS9BufHkLlyplud8Z3//CL8Zg3ZnkbXYfKN1egvn/jbryVplAgahvMB6Ul7w2Zm
PoUyH49kE65wRbvhSMoDU0VCyaGiqcR+cj0NWgvZbiSEBJoudGV/IJJ7L8flS/FqcI2EjwAHxsjb
LzWKtlMmbn3Se9r0og+B3nJK6PIzIc/rTnPgPLvobD6yI2xv3pslDRIDbg40adhiITW+Ewh6/kjh
RDDeYWhpZWf9QOVZOP0NonpEJBifmZtxcv5kdGV20TnTM/8ZkKNBvZ5SzzdhoVrhnVuYw37tC2ql
P9+qf/ft4Hyw1gIU44a9e4As5NAFs0/rwAp7C8p1GHZZUXXXrSjVFP35s36zW1LtOR7iNswGPBno
PN7eAcloWdoqZdE2Rue7GjonxYa7DPtxQmEsFmq1LmvEPnPa5brecp2CsvWZSSfr/s9f5fef7cMv
wveJVtL04VW8/SZjPrbaMclFSjI9PhQc26HdZ2EYBR0BsX/+rN+3hUAgfyQnTGwu5PdLMx1JhaZC
rgfbbzmU+4hCCRUlwmDXuBysBma8LyrgtK8oBj747N8UmGj0wZr+JYc0AQC8u73DHCTMmnjmVeZs
sHDa/oGYKviAQznsgWQa8oMHSoj3zzumevrYAu8V9gfz/WtmKQlrr7Wg8aq85A5COiJJdTKb/WhX
1PR2pqYzDgdzQvJXdNDMa6s50rzieM+RyDzXgUNFUpuq+UvIPbp3plEUQwRJnd5kQTnAU0P/394n
1IpxUpYc+TJn7IcLxGOl8ZGt5P01hGdqMYkgmAalNw/NOxXrWMw8RZ3k2I7A+TvnnbUG9IePmuW/
vuxSV3/pgg5tZbWwplW+rNGJhXQy+s0py/br7pRNUuPQpea1Uob9dfbT/API5L/7klvhgXGR/6Hw
fvdAowqvKobbR9U0vnVYykwtj2Zj+KSXjbM1XOCCU+O3Pz/Zv73QXBoeUUGeIEicAIP7209FtGT2
DuifY0sC2ZmuT0tl5rgP1GjJfmVMfm0DgD71CyOTna63A6MG9XliBP2R7+8vl/I/11nPtCFasb5s
/tENQ/v2u6SGyBqTodMxsUxEdQ2awEsw9OLaBfDsX7WeqLLLlTNfccMbkVhHrHi5D+QecWRc+Iwu
diH2eIIaMjOcrpC5MrlAOdZbl1MLuDVaYN2jpusHlnGjGNwbpirlevDsYOjOWrCc7YhdM+VJDC28
vwzZBgHRAy3jdhZZf10hbfAvCod17iInaTa5cleaa/Gg6ersVkcDSsjoygmGCzY4YA6gW66N5ox1
heR+eHFhyixf0jU389umr2nmzsOyXrYEwHiXttM79o0YkS8R2GB6VymPWhk5SmLMa8CEo91Qk/fo
Y/ZOYh1Wrr5D0CbniNYlfogeR+zxg8fj/VLgsd2am03D5CFhxX+3yi7wKek1zibgeSZXwAbCNtvR
88Rvlpo+aCu7wwQYda4ZTPsExpeBDLAMdBQmmSovzTnQKH06s58+KAXeL/+sw8L24TFtTAhE8++c
Yvg9TShs6XJcyVCIxzFtcagWvK3pZln9YAHhhr9bEqFw4ECBNMLRhvrDf7fvNRAPq8Eb0yN6Nb/b
ZF9Wc5s0XfGrso122dtYIRBw5WjC7hUBkU+hCrLgQtEWTG+XCRvKsVCpa35NA8V5e3aRGN3TdZM3
YYWYLkrDFPZ3gRLJ+tIYdTl/7mTWlfuOMnlGzDH05t4NtomIq03K/WEBinSdNPTasa/8dcEbaGA3
q5mkU6S4+vnenzVk5KTQhkj5Y25hPSlotctpGJxyffQtRN873TkkFzuQTawT7rX66Bgu2XzbUPQl
tJLgFbQ4XZTU8iHapXTlKOzqcTH2ANuqr6JKraNpeYl3UVoL2ltsWpsEpZBdiuMetAm1vz3cItzu
XYbm1FZHxmAwKwe5KOLaORWQ7WkbU/I4MKo/evTcy8hdqubHbJtTfUB51BNoItvuc9gLbChdZ6hf
bVP5u3YNdfmDXYOOTwX0u3phRCO6aJSZRXJBlicR5ZDdP7eFm55Tjk8VEcPu9GA3rce2liTNljuf
zD9tVlaW+AavfGQXSn0O7DrUZ83I0I6ZTQ8v22YV7jp0pTJyc010aePIABB1UNq/rFIQ89Nk4/Ja
o538ZJdF7/8sigARuiE7D/C9Ikkjx+JNOMguo8XFAIKH5Yrw6rIg1kzP3s4PMJnuEdmUHbKrRB0c
v6oZqvYzfUUGP5xiEPwoQpCDzASjVlQkTS42WVd8C9e02Ua54rhWgjw9ehxY18i0VP0lmOn+7vxq
EvSzvDb5yga5NlvZJo382MykhML4JVw8nXOgzLhosR6LdST1yeqzsz8Za7BHzRdgqM40Y30w821w
KsEeVbErg+F1zieGjZWVco7swDoYO2RvzByQq436smMDkqQ/gN/aGZx/mxN9Cb++lKpNCV9yl+6C
zrqPDSvz5bxrbJl9H/M6b/Eca2BwlpVVVVT0VsPkAkvmGrFmcxtk7ToIiAmBEzEzy/ROZEje6esQ
PhgbtmaQiM9taSPbG6pPsHDp41r1nF0GU+FgGug893XNia9k2GESWqSbZLklWJXJbsOyGtzSGUf+
kq7G3dz4/TdO/164daYWnoBq+O4UqysOlFGcdXys51HrOHMZLU7V+kyF5QT7aCLpXdQV5ZOWiUj3
eW9nF55VWMW+HidEdkZVfw69fDnXiAd+oiTpzl4RZMyCRQEPu7UBp5xrmzsIyaREaYk7Jmhjg3Ps
GuVOswQ7poT2VSbckF16qpH/ju7Qos/BKEvxDWThYiI28ol2rCLWbmznBxOBGHDLqrWuEHIapNaP
fldf0bgEHOmvvp88aLHK8DKfhtwlrIBpDdaVVXwBXk1HbciI3dzRUONy14gVcZJZqTnHPWXsvPeK
eWZwBbKuZ9CdFHdGWcrltMy0tiLENmJE2kWnA+MO7gTS/5KRq+GuGfIivJ0nrIOIePzEGa7qNlv0
HvwliS9kB9b3aPW7F4cmmb9rVtd9yKbZ6yObAOrLdbPR70xKBDv2CxQju24uNHEyxF1eBMHkxDUG
gJeKmrSOFmIn17hu83Q+T3lQvoDkM+eI7ouTEghX1VWELYrohD4k624RtAR0K4DMWHX2pSywuZzC
qsu+YF3EOJOEqSZNq1zbpzRHDQi9zZ9Z+Zgk1jwVJc82//ngUWckbzAGSvJn0nYw5yHunsv9it7n
sAKrJxa9KsjepZVtJiTh5dmKxlLky/3oVH24T0rPuavblBFH7cjmYUg8V8S9WW+ikBWFdLRNcEbA
3aGV0b8Xzo+2oG7fT9Xqt2fLGdcX7UnKEPLQiN4D6+U9l8jwEZkgVMpjWvh4EcVIMKKctIDSuLRL
GkEaFocloRUaWXPo7g3+RhP5rY8MV5pu98OTLjXSTNKHHSOV9+91MbP81HJMvlaV3/uRglXE8gM2
/RaRm4uzZMnXxxXEV7WbnV58om6DVe1NYAHOIMM2FXuISyla3b6JZ8kEkfaVMMRuNh2jJqLH9MtL
Zk3zUz4zKWUdn2f5QFxU8bPXq3WfFbk/XhBnM/1EDIpqramT8L5aZ2v5VOsOBGDQgwy6AMZg4Kj0
UrYk5mrPVlFj2Z9Q8jV7Rp1ebC6Me4g6mNvnvpViivugRo/OUsW02QFQCOxjCZ31rqvN9GCESJai
dTWz7LSMlEs7JNyWeTBau+KAyiRAHMsJg5+258A7SGeUHkGqFvnMchDNK163ASUMifUWqldCM9DZ
lF6AGNHfY166WHp85vgqFZ6wVWTz1sduuh8BQ1iTtq+wdeQtM/GWk2cnzud2COwZpbWarLtZrIH3
mHg8flEIMSnO4TrR3wqnBL68CzkpzvMkfRA5Nh584NN87KkgBhZzTFpbbl7OFRlpf/otkZJ35dSb
N+GA8ic2VKW+2kthJOWuSI3JP2SsFPwZbYUA8VKj3Pf+jCvUnIU5sKN2RPJMxPpkl7JyrEdLL2F1
pnWP84uW/fijQKFV47roEvM+MAmt8hWUnxgVkiQwgP2z3pFm/Ty6GYGnskbGdrB82VSMvqFioWwt
Nm9HWDFAK9P0oWBl/oHqO8+4iJAwjnrAvYFwt84OSzarJ1+ayQ/XWsP5lHBL97Ko2m8Fh8X10GVV
8+qnAfK+nrezilqieQzMCk1Fbguu4poFqqAfpnXmm6g92L9wYLjjGk1YOkGF626+9Dn2MAe21kmf
DMKC8mjkAMyJGLrXjShh9zzC7k2Y2hpz5x9G1XifxgJowMFzctay0rMH/jxBl4/+umjih/JwvZqa
AlgnZKD6TC6vQ8AkLNdjD3EAPWvjeldtAliSoRpWh0OyOrgl5yzA5BfMAtGzkY85nN52XNZ7bHwt
BMKhd8ibzWaHJN6iWpize2HOQA6q4s+5T7tgt2StcI75XPg9z/lAY381fVSdY8BzEKbtJ6vKRYoQ
TQ2PU7uUK1Wj60SV2LpEwO9lFqVLyyC8ysfZ2Du0z2qC1bq5O/Ck8AalNsc+Eg6W6YqRTvcN2hWe
A2s2J/fWYLCsoyBbrJsVKR3Lz2q1c1zXViav6rFW/Y5gz+SrS0bya8eS4u4mnbvNZb1M4g4bHEMe
bM9j4ZGzY9dznLfdnF8EGdzPuKhYsK+AZLTtxjvN2z17Qubshbac5IaXfg1QzE3zPhxZuK4Npu/X
sz2NANGHzPU+OU1K0JElIXteBDU3Kd6O08hIZDBVkW0iKTuIvHeJ5THXJQ4L00GHkzfBi5HO0tyB
vh+CXQ0lJjjJtJB4f5dsNSg5IAORtICut975jGzCG5lwlogtYa1BNOuiW28L15sbctUSFeyprMkr
o0hPCA2VjfJu4DELK85x91t7lJKE9E5zSbGYmthUXsgSRv5RTk1nsXUZhh0Pwhmv4Usb1QWxH9m3
1VSCVrDqsh+Jx72O8NWo8aqxEMhedpVderfwj7zp1+Am07QvEPBP5zpfnXsjzxz3SFU1sPIjbZvV
bkH7Ue0pb8IvlnTq0ywzM9jxX3FwNw0QcO6yQQaMISZRm3uyRfm3c8PA1+a4+ZheZU4a5g+lp8lV
9Vi9prMOylR+9rFhbkbI1k73LP9mdZut6EmuK9Cx5QFfSKpfrCltOZIPSyBr1M9wgPxSJtORQV6T
PpSwsjEGdJNtKQY/3rAcPKJqc7SFcxkwnpXWln49hGQJe+RTayT8hr4D1trT1irz5j4dBwTspGR3
OrI18ysioOmZPjvSae6RPeJyXyXyAErMrHoxlzQLP4rP+L2PRLUPDsYKfM8OYWm87aLUaeYiEUjV
EalacxOM/dcW657eMTc24zabPyL1bs2zf3Zt4IcwK4AmEtiARi3nXXc85ABe6mVRx3wppqeB+IGI
nSB/0HJUByYWiYrCWr8AnVHX1LwfOcb/3cfTBIA0RvuIbuW7n6sCjy4zuXeESWvkS6oxdEFH1ukf
tSOHp9Aa0l/l2KCcarLhyrCNX39ukbz//G1qQ48EGTcXAsv61kH5B0iFFurS99ikjrRsmmCHd4tO
DDXZGfnTuC/cvNuvQTNtajzU9NSXXfznL7D9wH9e/60TwoyGgseiM02mxdsv0FJNmBDfF9hh6MgR
W6cXRtaazyE//Srw1PTFZS/+oPv+GzRh+1TaQbDDPEaWlPpvPzXFlCeIyYM7bxRPTG2yi0kTKyIQ
qWaxmWNvSPMguMwtsBolgu8HoBLVBz2g3y49SDz3L0ABPGMiiLZ//o9LHwQamzB35igpRRsSHCG8
XZpaTTqChtitlx0YqfpBdk7/swpT89bNp3E4/Pny/9WXfXP9xYYqAlrALNajUfbuShD2UzeWhUB8
0Y7t0z2d+u9m3+r1Z+92enpAuSL8qKej4m7muPGXoBjPDiXgpvF6zAervC4dLYy7og6b4Zce2xL3
b+b56WXq+MV6ogJYiAvmQHiiDB6Nw1gn7S/XkR4rrdEval90aGIiY7RK83KdA6I75k42+tA6ppec
cpBW1SOOC6d5QRoeiJsgV3gtXJmo9EQDuIV14QGpOpW+0k5UkEWoDqoJnRLXOCZDIsuc2tR4hN3m
man7Yu2VEtVP3KLmSOgkusGoBR/2md67xVkHUEp5WZCf7H7QIt/yKt486+S1YMynC2eDxnH9v0Ks
/nHHTdSzi19ozGTAnWMkj+EZwqWL2KsYQeOSF3yhCIzaNZTUt/DkiSZst6G5WrKoMdvm9Od7b/01
OfjnzWcCxuQtgH1J3CNdgXdv/7i2dWpAojuEQ9BBkcdYZlyMNYq4p3GpwAAEyYQREvFkF6V2uNZ7
5VMO3fQ0yngxamihTzMZFf0ZPdtiHpHtWN3Omeh2/MRKPTwFuOTT05LQKSJg3CCAmqAHJJ7z7L60
yg08Cla/ezaGviQMMUf2W4LK7Q5pZa7JyRE4CXaqE7BgZ1GjygCLgdSlShYKQpLq632ZJS0yQVVM
/iXuDF1f0PZwnXtt53N7KB34sp+C0Uu7M7UmWd5h30iH5DpbG7vRyIOrAgKiEzNCdZ9Ft/Yl6t5u
7umSq6T+0lo+ARnL6CiOuPA6+kNDNBvmLpxvnI2J+6G4HEcXsYUlxvxuoTr1LzjzMOkGPb3m+2XO
e3Xrib6mdVh3/YOTtya7KLqc5ezB/fGelAUyKzVyG9UUwgw0ldyoJz019rfBcFV7Ocz0XfbkUjoS
3atI5KFemasgix4Q40rRrOuhRFeW3eix15yMhzX47EzO4kZFm64PAy8VqfIwQ7w4pyCQhyoxaKf5
bqUzDnEqxDKc40pAxcAUjAFhON24Ux42MVQGWuUQIvs9d2FNYiyFS3EYgId9a8uUNPARwsrFbKUo
YZXMh4OayfuNKN34CVJJD+mShtiJMsAZdmFSWcZ+ACyf3U45RJuLxqx4zMnL9abIT9tG/4B4ilZ/
xwMAnRne6rhFg8/ova/SPtwOrdZg8FmpVx6RqwbLXVsMZrvLDH944RxG9YvmBQncUAg536ZD2HkP
lmrKC1RMFnLxwCPjl9xmdUTt1FiHxCpSeayN2XIvMf7xozMwcRnBrFXygrMdCnpYALCCwDB4N1Vv
Ja+OHLE/lYtGKabhNl4M5ewPF4vRo2EyvFo/VcWg/B0tYFN9sHXZ22jgzTsLUHAja6OIYedi7367
baSQzwCgpN1RLyYduCQlA4P45bFnNa54Np2eMHCfY1F1JJnbE7ucBd6OpW3Zam+OWbEQZ2kidIcP
ENJj9vrqqR5KZ2QamiFepi7ECelLG5PFyuDsyajU/JiKLkvPyBpoHGaNjEqqc5PMJbeidnby8Vww
T/7RUqXu9TbJ4oEYnv68XL2vDIE7Uua7W/DPFhxjv5NPQHtvTZmt6RFnZAMTOezv156EG6q39Vzz
iv2Ho+vt8yiLNpIZT6Llv9ufqb2VmgSfZ1eG/Ql28w+ARUhtEdl8l26vv//55/02t+bzwIQHIaEZ
SDXgz769sb4RtiU0HGx/votByO/nW5mGhx7D55e8AqEDvWsiVzOcml2YacfajaGYj8gLgi/CS78V
vlnTD/CcWK8+eF242XkQ1YnOkjhEHBhR/jVXRTvVVxL/dzxyOnz+8294P2fafgK/QJAg6fP/zXf7
CcfRRKoC4mA6w7fBXGEdfAxgseevtJlTUfpHk87nlcKFcfzzR7+L3WPUTzgKHgKYc9QxAOjeDaCb
RiEFVYl3qDOsRSg2C+DAg66xyiWmq8KbWkz4plBYo+4dvBR5i6Hz9WUeO1fFYoSAHlEjg7AaaCng
SLSVOHGmxsoBZ2z94ZUez5q30ofZaZTbjDZrgkQOgavQb6fkkl+3mR/CB6Ld9lE87W/PPnMPri1C
GRZfC7re22fDqKckrZupxYa95LFHe+tXmsOytSwctUjujfzvsvw/CiO7bV/rT2P/+jpef2v/1/ZH
fzQtMVJkRf/vt385/P3X6WsTfxu/vfkLJgFMju7Va788vA6q5I/+zQXf/s3/33/4X69//Vc+L+3r
//z3j0bV4/ZfS7OmfhsdxuHtD2lj+vXn6+9/4O+sMeH8y0IkhSiHowHv4FYn69dhJPzX/BeRCZTn
LDwoS8ij+L9ZY174L5OIRURQDmcQxrjclqFRo/yf/3bdf4GT99F6Ib6yUUSI/yRr7N15hXOhsFny
fDckIZSOgbU9H/+oHGH4l8hsafrnodsR5wXMk7pWtIww2syVeP/As/8QDcmlkQfHs4DzooonHAPu
h1jRTVPx/zag7bt4rEC8a3CCGVOb775L32Vll6St3E90527pV61pTKtFysgyc+nd1OQ8BBHmTy0i
1JYYAgwFUbbFPnc785jnzC8GfxvEZkEWlbJph5g1DikwDT1PnFGwWvSwZ8t3KYy1nx5qQtR4c6em
ZByG6fs2o56aojK3evsDidjbQxk/DpENmVvct2C71O/FQ/1cTTV8d4YJcjWPRpkziZadCH/qPjec
mJqTX2V7GHEjzGe9wVGtHT+qy7eew5sr7KEI48ryyAUeR/B3OwGty2oeRgaGhA+W5rlDVMH4pHWZ
QFFCBu4N3VThHOYkn76u1sBKC6jC/qw70dpnu2+GcfePF+Xu74/+L1hPdw0GKgKvg23hfvuN6JI4
FkeFTVfl2+/uOfrrpkkgIMSE5HjmJ4bYTR5hL3arA2yfaYxG1+g9VL4iEZzf8+WxHmh3XIyZO6Zo
KckwZnVcCbgfjQGj7kKirn1d14FHebEsIfiyAKCvD9Dge93DTSoSJLtxkoCzYdYpKSl1q0eFbs0J
mOQrd3R2UgbWI4x+czoF5sjoPABDYnzWJm5mGuyyrq8w5ZGi0Jfm7F4YGPKxq6/pt1LphkNqAfmB
uNuAse1aNUhzF8/PdEx2sOsdzMVoPGhN3pAy7WhIgUz9GcSEyzLs33aQzbuDO/XGJ04tqbG3EDlV
VI6eVpduRceU9Feaz5+ozwr7QG7SaMUjjs/yB9VwUT0Lxv/ZKeUEBTIEJqtPg6sfobyvQ9ViRDHq
L97k1HgG2qGa4jCkyR7DjErLnevo5Zljo4+6B+VNztSwFyuxT2sBOwriiY6TGpvZzsMKrna+StPl
hCYprQ8TLivvVAZyxcAJDmITUGTgvuwBR/4HjR1IvNuu9M+nxiIXESk6xzTEnSZaHP75P1YtAxv5
XGnbipJpKMZnSi3AGnBEpBd54TynsHncdjmTTmyI2yJRYrzC76RAptqdDg7Aa4z6qSVyTp3GtAlX
WBew2E5aW7UbiXzy8xNECWaxXgfX48JF2Kdjegr4UnL4b2OEt8nwoSkpbRy8iTv00js0m6LKFIXY
V8rXBsyQvMd4ymwE6e/g9haLluOovZ86a7cfmxQWWKWMsThaVVYVx6wPui8BTX3QgMLOhocFdnMQ
p31WO9HatU160m0maZ6xVfc3RaLT/tHAKH7gSfMdBmXlqneKSARJlK+DB9UWGM2rnRCif64R8uDL
dFy69SDnenpBlregUR6grsYpkw0GmANO1gvOWWtBd4XEsDjs7PShBW1SHvCI+DVZCcguI2G428sS
lK57VeWM5tA+rdb33F5QtgiPjte91a6EQLHmgy0zoM+3bCiji25kNiyRHScOSjjIBTbIfZ0WMGrS
1INXGWRo+YCGMAHvlV/mDwxggEmUSM4vtK0HvS9IVs7xtmLd3QlZze31jCbwm8Tt4cZDMlXFnmlj
spzLzEOOxbCbGDtHcOzfTYDl1A5SDbijVPmdjxAApDf6Ec29bpJmqD7PM4fkvdGxPjxy7GEoWIEw
WXntSVuO0h4nwA4PeUdoVWFM+F3zqrlq5dxj+2IjYYKrRghEELFw91QGmY/x7NTjd8NEKhsBnVXl
A0V6zrurp/IF9Oy4wegqnLLYj3Sz67qSV4wRXzcffICCCwyYoHycUyNAkVAx18FaM8mH2aq77sGq
ewao2WQBMltzP/vBXKMqojGbkMUtbNVY3FtO9tESAN9qOpzcKCZAqIFOHjvYkiutqSPUvBGrIMA7
qH6yA7ZBC0l14GaRuu7+D3NnsiQpki7rF2pamIct4GPMc2RskIgcmMEwDDB4+vt5971HurL6VssR
OYtTUouSzMr0cHcwzPRX/bS3cjwqVrV25t6FojjsaqormgSBpjauDSPof0XVIgCQBQVjcHI8RXNs
VFTy+B7adUupmvfvmcmjuQCtFWYSAUEyd2bmlnidssb4yiPDzlIrqIcP03Q5eE5lUELBumB8Y2iN
kxmrzvVQsJpt4zRu8ClEiBqAMrAI149hQI6M8aJr/bRhvjS7MZyhCk46F/YOXqTgcabz6skFBuC8
tXVYF/htjTGBYWhyanCM8ah6CYSSWQZVYGELihBBsTJEaoUeJGVE1Ibs4mitH22JZpv0dhO+B8xK
i0TZTflVw7R5iNaoDHaLiTOerwNbU2rBAa3TJir1G3GkcANUKLI2AZiZcdcIZtud34R3BaYPe1+Y
uRh3frMIGsZDbamk8RYaSjO3oxCaZLwKEs9R9r3tQ09GOSujR0dJG52x0GT4XC4PmEFrk7mpIBVO
ThBwEPXkDEf9+LIGoasQ5rPvQQ3LPM10LsOkVTZ1n0JLbFVYMK3bAgAXE82a2G0izQWOKkgqMKnW
umzGvsDL1OyrVgxMH+fhPYpWLdKZ3kqC2gAB52R2cJ2dvVEZfpxlON/IpljelixWa9t3/pwdQAxM
KvYwhSKUeUN+rwpcNgfdjgMNgwqATCpznstH0Lpl97bY82BdcTj08wtY+hJCm9eNg+elA+He7Oew
uF4jZNdYTxdWdUVkT8U2lAIwGUVNpwqudAddLspPTtGOIvUmlCFAOzX0Rqlr9WWKRep09vijWMg9
g/WRKvQbKA1NuccLSJZ8prSOWbBVj0FcESnVsV5FXaZq8SsFOiRkbN7LoX2s5mz8DszA/zkVmRMe
eNnh2i+Qy6+goUn/BCNVdUnbh/qCZOCjJL+KWBA7FWYJrIYRY08oMRu22a4hR9gj6H004Row9QSv
wAvPtrvboNjZSdtOkFlbt9x+oVIaLpY2i2e3Ac31UcO/tQ79fLnP2qbpnleSAXyPnpU5yVRNLlTD
XOgfmvGQG1sGiR/oCgU2ImzDXAI4a5ikGrAwfrWb0kCTJm8lAdT0dHvHwuPzgyoWZAxw5snJuCAJ
Vx1yHt0NnyodDElEH/j1yC83Oy8zXd5WWWHCuYwenVO5TnA0rVwB1qw4Fnffck/n0QvbzRWldC76
714L/flUEDeHcMUes74n8ViXybgYrBLK0M6XYQlgpiVfH/7kzPgktIjpowyn4W5rTfHDQr6Shxl3
JVnRXIVFouda2AkWu8hLtojI1cmoQ9qKIPiY97Zgl8VqE03faqN3PpglRj+wGQZBAhjcqGMph40K
OLwjeLHHqdaQXzoqVlrEVEbNeVExYZgIP+JBqTAtN1YVMP+Qm3tDHZJ/jipwrDs5D3hI7DZiT60b
NVPZsk4sCRgqWMlonmT26zLpfXdIzgLk1bBrTebEz7M1X0COyoIDgzZpcfuOPhziTDr5Xld6fmzK
2exYtkTxkrUYpWI4Xlm1D80O2g1FSNSRdxnuxdSVq/4qgMOrGBaQ86lJb1IVF6whudaWM2g8hqZ2
8Khh8UsBV5gDbgLpqT330+rvwh6cc2I6U/mOa3zx9iqIqu9lnzn1VRkQlti5PFqfTbzK/U77k0Qa
x0TWsPGGgZUYeSRFTHFUDyFYVHI+5CT9QQEUGq9lG5Tmd4Nslzr6G0XxordgzneTw9Cn51R4RerZ
F/tZu+L7qPCgnCZ4EgVikO9+Md7wfthinL/L1WQAUYILJQJD5BUYKNbwd8eZoQDwYIUpiX+4em2H
Si5xMAA7Sdm5uO5ZLbkLdWzK7ZeRjb0Rh8qg5yHY+NJ5HyjgSdM73efS+etBOyzaiJdmUF7y/ysU
Q5hTb1i1Cau24jKrn7Th+clGVRx/kI0pVAKAKQjS3TwOsRmhiR5hXmUPLqagd5//Zd2vK+PTnVnI
HmeNBc0RObL8ZByRtbSD+YLaA4uaSXiPvjZ3hBzb7dqgQfGuKydWuXaoBXnfrFoQTsOG7LAC+mMk
gT14MB1zNhphvobACrmbuFInwWYkYJv0PIGGQnKemuqXLXUgYgjxbG4G6G1uwhHBea9NO5tjaJD6
gydSZACQLAKdCF+pMg1sylOTDPtqcPBmpLLYJkd/3a8ziFtX4W1idgr8d4CQFe5wfNLO1kJe5qls
OM2KhIgEyeHTFyqG7IqMxquB1TVH/WucqUlI+sAUI6EqyG3rCgcPimPIA3pbN+Olc0hfsm6WFCNs
pfwUYYExcyRPu3L3ZsXZokUSOLjlrc9eYVy6XaESxuMcjABasOTirG6z+pdo66nYFaByITph6ILd
UEQiix0+VTNeKAV+WDbGAZD59HSNT9nawWi0ryucpWxVvMI5AnXrcYKPChiwjZfFC5CU60hcz5EJ
itNbsBvhx7nbLoRFjrCA1C7pXlMhvdgVTVJ6DsVdzweelHP14ky4U2TjjM8LYAkGRWZ9B0rkWFRr
sa8bqKGpa4TWd2y9BYfGcjjlLYF7HB3wip2mPBHmoPqpeybAEyTm1r22kTGlLA/+Kew0lp2pOJJO
6G89qkqPXYEhOndzkXB3Gwe7W8VlMJani4u9DRRRcMNVaqTbVPexiNaRaL+Qt6Krh4cZpBBWcWLs
crDfixJr+XjZcpSL3gFOqWnT4iaG0Er6iKVb1fivcF2Tn7dp0hxnEvKc5ZLcYgy0Wk7+BPDwBmLr
TQFB+BCGxfg565BWn65udAoaAj0ljy4OQrHegZVoDvPU7El0zaAl8h+2y7LstUYY9wt5jNSnA9nq
NihBmbXsVw+yJMY4VqbtxB7vLtSrjCtwNOnCTvpj0iZP+Cp4wGSH7MCY4zy6GwEcyQBzsifKHS+Y
kQH3Mr1GTn7fd+3BA+V9ApAenMB47PsoymG2mc3dxr7qGA4mLQ/+cDuCmYjDsIM5P7IpEGFvxmjE
eInW8WXs2vBqkkv3yD3oHwuDMp/N2oYkk03xEwbZkw23Il6rvjmKoTkjQgKHmkllK3gk12KM6ivG
GzDSDegLYwVRw5g8K9kq/Ft5VF4G4ke/MiNYczYh88Ax6wMTPk5uevb3zubWe2usz3PeRWyQS1vt
kDJbSI2Bt6cQRca2ti1wBcujH27DbZvjYCpp+qW5vHlpzCBPOEFc19NY7ByMckmmm+GKOIJ+8Dwj
2o3YrIeUnKC68uS4pOtSV+dessEDYeS+Ihg791gcXhhukkxgI6NjqXCCamcq2KcpHn8eH3+yUP5H
vTCbj4JHe1xy6RymKdIQl3Ux7hibPobsJx6073UnNXfd2cnncQ/1sLjJhkjHbg9omB72KSZKwHZM
y2+0VXKERoEAeAjZnyNnud3Ug2Rrk9fHi3dKglM7ZcWQffMHjn8XGFfthA8+J+IrfzN+bk5o3Cpv
cNI5y64XHFwiHM4UZb1g7jOv4D3MuxB/saMUM7EBY7U3UDLQd2Z/tVa1uK45fkoeZUlWFRe6DM+w
IrhwJaYiRKtFquXZ5bVxNU4cqjDk7AAJw3r2muXQWAvp+BxAgCx0L0lc0FmCnMvKhRV5PtSjDneu
du7GzMxfJgyxty07XhKNudXAzDS+EbA/ZyEOim425b5aOX4t1ubtNOtVHRpXgQLlzMEaXygjUGYx
Y/a6ektwUCvYYdLTO+JDQWJLy9jPph28LxRLpP5cWDFJCQ71ujyQv6Cbx51RE7hBbti0tsx4vPUA
bizuRP2DSEu0GwzrY1iag0vtFPEx1/feMWAc69kbzsVoLQcpuC1ZlJwDiPU0cprvhPH5GqkXI1y/
0lvv5Hir15dlUREKjF8cwVVu8eRXQWyyxQguCtIQTv6V8puXbtr4v8pgvcmjtTjqzIgOIJn6/YDW
l8BCCuDqQJGA/+WjOTS0sbSq/ZKrRTBliL43Bus1RKF5l48hdJFS5cfBXZSOaygbMQY6Mh/gbsrF
m16nxX9dCf8zdWbbU87yZHSMQhNTWuWVKxZfJ2AuXxurIcE0TMSDBOU1pxwSCZ0WkLpSriOxG8Zg
V67F8+rh+Ag4H9cR904OdHwFkvaaSe65oq6vjRJlCHROcSIk84W9YRfWLgn1sfkyyra8xpNwWzMV
Otb+wDlnu9zCvmGftwK/BaogSu3Upz324JvWARtSZpwMfWCyqdcN8461fwW35E8Hf7Gd28Fun/zS
6A/Yf4vUXnJ9UFD/EwLfdxkaeEztyTcb5theeqbBPSf4CQP3CJ3ZiI1OLGc5l7dKkYVoo6Z6o+w1
vMojSG3W2v7MyuBjDgrK4qE6HFW1uDOpIXdMdan2hF8evK35VAxlZDwxqcTfGDxJO9cv9tKQabIA
GHIqnhAxfDkcRo8VLBpYYxQCVIxViF47gC8gliH6MeQvwPiR41/hEx0vzP5rd3PYgUFy2TNtWG4w
LNOHVBpGwpHERmSfVpg7NDjUE64cfK1Hkz4WbDeUCWnS2RUCyCWVUByB378Qqp33ePPolyjaZXxr
nYoiEjPwHsFjnrhFBtpayJWz2/oA6e3sNs+g9wPwzJyuUf2WcaABc+h1STNCJqxVbsPMGSZAtpVw
dvCrYEGQyktLoOa7VWzZZxtFEoiBAyC7AjeBN2IN7gkLy9TmkIU80eqDvTj82IrYOo3uJ49BfEw3
xbPcpHmUmV2+l+DyLkeqbF/QUEOrQydPGe0zh6zKR9R1aV7DpIMsWHia1iNcqvekT45hTpp4nobr
wWiyW9nO93AlgKJHXUozwxi7Wgw7KIpvAXpOHJG5eqJX/CrPudJanyclS3OALOQJcbItcc9RiykC
27GropQ6nuqNrVJtWd8wJB83ZqlY6OtT7Yfvkh3XFRObjJI0lMBqMzbIkJV/z9+okpxdpKcl6CY1
GWciQGemuai5YevRv4R2AuvJByvIk+wCIqmPyyQQh90pP/tgRuO1LXcicFSqGxKRWwg/FVQwxbld
tO27wThN7mg/B16F/URHXveYifqmVuIX+PKBaVYN8cvMwJvkoQ1nC8CaqT8Jubesmp04LnmWOkF1
ipYyYmbgey+k5B/GkR5pzjvnNpg+ajG5sHny6pEnvPognDdSWeHw2W/Fk1kW+kpU5lem3ntzcj9o
gHgZ3IBbsqplKpwBbasoVfdsFdCAF9/YEfjCk8UD725lE4tKPi53ESV+N56hSJQVdExMaP0Fg8w9
+MEHRRIu8cbKLGhUy7qYKjm6jD2V/dqa3riyzEUcaNw447HWn4ZfXWrKWiZz9DC0p4iaHP5clzuf
BrNIHH8wHEmzgev+0Bnylzf9yOX4OvXLG+muw9hFL9qEViIAwNyUjCqQb01iM+ZACHfBwD07qjVu
cd5MzZm4sLveiJrb+qeASl/c0im0QAIaS4QmrgdGdGBWyouKvwLLbxSoYKBE281UdqEDorTIu2Ef
rFPJU2kC63JgE030CJSaY453EXKikwrXLownWqlr44DlrdjuSrwn4Zewa6eCUDB0RvdBHCw3OVFR
6ESsKHApIyLj4bhv+CAi7ywN5PUUBn5uP7s4xLtbIEE0inVo3uaL9B0yMEYUde6R2NeY39qL5VtQ
NtTQXIdA996NNZQIB5DUugMmMWYkwEbbsr+iRm4ck7wOQn30rZmqoNgI8eL+DNjfdTvsSn5wS5ak
nh+ViETIya7HKF3G9AaZsK90bS83A9pB9WArTB+/iKnOG5b9y2GMJhem2XzpXTDMy+NWULNMEGzj
eZi51dhcjdwC1lsGnV4e23EZ5DHELLXcmmGf+WSlOEq9Mo2Z0eL8yp0PwFbqmWROQH8OFz3krB3p
Xs/099AR+oH5E+YLj4VtC7cfhr5g6NcAQNZnZ2LYPASkzqfXpdcL9rchrAUcQVRGQGkwYOc3p+gd
694Kcmy09ExkyjJiT2pCFKQp7Rk1BBNfIdJa4lDi550C7zh7bBGfbG12Hns6ynOO0yK84I3Zg1xD
KsfMwS7RNnn0f/lwhoKviSshUGCtsr7eb6T28Lnn08DWCI5sD+bTJ6j0LkLopj+ijdDvjoMN5xMQ
3426IwmKM434LlbAI0fsLLjScvL1AYj33F7TXji4WADr4R0S7MSkosDayUACzQC+XPCri8aiexgK
BxVb1UV/Y4ZLQd42XEP3h0G/wBRfKlmKK6/qJ++4mCKv9xma7hBzia7RkR03kApKouro4F5mYSdL
zRlbUdNGwjJbbzZTB9rIEK8GWKGrYYCkGi8ekaPEC9v2AyXT/qk6sISHgANodWsMYTHsfZ56585t
+o9mGvCtZrmv/BRtfw85L3M4/q/Ovaimz2I1qEV0s/nV477ebUjvd5Y7N19U9CQDfr8rD2PzVScv
54Ms4ymT+5qHX2dd63J440Bi3weZdYYj/om8/01BTd0RdrefyUNeF3YdJvlEqU1nNrzzyGTFrgmS
ydlHF5flEJzAHxl3eZsb9xNGwHyn18LiSA9W4Ufdj9kNLqg6JzLpeF8IGNzQXbkFjy2P4LusFs1r
4QrjGkXibkKL/FYQut0vfR1+tZqEdDdGfUnVgkObp8J4Af+y/cCOJ5i8uOU3z1/nL8a5ROXrqDrA
LNSPMicUQn8TorZHVTZdFW5X7U0f/Ow22bxTL/+pRgkvc/Np3Fh3tv81Y/3bj4D3Bnv9wJOSDFF4
XlwiWhgi8iQwq/6MkmkeRc9B0CUbqLV158jvvo7OvlHxtVdRdQ09eg86asWapKfhGAhZ77ZVHkIW
hn3J7j4hYDFypXEqIwcWD8vyI7KsKxwoR4Nc934l94OvI7oHXu8fzbEhVmZ89jg/koC6invTjqYH
aq7zayh9A7/YTfVeEq9p4s2E9vONmjBSlGvbVDjBwD3LC8gtyA+jwWmSFjmwvS3dEC917W2nbDA4
CKhJ6UMRqOIhM3rpwkhzsFtcVoX2WFG4c8VazgR8czEDo5fl4W1GPV5/k/si6I/I2lGThoHInXQd
G+uHBb+OpsYLT3Xv9UivOzhcORMCJp0POa7m5UDVETOECePkBTNcRW8NnxZ5Z4QtAmE+2uJZOELX
O9/Lq89oqOGZdFlNMrZg4qB2qiQwnNihql+pzJS0HbRZMB1do7SgFrQmEj8argEsrxkvYOe5qF3U
QcsjfA5N/EzRdyYS5DaaFzJRMP4ZMum+e+NQ/GIkwryZOlWYBIQQ/XxvB4ZHMcHGKROKkQLYyeWg
Uzj1BvlJfJHQmT2a3jj2uNP3Yq1AITIwskBMtXPgpiW3Fuh3f8C8YAa0t+3VvJnAOUl9m0eUwYgQ
Hi6eV7teO+QtQAI6bi2MCXvltSBkJn+rP+aiWaNkZlxNpp41pEhX1x6bu9EJS322wMr+VJIBIrpr
UzPzMrqqwRVHvWtqthnNMWUImCUADGuxmDdyvcKDr9j/LhRYYhylV6/eSq9703o28mNYSLaIHpul
26nN7MvRf2PPMpT2yPiMpgryajXg49fOs5nkM69Fk/QW37qFQlK23Kc5F3mlgw3MSuRX8D62aXgp
OTuXRJapegL56YqjR8UIjVlGZnw3AFIBnHPm1TzhSoimVw5CqP5+6DIxk0Pt/yIcATrFoMGL9hYC
fK9BQEgM6yXbqLdcVV5wXasaE3Sw0hEa/y3U+HB7z5pT8DgL7W85MRcmIwYDk6yCZR65/vIeDq31
8jdmOvmytACIGYD2J7cFLU/WMsru7RG3K+BP3b//LSfpTpt0qHZZ0FIvspU6CSDcdHHmjNOPv1EV
kTcbCb8dmo+j9p1jz99V79h3weYGfIDWbG77bSlKcfqHXeh/zjz4ByvhTfkdS1L/S/3RU/i/02J4
yYf9/y2GL7X8LLuffzAlXv7EPz2Grvn3i3fbxLpN7MoLLw7ff3oMbfvvlkMEA9OvCX6SEuD/8hh6
9t/5HeBdQGL5TciU/+UxdN2/o4uGmPEuGR7H4e/7f+bK/+vpwpf5T7Plv/F4/W7ro+qTBFZ0cRhi
NcQJ+UezDmO3obLRMEFz2NEZ3ql7rvNR/gcn2b99FZesF3xUAifeb+71oBRhWwrC9EZGOzZc71od
NT1pX//ysf+bN/NHI3KAi+9ikw1Csifk6qiQ+OObYbESjuMXM2pXPyERmEw52BYcSS2X52DqxheD
rsmrvraQEv/6pf+RHftX19PltTHrMi0z8euGvyPPWuiCyMeMoPsc1P0XPQ3hxkSHvRTq3ty1206R
QtYH4B0o4kEY5a/KktY3YN5Dlhbt5TlBMWKDqG4EUDdaaVJUDMulIBDx1z/rn78NYJGEvngR8n9/
shVT1TTDmjD5UTmPlbf9gkmpHh39HxCEXKJ/8IF5fNeuS+6JLxxp+ndnOwpPuFyc0yldaIpEvmNr
785W7bDchPR1ShpLp3mr3osoL5X/332PoccW0Sd7xb9w6H6zLk4K+XNwqjANRsNPia8GV85AmP+v
P8nfrW7czb6F4/cS5byc/H57lQEXWZZbAynloBpBXYaQdT1HvIIgfv/rV7r8TX+4vC7eeh/4NUZV
8hC/0/yYhjPzRY5Ly8HSWDn8jGKQGUBvqLVx1dRe/58QjX+6SlipuJSdS0YTgdO7fL3/YuMrp8md
SNgBb1pdst3+JaDo98Z/SMf96SL5x6sAsPXBiUJRu9zS//IqHjwcCc3fSR3m548VxW/7htlyWunS
IXgyvDrUWt3/9Wf5n17zt2WC/mV3dTde0w5p8rBbpp5WPXwXre+/YUhFA+Ahe/7vviYrEu81Aspp
sqT/FmMJcnyeY0XFkR1SejZXm7q3nE2fcTG4mDvh2KpLae+S7f76df983fgmirvJysQF6vy+JObd
YoTVQJ8QrILmcaYw5hPvth+z+gZTPAMGv/vrF/zTLcECyD+WgwuUSIhn//EL5dyUjc3geamlmI1a
kRhEOpltBTgmrIzTX78YbtM/BqNwTF9ixLxQ5MJ8xKL42wdL/SXpyqGe09HPsPaBSay6s6gMtb1V
ijncAadPmxEt3OzuYKuGnTDD6q2JGyI5R8+Sg/WpG22iH9JKPcszra5hDrMkWI09agxCQI/sxPBR
C05dJBbdfmdJL/N3HY7C+cCyRvJpDUa8GNMU9FYyS1hRQHCmUiYtHeTiTjL6d6/WObC687IVjvMW
YpcfKKJsknFzTmCtItwflNjy2IKTax+rItLqyy0HhMw1XJf+eun9wT8SLYvoe/fZrlqyXcwUxJB4
74H3eCef8mg4RR5JuBjxdu6oeOn7LslNdqDpOtdc7TPjiEPJ7nuLOUSpOnYaMdU3DBnZf1NSiyyd
G151vwwRoLUtsMP5npBB4ewHOxDv9CQZ6MBb5Yk9ERoXlT2AgBg30oRGZUGCuQuJTThHPzfH18zE
lkqmJqcLNA4oZ8i/B3OjPKa1JZuRBZoSao+ZiAXH/0g5Z+C+KBNHZiz6deMjxONHzRw9ExfVMITQ
seHvfV112+WHqKkZblIghakut8H6XHGmCY82JjMIHXWAdXSjS+ABp/5iHszVij6yMFATB/d1Hnwy
14tkROo2OrSeFh4X1oM70MZDJJ327cOGWifohcHRleNZrdVCBVO0YQPU82xcL4WGdW0YEMqeg55S
MNhOuTPGPCbyhZOFQpp1LLphY9BEfn1vW2NHUdkAFInABJmOUybJSKcTaUK9A6RuvVWVQbAzgy52
NY5874xZN0OM10xioud8VT286YpqSFgg8/AaMjMyIWsplGYNNqe+xfAFBh4CYXZCalJcCZTcNGmv
hP90MVagvsB86a9Y19lrtCIi49jJ0W4TX3beJwZD9ksDYhfJS06/4fuglPszY4CwYrPd5gust2nL
xG5N2swwMw2vdGwYz7YNtGrvOHBOcIBmFjOtekaqm/MKagXgy4XsB5fNL6584Eh+Lyj0dMYse6Wb
eKBJGO8RfkBfUw6wCZvbAhNDeSYxtlzcYEo8dBMm1x1+l2xIAfXAV4MsNTmMIfv8rW86jEq6NmBY
5aPtUJsFwfCLETImrLLqLy2gtr8GiQ7rtYirCfx0vG2MapNlyawfWCwoPqWxccUrNjkO3rsmU3jb
bBx+9LryMBpdaJicEeXapzjbGYzx3dXrscQ16O5HPK1ivzohPDmym9t0JwpHEbQtaOncmUwPxXNr
ANF75CFYlXuQI8WU8HwbbtcsYppO1UH7bcoX892Yh+ouJITjHqZSozaRp6zLE40ZC5ZabLjhi+04
5plb1/ymlnnNd1IY9hNRmS36qG3KQ/cDqq6BVSe0ZPQBjb8t7h0wmFiQZywV/D2tWY9IwSLzhgIg
tttSC2Uu8s2C1zXeO8EkxyuqaKan2cm94mT2WFjRABTghDqhTtAc9uHa2Jg18QzDH8OVUl0LgBoI
QfY62vdDXgbj4xL0tks6Q0mA5C1JFWTXrqzlj6quLf1sDCVzJu7Nrtkt7uiGP3OfRu49nBUGFPaU
4bKcVkNTcrJgbKUEomIjgHA13cL4Rqma0a6waVLjfMghpX8EksdMQohqy0+XeMCDCaFGItJv2wO2
NOddh8opdlE1M0Cnxo3aJRqovpUN1YxKtMtPUuzbr4LqEY9SCFHdTXO9yXtwlMZnRgz6g0RY8Iwu
X5NsKENSG/Bkxp8RqON708VwmGa+J39CZ7ORI/hvUseOqob95nUR9eL9Vh/okMaqEs4X1FlNy7Yf
eyo0D7Rl5y1j0q7D3TvB5spDZyY8TbnpfqYCECCO8hefGXqP+yk3VTTgkiIOlgRME55Li+Uzbue1
Z2hVNv5uVPWlPLmr+m/QoPBOthWWjGPb8YWks33JkmFiMb6Phjl5yUIZ5Vu09vJ5c3wkeIpvzQo7
kGP/1HXldXt76B11hihH4iantg4VqucuzzDoHfEdZvIEm9b/XLAd4C0p9PQOHwIHXesyuEQIXfUt
ZtbtgZC/ISlXgUWF18ovDAD+tCvtWjMrqYbDMNMnEEn7n4TDqWajuKiMQc1UYzoAyxjTxnObJWHK
Jc1DY044Knuy/A+O1QyS/I+iYM8CefwZ+pb5HQAZPlcP+68ZO8ZC26/lkxo6rF493SwBNqoEVK/L
CKNz1K6vxpxvEeQcc7y1eF893n8aYuDodjx9TdzMGqcUKQIJrSynGueeweQgUzXipzjOOAbNOIvc
gSd3IAiSqa00viQxXBiNRo+qOBdL4e/q1ek+lB1k0e0KzAgYl8uz49lcZ9eI22hubrplsizwYCH1
aWblZMcAROBPqvpElXSk3XPiI5747kMzHPf1VGF+oNw4+EUfgjTSjL5cbJF+hz1ncOS88+C/ZgeN
J1jshL3e0cHg6cMQRJsfR+taeHFPyPjNBjM27qHNeTMKJep3HNao5GTz2CozhLW8Ym/hh8MXSgkZ
ZhxE8XstQT0C1u6tzzGnTSWGgGyC6KhrHu32ZoSfuJozBpkKm2u99AxnMzwtL9uCo5Fv1qIBYIMa
9mlQM9ikHtAKLmAoEytl0BqSny9H/UEXZJbvZVTKx7y6qHmcWcSUIP7hh+6WcGT/IESgU48Mg94R
2odcN9qKoWOYDZexb7vupHXpmHfZ6nyVLIaPIQ9lqqvcTG7xHC50lMmuZlaq2HUh724hy6WFxQCq
cSgD0LUuttMTCnLQJhOWjG9NOEOjqync06ihdjXtxmzFx5jhRuDBLSZzw/dpj0fs6/J5DVlXqNdt
JtBX6AQ6jcpNmLdLzrQxLUXNt1orVTwSLoS8sTCWuLAv5IqjfaLJ1iEb4O8p3Zq/KkigbFXpqwEH
jYU5in0c+RVLkm90iVtsUYv6Ps1sp2Sd31ZkW5ejYnhJcRx8fAcZXVinkkZN9o6ixh1QZJ3+1hQu
foaibXHaLJQHPGY5wZgzBCWPJw9UIhJZDpsxPH14LA27cO4GQZv5wVz83D8GDmS0nVMNbHxLayzf
FrJDn9JeqnCHTBoGqTuXwa+srQRRBycjNjobi/1rZm188pspOpuLwGKlRyFfiQPUr8rOMfvbBShg
eo5a66Ci0TOTPgowVuW974vEnVb5ulCuyLM9mMSX7ov+qaOJ62WUAmv8LIU4Br3iTUvysj6m8lDC
PaU6sEK8jsJ0a11EYl373UOnaStLBofKILBe1vA21jNmNY9JIoNpf2OiMFmwr41ZBK8GRjY6s1cI
ezSUgvTd8UziJ+KBw57UQ9YwE3+0aeRyJYIUdxrQiTToyAni2AyDK6zlTPAKDIE3tH95EASBbQT4
4XC9JnPAETiG4llktBCaI/A4bxbRGaAKnDIr8/0nCl3c+iAsr7vxIGK+S3Z2FSa+lu2hOUZs5Oyy
cs3E2YblxGSle8vWzGAn1LftLV/nYNM0HyryYJRaP/i49mg17WQHb7Rpn9RcmU+2vXYvY7W09Lwv
KvsJYG9QcU4s4D7KNGUCDGxJwq7tGjL9ViM1hFLnr9E2QIJlzELhFltr/X0u2u7WdfTlrMEXO8dQ
U8dxN0O8ZuOLnYx8RF6ErFoKABUZM8XG37s4/oRvOIwtA22/GTCQARLD1cRiQ+/4zI/fdyev8rl1
MjaqDxsrpOSSmPtqT6F69rS6Ew8R8tOkUphUDLjmJvHL4pfB6tCW+8UsHOOtXzjybqkyjgI6iFqY
buO20EavIqiANvVkQZ+RjGgmxjm7UmMiSQumyASBtb98y3NPbHHUDd4NRB2H6u1x6Z8gFRksztQ0
c74AtSMZ7/CEP9PBuxCEYil6makb/wqjTuhj02ZYwmdCP1cske23cXXaHiOWDp+IX/khM/F++lDS
9/jPfHEOy6gZJLEXyF5DLoT65No9T3CTcrJYZZXFzn9iEIGcgAIpQ1W+WNw7MJiJsfQESaqIwQgQ
yP/D3Zksx42kXfZV6gUgAxwOuGPTi0CMJIMzRVEbGEVRmOcZT98HSlW1pM6ssuxV129WllYmiYpQ
BAD/hnvPlSsjyVQbTK0LC6uBa5LCS8pvOSructNbTXjRRZpaJaqasvML/hviUahIhwISxQPVJF4c
lx3ixhL9SuYpv81zYh6ynDX2lhBLVsODQRO7GVScT2jrcgEFM3bMGIOMSfQ5EVVsr1l8rjgfR0UH
0iuHACGFZT9asuTx7IzaeSEVUaLZchLk1gGo/00zdJjimFfDzxXUApf1UJmcV20AZjMerZb0PbLn
c0gn/fgy2F7xCN6V6FtOr+K6byzEvQwEPR4xjUn1US/WWuRiLV+2FdRt9s09omcCmOf6dgIn2e1D
A1kPj8iuJ8M3AbqD1aYVbysb42Ukc+xjkSaLuZs5+sWmy4zqPUL5DxgJE8trvng0YDrXPLwtkiVZ
XRtYlmFsi+SbOznRPa1VH+0DCBafayce3ivRT8UeziCHUJM1BsHOLRZrBozSCdCvpxFex850v6EQ
nsubYrYBRNfDMntgvvuMjT1tKflzYhb5XnBEvYPOZgEcJVF2gGhdRhdBEbK6Z0Zko0oLl9SP5Zy8
x8bIMDEvoL6xBRTLjFpJpq6vkOEgKcbJfGV3YLn6PoPO05qok3Dy0FJG2hWvAlvv1dBM3csQmjER
i0gEV0B20t3XnYaZpOG5kDUnrMTcpo6TOWgd4Gzv3a4KvlAI9AUee3OmWzVc3kdShjPYZRQ3I3IP
pa+VStWD4RTGExbU+jUIMB1uBiIGH/t87VeSoCS0CbGQ+zBRLkW+l5O/fcbZ4tkHbwB7zNw5ZS4x
03Z8ZZsYfUKxUhHIJ2IG9ijoOwSOQqNeaxcLMdQgCWUnpmDpTrShFJKNaFL+HSn1xaEau/wx5YvO
fTLYnSOYZVlfDNIDVmN2YXfZLCHlO3kDl2wdQGKKGeYfYtZ0IWYenZvhh6Ky70c3BXMZ406VSEKd
+p7gSsiZmbQXnh5OnlAyL4S3blUvSzTldUipST5Jc4eZ3MOWJ7gIKMl54u4MGMSrvXVwwkPvtNWN
NAzx4nWdGH1RcVNueQJj1tN9zwCpYkpy1edzaRwC1KPLtidPG6+GLAj9yxslG2i4NDyvBYssse0X
LLebaSzlM6F1ZYXJZCRNe7RMlMOj7SQ3U6+deseYaiEKwOumaFvnuYefDK3ntgFq2m8JiBs+doqg
crxSg/WK+DfC6kOsBGJ4cNDlRUE3Fh4HL0aBIwYjhTC1AqWMeMb2CDOzqy7zcW74Ew49qGb/8Gkk
tBGYS0zIDUpIxXsobCN6RfrPyxQoMb3LBjGHcWzKKVqzR10uLDn0vMI440IBzo5U+mgHCx8t2cCY
s+0GjvgeN1F7jk0ryk8jDGIgU4CX0s2a5uNtOtb3ht/WNVuUJu5KbydDB30pcP9wG/L1DftEoqLc
ui3XCgpL5gSfTMZRJOwWkcI4akyd3kzgUl3fZpMIphlJ0cFKWtfF4g7emOolEHor8nF64g5eHDzy
TEVoFZ3k2NAsQb9hw473xKnMEYG5O70T9WCD6hzYG5dgfd9k5zoXwnInHnVt6H5y5Kyem0Q0byFA
qNQfZEQ8vDmNzjvz4YzCQ4Zxs2XWQhytGkX/dVQT2YeU5PWLh5ThRndViAYiDvUT5xMoA5lynR6w
P5d3bDFMddaNrJ46Ow+6TWvW3m2mivQTk4uALGED0OaurVtgr+2ab76p1XrCG5MmCdGuYWxsnCpG
/abpI94WcG+ENEbsKdsqiSGNTeXsgO/BkrsfNLQROzGDB9yITeTnCvLPedHEU+9hOs6flT1jiLYg
fjJMaAZ7PKYNMo5b0HB9tSWTE1q3rVoljnFX4y9wecziG7WrwtkuQYHUgqFkcSsWwR3R4175VuAy
G+BgYZ3cTLB/Yx/IM5AowoSG/MlIk/JprtnWbGKMmY/wsWTk9wA2im3n0G4eBwW8npvIcdQWslB1
RQo6j3OJiIGnwsAOgckeUqaN69SCWof55hVKCIJVBNYKclScmD+CE7W4072avI3VuDm+NytIX8mB
FIwNuAmJHIsRwPhT5epnM/dQniGQ5fDuy3Dghctkplpvc/dmxvgmj5msALs2ThQ+ewbjG78nrxjn
CzK81m+JYf/KNqGxthlPg2yDMgeZU1FmyUtM7gelZJuQsWdNVoJESyypPvJoHj7pvEDDApG8oNI2
GS5twhy5NprVApWkE9TVM3EQJRlxpvWQFLoLdm4fjXyZDKiw77T1E0/M4VrgaoE4QksJ3IwH9Dec
4+kXgU6eA5/8lPAw5zQ4OzkP1qfAWSF9Pdw6mDJj3J/xbpihHxOQ5O4AvS8SILwT8/exloQCb8og
ODkMeZln5SXyk3hOK3z5hh3iRizqWy8zyPml+Q/uZvI5UNFbU3LrTYmQDOYKgQwpHby9tIb8usR4
2CIW1xzFswz0k0qQzG2a1q61T2gqfabZZULvSzfAesNwfs1FUP2skRSr4Appb5/7+Nq79gL7cfkp
YJBa74JARN9MD57WHuAxFrTJy6pHyVaVLy1xjM8BJIcC+Ly0y33FcC/cqRF/K0YLr7ilxNNvo2cP
MNp1mD+bLkyGbTVY6VM8lE2+s0TBRqidhlxBKMB3N0xpzanP82ECZWKlb2yT25WTkSXFq2yChaq4
VcGLYvYH2zs27frLUElQWl1NJgAS7dTDazU4ZnYirHB8t52++2oh4YfwJ6Omv4g7Ni6b1hgNb1+i
oLyRNoHGfmqNLckxRJtM27r2iKoVTCbODU8IgydiPx+V7O3uCitU+wy6BikXAmxxsqGo4luvGvlG
Rgt0+roOmMkari6eE5PkgG1gzvpmdWbez0xz3kxSsZgZgRnEaFvSDRF1HOsDwFTMII6lqm914eYG
R+RsnCeOCgR9rS2OLKyz6oKwQ9wOc19jK6kq6tCOsey7h0aUJ1Nv5MAXKhX4eZvhzQFunX4JwQlN
3El4iDYRmQ44e0lTUBvbi1OYgggU6VWcWQ3+2HWwm+nNyMds0OB2xxKt6oVByPfXxAGIxxOUvQDP
S3IUdxi4idKTc4q9oGAcXlPUBvhTZmZkAm+jil+A9XOZ0JWREYkTlfuXHNfuhpiT+fMEMZd2zqbK
3VCEEuDAhL6tD9AmqVAtc24eI/jp76JY4mGbVO10ndU2tDMToR7xOfGaRVynhnVvRz11RSAR+hMw
gBcQwROXBXLdIB52A6vKGRmquyQnNmjOzWh3Q0s7ag9MNEamhzu30UwBbMYyYkfVgIUWL/1q0lfo
+XzyVr1HaBxh4JOjjv/XpVp0Lyu3iZ1t7y2hdepaQEkgds1ba72qKa44ard1VyHBUhnJJOyK8mBk
7VMhEMbbzTqIHA/jBpYVxgvkI8ijx3TmXs6aUpg7i1QUNmONEehDFLGC3Hvk4vBgKoCX7CqS50kg
JVeHPZUum2T1VdjVlcvNSgEpOBjPKbNPY1syYVvwRgzFCxFfuFAqL7UQltJQ3lGJGOWOQpO6S0H7
ewJG6qwZHk6wNs3wiSCEwy85tMuistsRKuO4YwLiMryNZmvZpBjzxaaq0ajssqlGmb+kDAB8juyl
3BZqdN8tejJa6iCNLR+DNriAfmSq5QdZ7n2DEuHqQ6f4jU1TNuoUkBtdnAbaz7OF8FxsA9RDPLaw
/rd+LgY7OxRsNxpUtsFwSafk9kSiCuOG8Qh57TExwiF0CjsogQzE0btcVtlp3NbVCjWndd63Uetq
eCboFH2rTBIiYJpmfuS2zeEqyY7TuF94KOwrZQY3cWbLa7PEEzXE2lj8ibGM8oH2VtaGPNeUde5C
DeRbGbacrcMtxwwejxD5LEFlzDzc5uDeyQKvOXh1tJqgLMbnGxXa9KYmDeyRMnhSezphBjUD8Grj
gvpXgW8dYjN6NJlZd28x1g+9r+w54vLOAw2eLOJV05uyKtzmQJXPxrBksJlfwnlnZwz5GkBIIbJS
bqqZfmxPRhP3ZV3JZw7LThztquagLWLXbPcs6rPkCHWqv7Fch0WHZQGBvUcPSv5myWPL3YShGj6x
7WdQvLDh6ml+M20RKZuQI7rNOJ7lPnZypdFh9/aeOn+yfNfMcq6Owuju0SPFn9syjpm8ZkxkAdq0
4xVDfMrU3vHyh7zD6IeaZQ7PMpQVLnXPjow90sQIgKxVuCnECfALwHxrmnMbuX26nejdOqy1Xhbw
LBKSeoRwxOkIzQMyI6kq+YvFQ57WgkhZkwn+4L40FQ5glgOx2SEqLRk9mAk40xOvnL14g2GSrd0y
bqhSM/nGdiL91ImeNG1P4d+/G7KQbKpjZJLg+1LynMprKlYWOp8189b8G0BNNlpLJg3gMJDlKixE
ZTNfMPgq+10DYJyBhyqylvYFmcBGTRWPBjtjRbiBFKGHbzVoO55qbcNU1U6LMHhkzxB1tFFj8zpK
xYPDIFUtxAgeuPKAaB91Ku2lNpBuB4vjZygFjqGB3JUxsRfrndmgSNoROyUfCp1Q8jJS6k+TpyC7
OGaSfVx4YNa7hNV7dZl1Lo90b0He60OJsZeHObZsuJ+R5txNajNlTaQzc2Yg71YRtlwWjNuOuidi
MIuSe9sY/CFs571tnKrR8W419V2+U0ZruTgnCCfGTtA7kC4gtVBVvXpe1y8fq9CKm1PpRhWWafp4
PqhaiYqOPdCEE9RJn29MxV2xzqCzMN54TcA4dVhyxlxNi9yUO7YvyQ+3Xc4TwGnGsrfI4Ip8phju
eDGO/YR0Ik+9fVBxirEEktjWUNfSJ0xd1K6YWa8sBYu/pT/xn4IlsYa12xTYP4x1DjhbNqUK8QTr
85lUqQvtRFWC3jzsaGJKNuE+KxrNTVe57VfUr96DsYwBbaDBKtDHhFFJP5ulc5LB2Kmd0dU9w8OC
ZOgtBI+qYUprCocttYX5NyXfiBkHSIv20ikaPV4aDgHN/uh1FcnMfZx4Fxab6/Myd3AREpVZeMkI
VfJdMm29A3Jd8nVkDayCJ2M2d7SOCbP1voG1haoRygVz6HJ5wtsRc1GDQgAMZdUAOHyIi+Z0qtPM
fStV6b1ZdTeSGowQYfQYqkGrO9MuEHAGl4NZk1eZCmw6A/zoNkynrPqmC/DaKQEP+fWYMd8/DQxD
oZ9MDPx3HYrgG6ZKQP8ZnRD+CGVGTyHJLVlffJzpWEsm4EurThmSdfMOLE/qnACddvLAMY7PJ27Q
BGBL0kz0u95hXStjzxRXVmhTvS+MtMyDzbowupmaWHq7SELx+CQ4DYtbbAa14TsTeg6faQUDPhsq
2B9ir7+lSv5LrfEviuT/OvCpg9bpr1XJH1+7+O21+Icfd/Mv0uT1x/6QJlviA6xJ+Z0qLSUMR9Rj
f0iT19+h2EVY5XCxuAIJXVE2K+JUWh/QsEmNOdxFoGwLFHs/6KfffwuNDX+eagD5pf5byuTflV2I
vZgTONq2yIh2EUL/qiTrEDaQQ2KTyMSTtenvYnkXgJ9bg5+6bVscZ/OgpgfT3STe8WafV/defCOI
UQnInXNAlhgM7+3QpU1m3d08FmgJUWbOT9H4ZC7XUX3bd/U2oR4oNsl0cAMobHdu+abVdThdESfn
WA/fP/+/dSk+ljn/+13z/st1+JdX6/pC/2Lx/n8C31V8a399DZ7Lonsv3sOm/OUKXH/oB4DX/AAr
Eg0yLjr0dmq90H5cgfoD20gE6Y5eHXZyTS/95yVof3C4LLxVaUjqrlwv6P9zCepVYa6QO6L7tcy/
JY4X/PFfZLdihY8jtUcBK5FaA7799Ro0HEM4iLJTP6NHwfdSNpQrdJlQ7SNASMxwumr6LIEhi10/
zCytQOJnyCuLDKoAnsDE3VXzxLoLzJAJTFG7V23LYHmXMA+Nt0s2m7TwC1b33F3zN209eusSxcsI
dUJENGZOnm9rkdU+ZJ7mXclppX8bntrnc+fgewoampEgIrOqDsfhBnpoghyK5Du8vWABn7IJaWMQ
1yAWV0tsdNC9ZPQwkGzgy7Gyn3KevTWeuB6UhbksHNrz1Hye2TifATNoUuha1T7ZsvZiX/IJQCgK
JAMcWSG/AJaEltKEGNUDpHaqiuPcMI+Jbdh3pS3lu0vPieVeNiXFF4xY36Aqpz8haRarX8fwxrOB
3m4COFzVlgGTJJHCcaorpLTphTarqr/myBT6oDDOHu0mY4/kkWJpHuUswke8LuFFTGfIHj7LFMiz
1M6vUxa2BG3xcb8YCA6fW9p2nMoMtC7VAp6OFQCkNvLMgJfvKrZX1iiq2Sd7hUK2MnO35LMR2N10
hX+Vkf7wVNN8E2UZzuAhQieYFLkGbYIYRmn+ERXd97e0d+R5wmp3QzCu/YWJl90f8lw73UZj9XW3
4B+95jyHuXUh4oGsyzHrCY/MrWx1BEx3pRx0vwOlnJ8E3tWIILDINUg5QJhVlNO+9hir8z1H6ZU2
ZPxcW5X30WUM6uz6wLTxOPQuqRSxR95nnXWoLHLHu1epkX3kAkdR2A9uwNbVSBFBGcEa/tAGTuVt
uyZtoJZORXO7dM1yCahWryKFkmE95UKtT4aqrI+5yCwuf8cKdxna/pCqoWbvHAYt/sDQCF+JbumT
LahS60m6xvAaQztetu3UETCV1SHeyxQGiuvPTgjnuYIVmbBcVM2LyfoQWV7XT2foEtSAUNvoL9Iy
7e4J8AvOYzKbvAZZEMw4NAwGX1B/nhguEugYq1UIEfULa2lD9+lt6xWKtEQ1UVtzDZXS1yj+WOuK
Rk7+GJZ4ESPyR1gvQmSCv8fZeK3R1yQ7BlTMReCJGLtqGocG5bSJAEcwBj0tZjWcPaMNLxyeQEcl
jIRQrbJbs7FSUkouQJpUp7ZUOZjgnMQ/UqRCG6afOSQODjb7DJ7C3IZePd0ppCtkioz1aqHHigef
NmrNuzw26byXGjnKNgmadPFFjVLmEb322qcINfywSvytY+kvz5yfj5z/9d9WISFC/3en02U/vsbd
zyfT9x/4Ydtazx/GORDfXEIN1lz3Pw4m6X5w6L0skGUmcT7Ev//rYLLNDxAEnFXeT7liKYvj5MfB
JPQHmn3+OiVXFf5Kmv/NpfXvXFvkO/56MNkux55DVYTTyOPR8P33f/JNzCl7QKCcAFBRAxSbcCCl
iRlsOknuht7y1qUxVnzmO6Aw2Qn1LspPozKR/vVBYyJSn8IYsHiYlqQekJctWXtEwYUooSfAFAoI
jYTwhbMSq2Q1+Q7o1QkKhRUGZ1Ygab0VbUERFtvl9NaEyUyUU2AaMeyYHsoVzMTpojQRZ25gvVp3
HNXhPY98YBxLJtrU92Q1oCbqe6RhwHNczo3KAoZollDsmQJX9sYi3/dEjOfEDLJqzDMTOFcfCS2J
rmDBIhIPIDmEW0mm6S36gKU4EQCsInBMbQPnuyj1vNVFAJKZSMIbc+muly7V11NpGmfhhQzPXA/v
yV0SzPFLOBlOiFpnHocjfCBCsB3+2mjygo+2JmLDdxb+b9EFkGkGwPzzPcov93ZOa1JCAjcI+68e
Yjxnl4VFpi4iDjLngsHtGO4zt3HbHQLqYFvPeLM3aNMhxehobqrr0JhLB7U+QEIs+6Wwrns2fNp3
w7z0B9fyjmh2rYUg9siO7orI65lXhayQKhl3wW3X1OS7jHbewcyCccrBW1aXU10X8kvbkyeVjwFs
V+oOh1wOL7nNbIFOKedT3sZu7D4QjpNdtU3CU2UlK/CrA1G0mwoP8D5apuotSlc+Of4C+ckJxXjM
qDfcjZgrIHTzq3QLhYqKjxHyDYN6R17gh86eVZoFoPqxv/vMQ9Exm/16RiXQjYJYZp0vTYuh5jzd
dPgwWmaRiztsNYFQZDRPld+MGq/3RHqTd0hovC9/us//xCho/WYB4vZxkQNS3WEVNFGp/OZSkSWe
56QFXViFcYyyI3YPwgzIPPdcMx83KWC6cROXfE21LQdsBqSYknJZuEeHveAlIlV1h/mcE0tXQMoK
q3ia109PzNG0/ffvVf7mqPnjveL6UkCYVxL/bzWo7HCCp6tWNER3H28wS5FPHcSt1nzbSTrR/6y6
snhCgnmsRPt5WhZzurQrkXo7u24HABlZwZqKcS8ipzEav4FyCL95k2Nj0/aKI/YG+SCwtgMryxur
8RXz2MtIFO62iAoEJvpssw+8LrkZiXhmJbUZYatuQ6G9dw8K5l1VLd3nfPAYQYihgFyJSod08Tay
go+5YxjvcxiUd/hFsuvc9VgWByjteqRq/BV+BreFNxYEyBXylF1ARM2W+//+Y/zuJPvJQff9Y6SL
JMVAYEnEnvRrKZ+w5qGaQkvNqNS5L/Nm+NTX7hMKSHFk5tidHDMk1r6J5l3twuMzSGd7RWbc3ipj
tE5A97snKFPGFvD7fKkjI9qrukv3M2So//CVr2/lt7eKp9wSDk93DL6/J8Z5QxGhfSsg4pKC/Ezd
kuwARS/7sjfFgeU7Nn7OJ754wTbnP3xMf3JnYC7Gzsip50pEkL9+TDCnIp3PrOXDyYGFnDb6aCUN
FeIyV4/aGKxrOxfdfmBvvJ8XBkcU0gOg3nKfk0i2M1PvffXcXlGc599NOxdTKtP/YC0Vv2Vl8GVi
8jX5cPRqUaR9/PVd4peZcmaU4NJ1wpHSZO22D9vgoep7zg8IMYnPIAu7xzL3pNBTle6CAS5FrdJP
XtiOxyF25SchefSktTCum8Bod5Ye8qMLp/A4qaw/hIjQ7iwCqMI/vKl/q+D6ryulHIIif7qU1hyf
H/k81685+TynNnv/R/ntH+fXX8J2rD9+7o+aysC6bkkqIPiCa0ttCjr3P6oqfovoFcf2KKj4di1p
8mo/+n1HfpBruaXwLkmiUX4aOfFbq2LGwZ4KXITHjfV3yqpfu30HIplpesj1iPBxJXffWnT9VFQ1
LEfF0sGLylUSHLvgFYU7dDNu0w14TecOatdBTx4r+4rN5E+f1p8cSb9Fcn5/cZz42mbiAbZSmOsx
8NOLm8LwcjHaATueJvHLsbHaE/YXdnZtFZza2sxsUHU1GDm3RF/PgNrahkahr4hLB5hfEj6HaED2
jA/cNLvsRn7RdMxPw5yH2yiKapiW8KaBiCkLjVEa3MZWPr2N2BMmFuOcZTnK+F3YON1zY6J7BF+Z
d8d8jsXX2BpQRpStPUR79NXhBtIJ1GidzZXgdJmvgiDy7nLoap+7RUYY8gzkEwjjx+kjUSx718ic
V8MsYmQjdkeBmXzHY+DrOaQz2dUInEdP/j/cZv8z+xqXa+Ovh27bEgfz99Hv/XvVf8nit59bnPVn
f9yNrv5gC4fwY8gU38e1PGV/3I1KfKC1sBizoTjjrvzpbrQ8krHwcK52ZsteS6h/NTmW+sA9xA1E
vjXOXPdvTt8UT4OfzkEmz6u3HjaFR6UmXM7sX2+JysgEjUU27pyOxuoy6Rtz3pedOy17IvOSRwHC
egTS2o7hYWEYM+xbmmQ6nLaGZUaKLxsFA0XmResQ27jTSKQPvcXQiRYpIiC8x2NAP1LaX0l9rPKV
E8gAoapk/wS/2xW+Qi1sYUMlp3OVajTFSU5z6W4z1einuLBKaDkzyUU+RkgWRVDocLC0KqF5KvAP
c7ggtUjPRZa3IZLlkb2p1yu4sYjzZ5hIZYJ4VrHhvi6scXpUKfnEeJiAZWy4Nw1WZuxeql1QquF9
1XRvKscopkcUyyo/phosLDg7Vw7XdZT34JuHtqr9NaDgS+R5wdekiDCgklspJLavsXtoWfS558JC
wu3DDcQIxcayv0i6RSDMqFrdofic8nzfF4tQ+3YcidvIw3bGtBoyO9l3lo7z6zAuGU0W+cAWbjb7
utlRjQzexibL/nZwlpC5Zbckr9ZUpODPXX7Sb2TBGNQlJgQKDvZl4Y9mXIzoIro++hyB3L0xAsIB
kMzpEo2B1PlwPc69HA9tzC63hWTWMvkrOqJSjFjX3rGuqvRReNQXPolI+ZUdRwOy4XjKz4EazNdR
6eRGpY76wv6WiW3gzKkJxa6nFQY4JK11IJjcZNLrPlY1cZ8+rlemvMVEk7SNAsP+spD+NCOKShby
WZ1x3KDPmlBwu00f72sEBnAfAT2RHl62YgAHzOBsj6jAUXcJHikDbPkyOIfFKGsbMw38cQKoYJMD
bFNsYWvHau+ZIal6zyYmOFfO0Ikte2z1rrNqya7XHc19hyFGX8HbE+6x6m2RbskVQt5EkE6ab3WO
xYEkWKXyy5LbaDwVRsNMeED4DXCF+4JtSYc21mckjaMOLkYX+9ZQY101a3S32z53snRlW2bBAfib
PEsXN4+P/GzhezO0Yx8myC75Po1JA/AjxI/3rRWtarFAjW8WulR8FMisJH1eFA3EEHj1SyK6ucY0
MwU4Q7qIybASjXZ8Zo/Litlshc9QwlRbcImYJzurCGL47kXtwQtPy4cACxG4ooIgAj//bjicMyX0
CyKwQO+IR0Loz6jVeO7aJso2rTMZH5t4GEd4V8r5CHuEOPEBMBe8OKRtfOPIA7mt4IFZq3rS1lP9
5pXY7TcyMU1CxhjJo3hvhi/oVHG9TxPQSRS0Ng5dJvLfSKYfPJzMAt1VSAmDaTx/n4Om6Q+Tu6zu
4ThlLI4EIDlYsSW3PEBRIBHhB2UxjcL2rRtM3eG3XPRVBbsYoX5Sc9uoKJ4eIxI0sckEMyyBwgMp
Ignq3SvcFAkRFiAOdm1Zhac8418LW6ETFZbciWy2skqNepsnRlVuhdOAGjUseO1+7mnaV0MSnwtl
KmtCHj1LO+9K0KfnxhzQRBjAq0g7mzww7Gz0JxLRwHzalyJ0TETbpvmWi6B/LRrpLjvc2CiEtcwk
CnV36a3DxNgV+HdSEKFVsC1DX6Oqaxe0VLEjjrlHY7hgiQ9JC/D8RsyT6WeW7cC4Hbh0cbNGCVnT
kqQsCHlE22yRPIZfwiCSZ7NLHfAAvbANnpukSmGtck32eKVRhns5kFmx1z0W0cNPJ+WfVGG/RS6u
R45t2XRPUIRAb5nrpurnKkxAMOgR3Yy7CTgKumUvKLQPWDnd9f2SnFd7sO8i+fhMeeVc5rG2katx
Jpz+/fv4dbz3421Ib906URKKdcP189uwYwiTC7kWuwUVJM9Lm48us/5TT/zrZGF9FfBPNmMFxpH8
H/1byRkhSB1r1653bslGQvfJ8IJ0on2qIaRQVPyrBPmTD/a30pqXWtd4LqPPdT/Ha/76DyoQcFpt
hpUxK3vmjoNEtbpD6Mm3jIpCW1cNzFoPDpKAw9czLerRE5Wxufv+Nv5W6/U/sya0PD7in76T/6tB
u17397Rnb+9fyyJ+/bkm/PGzP1ay9gfTXgFRNFzUcWxl/1kVChO5gM3M0YQKxF52nQ38cyW78sr4
chVTNYm+Y51H/3Mla37Q/CIENKGISWKQ/jcG38y7uFB+mo0IKchkBYFAv2dSE/4OtDFnaP4RxGoe
XuWgjyaszyus6e9xdc1u7lMSslBKSApZHP2ZOudTFBknF/P862IY86GImq9OSKQTe7ZbDsK1PCEm
6mjnCuUt0+7ee4HRJ/Z5ah10QP8/t1uULLf0b9iEKnnjhEiU8NYSLQ/ZK4aDYk7tdZl9s23QClXW
BnCxvfih61R5s0QXZnpq5zR/4HGRYsphDZQsuKjxMXqsDO9LiqeopYnS+aF0k5tw6ohtnrqNNZVi
P6N1PEeA3c9xXvD0lQNLTZOdVlc8ZWXzsc6XMxrqs4X87LCAkYwL6CykkeXg8ZH5F/ZuVmhxp7J0
bxwnEmcVzgezSE94zf28C059kz11oY2JXAo/juWbjReUAIsG2EgeJjdtWSNpDhXN4QKwskFu1lVX
yKWuclV+jWLra62NI4m0yyYx82fKLhSAsfXIptne96GuNmMhH2zLWLP3CL3LG2OfTeMzc2t/DpdH
MnDeERgOV0RiPaalellydeHkU7i3E/GVKY9P9lS0nWbjroiDS9OrWirMXp4qYjDiGF6/ga35AciR
d9EIAWJ9ORhW86V1EYjoANaowVG2wk+Wtj5zkCJNzKNH25XuxpbIzBGV49Yj58IhEuuryjEIu2Oi
7iORPUbNfYbXi6StAIEVNsYHYhdJmvLaRyXsV8xaGLSS/VQaI3YI3mZuwcz0Eh5wdrkQy6NnVIJx
c902oiMwfaEMnzv4OzlZTwG6PdwsIXamPjxGDdyGiGPGLomR07VRbyqVe35sZhy05GltJksK1IoU
AsIkKMUo2DqbNZJ0JrqfZ0SfG1DP5DiO6tYxgOCGg740tKFR47Mf4h+MCHYRG2GbkKaI0NvmJRrd
ssq/xGw22TG0x7TC6xVjsZuXm54F88YSw2Gu0dKGPRjuBLWfOylSNuHsNzltfk/eoinKL6UqCKzq
CIpoFs7LIcd954shcF+Ebl9UZJSkvHoh0gLC6ftDQNgBA/SkbZ/HzM43ODqR2vWXcIUPXOLbxqzR
y6nkUXvL0u8wbrL5LLFgKxZDH50JFgxeRn5JEpFiPFgJuMsNHJdJbAD14JkXfAOweW6d8iaLgpcS
nWfgVRe6AF303Kdii7d65wU50FzGgy3q8msnWu7aTJKZqq3gJmmOTKhY3/bLaS7inblmb1EAviOw
xbHI97FTLbHEtvc5VARMcNdajrFGWb04A2nMRoh1kS+FYsFM5Y6RD8h/UfsJ/ePR5ZFzZLs33tq5
ow4ltfmWbL3sQB38kBUu3jkcdlF0LKh5kI2qb0QZnCl5wmscpq/OHKjrqIIRHJTXOg0Z3GT81W7Y
bKmlSBkjGGS4iqFmH83ELHZJnlv3/fKd2YO7qShletXShOD04fai+tumoX1CeiCRG/RvdUaIvMRx
VwFCcT2SopiDEqaWrwFXonqb8f5vdU8yWma+g7q66KPoFsCyPKZziVVjeqXaL3ZxniG+H8wbyput
tAySbkZ8JaQ00QQ7qEgYYRUd16x1IBH0MxA9iktBIAyFeUdrR4y7EG6/STKbWOt2fNbJcoU2Nkc2
C5kdPNTFFNSf7CkC8m5Ahkrm+wHAz85LjaNb0Lbzq/FlUYqDdieK6oyk94xITA02voXjukVDs3w2
U+Ois9XnOc8vJzOMyTookh2l94gZc36hU9hiBrkCAjP4s5zevJCUPFnuQ3QYmpAhfDgwfTPymprS
OdIy3cY9LmFCbHO/6odHkxguSMt+5X4OK4uYBfQkZwUYeDE+TRHg9eh/c3cmzY0j69X+RbgBJOal
SYIzKVFz1QahkqowD4lMjL/eD9v9ffb1whF3ae+6O7pUkghkvsM5z5mWvTSmVWqqz0AiwpfDy4QP
ABzRO+CQITLl9GPuh0ueyQ3cHfTliQRoaISXxB/RxhD6eTQCjaczn1ZkCuIxk2MWuWyrvpoBDlM8
4sOAFfZJEnO65pW6+YqUHq/KNp374Crn2xpsfYplLTaNL77URLiYl7yNyZxfcOxPP6GKk2PSeLuO
q44mm3tPYcGgsFwH4yzXXQAAfsVA6ZZPyScildNg6n1G34+03zoQimPsbHjyH3nJ3Ym9Koxqh9vQ
8+SD0xH6Ov0qXc1mJql++CGqKt//UdftsCPO3NsGoDO1SesliFswzOyaWe0jQtVT1nh/khaOuemx
oqtD55jlPNYhQqVNkQ8Ok5Xhq81md5XhelsbZvqa+NraSc/7mhUwyBC04bNpTvIG7IIlJKkl7crS
QXIotKR/wzrwWupMRX1tGX8NfTc5DqGouz9woZO2b5bl6IuKi/7RNQ14aVklr15cdE8Mbo1rUmXu
oRlQdSRjkP6BBFaetTdjxirBap0Q3Kodqmv/g906jlSvX5yzpdSyrdI5fW+F6x9CyQ5fLov9K4SY
dS65TagqChyn88RDe+9NuxEzDxzu9yRImk/4Ic4RL08cScvrjwqYTxQirnlKzIUliZHQohpJWkbW
5FpHJfLyqVhi8RAYRna8RxrnBImt3bJz932mCdLNTPBaoPjVnzCA6WD2qFqcAKMh+DL8WUK5R6eC
RKyRI5wWdsJGGOvvIiwgHeSVfAEs1284NDiCpw5y3TxuZJ2PNzNZ0mgEDf2FtTfGVMtG7CBnjWVd
S5MgIQQGF3NM25NddCpyXGmyxC/TY1IZaHiIVPW/XazdF1MRwlOXwL77T5cIQQPNerbCtZRFKMYe
sPX0D1MeuEXE5lpmG7fruts4hcZRtey2p164O2tJIXzlnjNe75KwlVHEah0uWXI0SFhjJ034Iqd+
FpAhKdIm6skv/shsEhmGIk9h0dXdDpXa+Gt0BTGghgDgkMwuX1IYxVvjp+aWMGGqBPhqOTHQJqVD
1lPhMaZ3f7CCqvjCNjhttF7LLkEid+LPQIdvrrFPSligtjYhTlxrIclq1mTuel19IR5cG7PHSMk7
+XOH2EiUB1LO9CuGSFRz48YNxp95VZ6MGfwW0bUH0Y2QrZj4bHydOFRoIH1a96/fLxq8ytzFohTI
wcxz5fX0Y8x+NPL31dghOSPa2Wd6evObpj+15RKRV/iEE29tIwmLAsUzXHJxACofd2NefuM2ZsjD
Mu11Jh7gHmaAlYKsJ72kJC5WqPnqGohTExI3Z9Vb2YrmAen/pSEvKPBgAYI8xeUzyNs0ki09eLcw
PY2CF3KJsWW4zHNUXZtXR6VIuMJ2WwXTo5R6bXbYlgrK0hHNRcZLnRlls1a20by6hrlmmrR2xHzo
scEgmN+2ZZvtYiN7GhPlrNC1TdtkNI9VFr8ti8YPRBi1yZbEkuZb7LVXMFHcCB2nZK0j4Y77CaH/
Cid5eCMsvoo8Ee8cYkRxJbzZXifPPjpmsmRxJ0Hlmj9Ct/rgOj9h6Zk2vXb3IvgjWVo/+IKggqnB
FDry/36y3blLSblPslFtumlmVqa/Emktxz58mYrkjK9yWxF7FIUTS00ND97DbIvYE+F+halvsXNg
6++EgqXrjKqxVOGGzu9RTEsNlp2yvpF3JtTR1/64cmWc/YYOA8YozC9S368h/Wal0jjb9zE2WNuo
v9so8uTiIglVvA5hNtynNWeIqkcbPON6acq7K6l4Du8YulAfZ0kv4jewZazwWBIsOUBGmK3hN/ON
FWPv6WfRyWznmMsJMsadqQgzK+Dp6nVYR8TA4GKB+Laa3ProDFTp3HIGum5ZVzrC38FlRDgwxSmy
WGiZBI9aa5QaV4RCHNLLg1qCCvok32YIxANZD5kTuX3uZolQ9l8fL/xv2+yGLFsRX/9Po4MToPbh
nyTc//8P/T0zsP7BvIxFTcA23kd1Tfv/H5skZgYmjQn/GTK2Bbj8n2TcTARY3v8l7/ZcT/znzMBi
ZuB7pPdaCIscVlT/ytDgPhz4b1MD1seOy7aT/QJKToDr/zx+KvOYuHivqNc0z+kjFJ/52NAIHlKn
RYtyt6s25Sate6aVc2NCJ1Hlm++230lT/mQCfBQE31NLh5E7Q/JuUQnzRA82bAXkuRMBOrdpoG7p
wxCbaRW/+Fjid8v41VgzIrQJna0hx4eERQsOwJh4gGGTeJSxZRc/1tgu95jFDSI5xHpmMrw2E+sB
/MsjkV+gBYZmvNfJF4yT4rkbj01gHaccOE9npK9Tpn+Lv64sPFZX0kQWWkOkZnGv/BUDQHwQGSWW
l8a/rHCE4yyv9eSeJ4QQwrd4oarklDikIOqqP1htlURDWJxjZO+M59snwdx/R5IDzI5+KvcjOwka
aXGIjfK0zP6HsJvmSoDvraeUIuw04OJFPD1j4NrKgvlBO2URzsV0SxrAY2XYxtHhju67eU8Qq7uD
FVvvwrwi80DRanb9GrAT5MSEvlZ4b1qZq6Vjekx7uIKst85DavnJtp+TZLrKlvhQp3kyQzQ7fbun
Q6c26w5MsoEV2Qcs/+fBtKMg6893dt0kA+44EHpVzqo8b1/KguVELf3XUFVgZ2L7bWZrQ+AuQUXC
s3Zh1b2KSWxpuYw9S7L6MjtOGeWmESEeziL8z7TfyVfRUZD4y669ly9FnYpDKltKKUWebBo/o6la
1RXMH6dY7DXq7U2tWJ25DtEkKd1GBVWOSE7ELMUBw+Be1HIvkd+TLAiZPd8R19TAEiHNPCnUqZXJ
aWzJCDdyfNcGjTjlX/NhWTQhRa01iDJKcsvbUi//xvVOWlsbR8tQUGhLuu0+83Ep91+Dw+TsXqZZ
auaW4KYlUnfnkLNItE25MwWME3h7e3YU+dqksMNt+DNk1ToHUm3nvj4vZfVmqOKRUuGBanNTqOEl
rhyEmSWxKjUDB+orAVBP5dYua8HHZTk33ugEv2RZ7QCyIg2AZbA2LdLI8xH+Tt43x9E3SY7ST+So
H0zbOyMxPXhAiFfDTDtT9OTqtI6NI9Fw3+Lav1IV0hr13pMV1PwgY0OMokwifPB7RgdAB2mC5wVQ
GAlalLaUNRVe/yVHoNQ6yTOhiNukbSJ/jt/Jbkz4VehfEv1Du6RfjjDe5rqWyCsdEMrO1+L7n53S
p0SkX76JUN2Y3BfR+eVX72XPjBAPk2+dbXc+22xxi1nuRQKgbmYXBrVjl0NO6ep25xfTLTTuxoA5
PDfl9JrK/JZIEWGmf5YiubWW8ZTVPC0UnkJCXg29+kXk2KHiwtqivNh55pKvnTJ8txu5QR5KGRR/
LtBd1mTV3bqgISZFXzQMvCVH3WHm4GmxZlg51LM6dPdx23z7ujzkwbcouU9N1TyPFlUxCegrisNk
w2pr2AY1B0TR67WrPb0vx3ugZOV8BYCdDr7jV9t2erPN5BQnzYY1Gb9guIMrUYsX/oXFV+9HyMnW
4yJ+8IjG9ODiWvlOFeUSa4XFYSMN40ivsgWPVj7I3KoPXuduCTR8kYsiDbJ6GCz8BTSfu6Kx5Fqb
utrElunu4FmQbk+UemCMVMdYZYvwnct9E4jmMiDRh7Wa7XFjF5vQewvr1zR4pUYkn+iOyLDSeWOM
NmHImnN/oUCgWa8m8YYXAtxgvFHB/NVQV8PCUTD8JN5qFeZ7tqkiQrO8vkuF3Cm7ksbT8dADOMHA
eMLUdKkYzrHocJEyEzadj8sG6c2r69ePvsvLxiqJt0QgkZljjZpW2Qf83j8y331ySuS6Ahqs7T0K
p38H4NRvYptJUpyA+CHH/sDw7prO7AXbZfhWjd3isAS6Zjf5rZ+Gn1WTeDDiwvvnF7wSTwwCG2/u
HDcont3qk/0c0dtVd2ukua0WRkLCVcMdPPA+3uN1lUMqkVk3GfVkSENDJHw/2cfRrB85CoCYGeO7
Byv3eZjSN+XUvwBAnkHgfc2OeEyq8oPj/NDF5qEcwgVwHunFVv9mdv1e9MA64747UA3yNmf8uhnd
b8t2Zvu6QGVwPcgY0h5gZ83TkWbtl+HBlPVS+vvFHzeQRi6zCL7KYQK1h6c4Cjv7DUaHT1pzSSQO
fLhpdM7MSdBRJOGfEaHjFiVizylvISiusyTKfW84NzL5OUFcDvLyuDjVrsO2v+JiK1bkl35hETo1
ffuQIYRZLXe8cztMLcNFTER+Ur/X5F4T35s9Zvb8VpnG78FKmT2O+uDM1pOePSBhRODGoX8b/eLi
NPqxglXGTPhJLJa/CoLhyupvre2s32g1nYB0ZhDF/H0z4kYxKPejaiLU2Wco3GNJIiOJqtsW334u
Hvk4Xzm4unNRtPsCxhWD+aCFgto/+SNoxMAAPkrGyhqqw7hu+un3lFjPkAEbQsyHE9C7K1dHAUcc
8BTi4qjLc5YBipKatWpmzLcSTgkS30BunaZ4tAKHdLbglpEXwqPb48gcGBIuDt70bEx+qQmcyBDC
0HCKLyWCI+JqQCY1+1KqGfgHIeGsTK7fRwdQqV4UwoeRRXRKklSbNU9ZW31YwPi4swVwLjDvCJLb
CAdXFFjDtbpXXLo/ixIwBmMII7T3zSJL2Av2H1zZkdEFpyFIl0PVVrxb0N7JLCbFLLGYUIveumTt
Dw9zc7/QBHlyA578oF3zWuhwl+pRbkKNe8y3Fo4HYqereVvORCOnIZpgsD5rq1h+Zl7wa7ZgYfpJ
D1rZNR9mH+9ou/xoYj4nz0LT4zUT4/ecj6T4VMJJT/Y8nVhGAQ8OhycbaQjG72qHyASC0Uygdlvb
Z3S0ztox8DuEfd+iTqmGXQ1PCWyd+2nbS7nR2Uj0MmTBwWOgUNgQ6gMG8M4ASxKqz6sbVIdZ1l8S
u8C6C7MLPiuYGtVI1rTO9p5dj1tLpw6zq+LFyMwzSpN8x0F218Q6cOWI4YsSYlBZLWGcaJMy33ZA
C/HcKw5b1zlDYkHoozg1cus4D10MMzZ5HyfZb5dZ2jvbRbUixZ20DpFrm7q0cW4yilWTynXhOGAp
c8hHDDNqX3xaLUG8HXfBVs36yjl3GuzhzEk+cyRmF1wMnz52c3p2uJuYpIw1mUFY9IHlmwnsWa3p
eYusXhX55EbE7jx4sA+j0g1etZifvD77MS7zRRCXrFT+6fe+XnW+5rtxiyESqSRCVgPvnUNApZ5s
KQXikiFifTd/Jf7v1u69iHMxQyk+w6jB6ShzQoDlRbaxiaJnfDAEa/9R2jc9cTBbjCBGUm21wxg1
mOAJ9IbxjCpmN0/6VAn7yDYAOF+Pzsx3rJM/jc9LG7wqJ4iQ18DFd8I1DEjm0+0WKw5RvS0aH7dq
tgRA8WoZRIdXXOF2APJ7rImeGxofni8CN66l8cesiYF2/HiVhuN57sjO5TDtQNMNmDzm+JCX8dMI
V4YiOWdU0OWfxdSfLYsZPgI/9NNivHrIdlm5586azFgmkEm9L0yH+1v2N54+2u9YfGvZvMZxDaSD
YW1lRzCBsXLMywuS2phRvXyBRN/eKdcnJeYPww9ofFBprJhdvIi4O0+5/QIT5AH84ZOqmROPScXH
Or4gAGQ7Yrm/VDhctJkD2Tamo52X+9kdT05qHxKP/degcyou341mFKQgUHtyiQk16yrjt2gkkEeK
4aUtoWTm4UPi6gqg43DCC1QQ58kDSUDgBq+ou0GQqtdFEZP/xjSkDQEHJX9i+EU717cjZjtvucG4
PlaNe5TV+F4EaH/LpPrZG0WEyuZgOEhvkYhUOzhX/bFIvasT5mV0T9zlLNomRX5h1s8KBhNGm340
KOQO2mz7AzQWvQcCPCCLNXtWHSHMJDN1D6nLcQ1Yu9/PPUvAlmP1OKfajHRcjke7q4+LO73GkiQR
mzmVzMLPoadwVaWmwA0V6zH32PasoQCbGNusN5jyUrSvCAccQFvzqCodHidm+lso2dnGHOcPVbZi
jRr5MYXG3SOcZ9eFXIeMgHdbV2dMlm9E4p6yOLDRIdo+E5fi0255G53GJ0n+vnHqACCzIaMMHCCz
2jV59AbLTSOvAFV25eMAh2aNuwwj5CizW5fmvyyRLiegvoRhguAaJEfiZBs7p0m6nZn38Xqq846l
k4K+klaPaep+apeJG5KjqzaIzJFds72zQOCLrboRbTZAvWIJrg5l7Aqky850eC4MGZFd+yEsyH3Y
EljAp0zEcpfYXY9uxhuIkqiyV97XL7gGD+yzaTA6aDnB3H2HbYZGakmfvfoLGeq7Z3fVtrOrrUNx
TQsrF5zSQKA0CAwEqYv1M7WIWwnSFpCVhaJyaQ223EVbnkVofVpQdNexxZ+qMs9k5pI+6/tGBtnG
Ao0n2CDbNjegoOggQqb3uYUKkpQC74wM4CNPbyTckqVlwSCx3JXK6pcFlwx9CJNd2NH4v9jXJuDF
hu+giZYZBspADWKTBqIf2+EOZGO7Add7nw7Fk2c/hHUOI+1OOhV+t8H0cWhbEDkN0HRzYrEeuNss
Vth3U+8UmizsLNF91AlUasYDnIq9N0eEz2dc6c5Nmx/TKOODaJ1tTZe7VPbBq3u9cgL5Pg1uBqZ5
eZM+uAZ7vsQc3/E4X5GUd9vYtx8E/lfY3rhbKgag460uYoiCOruSv3IC2X7BO3BBxQgzu37FhP4C
G+w5LJo3a7T2Kk3hvlkKYpQTpen8Qtgi7JdQPfotbF/UYpRBpMpHpfgRN9pCIIyysa36jzy/snl9
7YgP3ySpKvbCm7+7hQ2Kojd1KMHi8d7HM9ku8JasTDcl/WFBGuxiiiy7MaMzro9DmI8IDEIW7bzI
KzvOjsBWV0b8ZYv3kRNxWOQtG+Z0NyTlxwkL1IXF+2UYrKM5lXTXQ/yQdkN5AOZ9rPl7ugpDJREJ
v5Uvz62JH9CsdsZ9XWG6jJPBAzo+agov+1iqT8n2qf3EdbEGsl1Dhhu2uqUoYfu77lXGTWrFh0qj
QugJBoqbpwktG4Z/wAIAW55n2zdO5tjrjUYgu5XDQLGPJHn2nRfinBjzMnKt+B9WM7KQ/R1cC0Op
tJtvdwHS79fLtcv89SKY+vdduzfJ4GxVuLbiYe916gV5Qbet5083dz996fuHYvpDEMYhZ5RQIfuV
bb9cXZIX+sb4tviO3h1IZWwTP2q5NPteF99NzE8RDPNwnXGOr7CCsH1MiViRLtaMLBdReYeEtGFs
bUHxbhL2wPRZqCQ8z1mPTW/sLGZ8NrP0NXk+WPfrTPzp7ky5Sd91NULHOwFY9zK4gXF0kXCfPG1b
0WQxBxgFbkmHQNe16t3nf31i/H9TkMaw9X+aKf9brT+7rzui5r8q0f76Q/8xU0Yw+P+GyMZf//y3
1MzwzH8gIcSZ5iJ5+9sp9LfWjCPpH7AmsBahi/7bt/AvqM3Iv7xbDP5TbsZ8FBP33ciAa5ApeeDf
5Wj/xZXTzgTetDmgdugCSAg6UR2JrwHnZVXHxO5iYU0Bd3E7wj0f9J8WSLY2H3EJW8bNM2RecC3h
Nay6kfOvqBwRNagtlHGx06SdZmJtsA3Loz/nixNfzWxy0H65aGDdbqXmRts7UpcXZ3pWjuvkRrQY
kh7/WNsepc41Ccw5AWaIBSFYdU4vuU1GQzsPjZ6s6dLiXqB/5dWwCBTruNJMpYcqmkH+zl/aGYIF
t5GemcUMS9eykks6sWuncqkgMHc6yUkWRoFPDcqeJWypxZzKmu5Q07Bg/OChx6BlIe3IRNhUWVCa
Q3c5l8kgiystm8qOClJmQIa9l8kGZQFG5felmYDrgHfZNOAv/HSTW6PARKuakDpLudD6AlhmTjry
Zg7JHMoo9Y22vYWD277yN9xRZbK94o8IcLnn1AdIcmOv2buxPx+VBRGEntMT6S7u9PAN91vq01yl
3qNaYrehKFFNnJ8dSvxdgVF0+OAMkAcS5qxoUZ7zCUIuoeWePZp6FqcewESzCXcTZJM1AA7rbRgG
4rsz3zHJleoKlBJ7flkUlJNm3khSOaThYoBhjPbCUUD0u+Z9ZKm/gR1vkPGFyO00YeVGDb/4Cz2n
qmCxFlDQYwLLgZoBGGFA7iq97CbDhn3/3KU8P29qWYz8j+rB8bHoNgw+GXz8/oNRkiu/kabhM/q1
fSEOQIz7nE/aTsBeU1wXv8yeOUegLbExOfr3c+kmp0EQ0YS0OnweevPuvU5ndnppjexFeoXx0DOz
3NDSV+gNfE5ohfChtOv2usxjh0C7SKufgcQVhlqR1oGkdeb1FHHQ/AwwpTi4BcE99gRoo4yNeFv4
s32Yyr57F0pSKy3eTPZXLJFmVIEaH0PPZndPpkL2snTT0K+NttPTn9pqWx25djMOt9oF8rKIZlQP
crb5OCNDzLKJI/rcOI3qVM17NeMr3mjyMO6Kc22dycozImJEuuwyVKXHA4O/xzzVBV/ilHV+50Xk
EdFyrOJUhaBXQaYAuI7AofJdYito3tBI18MnqBZ7a6bmQmEwu+mxN1LrPrAbY/GbN7iKknqKj8g8
lXFO48ZRUGoWpCi1qdiNTCLv3pj2e+yg0jvdtovtSPm22lLDL20kW2f4PbqN/Y72oNoLVxsfA5bW
O+90IfidVVB50WIpn0NAu+i/EKZs4pDcgGYxma31veiSjR8u6qFIEeqeurR2IKX0DCfR8LVgbQ3p
u/SujGLCKOzHXm58YgAWPAZEpVEUKDuiOgj2yzhStkwEnd8b1yK4OK2VmDeMEkyqtFv6yZdn2917
SY/WnoJGBhO0w0HdDdE+PRIGKwSR6ZIu+1HULNwnPD/xGVhDeRmCIHti89u8yyFpXjVGlfe5mBGi
VdCCNxwSgGM7QeZAnTSQOnHXYAeK6sbFu1GY8XEZSG5in5fc2z9h7ZIenv06R/9SArkYjTUohuDc
tFN+EThKIUzmcHfUEA7vENV7+813FCBKQLC2v/Ephze+XWEP9vLZv/pOwmASBeOE4XrwL5BKA3rN
Kqib3SBseW+T4PoO/YLVDOI4sri4TK6BWVSsPRoHUQfh5+Jn5yzDfWEIUjyyGg6Q9aCM9mEgpNFh
GOIvkVFNxDAVyT380+VqBLgz5P5llAOLjYAznDE6eUKbfJ4FDAK0NpfasMKBLMp4cn+IrskfF/aF
DIgLz2Ly3pAfA8VSD/HZgGX43HizOucAUp8bPyRZVRmTvTFL13pKiYl7wFsD0yKupPFnqTThg1Pd
eNBoZJV4NYfuvESpmMuYSKgiFutqmV34itgPJ8xmpF8u8ZuqbKYozhya8hEesgDknneq2Y4j9Kqb
71q5xzprHDBxZe7PBSVMi/dJj2gmkzsCEqeR3JM4BsikTvgM7doi4ckdaK+ZHBksuDIBhZJUMoRX
T54m7HYBzF78iDmkjkZcdRBm8cdNUJsgDHhuO6ORsR29GczZvDXQXQAMwGW6hTDn6esIoSQUrR5f
JesGH7OXLJffSlnuR8rhJFdKIK4ZmDXuzPsblRRhUG0V72gR5UEqAmZHPCR0mCp/QPbcmlE85ekl
IVVx4JrD4xcNAjoo256ltvch+CtzDxFIj6sgQ8tw/5O6+SU9aFU7FhlcwaLI2fkVXUsnM5iYjhq7
B9FIGM0C3tao3ZRUGvIyuOPROqsSzxkzuyp8CWWPRjdNMOR2ne8QyCI02KtaBaJmlmR2cbUbbbNZ
jkwGxocga4J6E5dGTXin5yq+I3aBG69udUpxX9/JF3Fqp/iLUm1vcd0vW9QpYSRwO2FFciRzdN9k
P7t1Cms4BkpNgt+V4SWHpDdTNNJCV+avsbFMADF1xS0NXziN5+2dc/U4MSknzVShW3ygcJo5A/Ny
Ny6a31ZSZhQ+OSyET1BpDqzlpkc8vVhVaDTM7XMLsVAH+4ntNL+bgtuQhW09GeVrCMF4iiSzFLXW
GDbBAjPQ2TLHKa7GWJUg4NtZevxQ9R3hHmdFfbDSHCEnJaQad9y748GQdoPJ0XCciIuJjyksE4aN
McbThnCNVHVH6cVMhFt3gVMj3cn5qq2lS/aJH3Ztg6NZD089qN7yYpph8ViHnH0rFGIk/NSmDeSl
CUpxExjhCKnoEaYwN3Tyd8F7bq2Vw3X7GhfQ4Mx24Vvrcyd8NbuFp9cHzvqUplnwk8wd40duZ2F7
iQeyfB9Sjqp16WiMiYy+6Xf0shRZJIQYHgmkYLJsFRxx64DMFGQvSZr8QtRE9xTrvu4YTTANOPeG
6OsTOQsEBw1d53JZSRPlbZgY9jdfKVwxdsrqp6Bx5bSb/ITSRASO84FH3TSZSJta5pvWHElydIVJ
4Heg7fmAGMlFBqzAoqyRkdmYE8KREbgREr28srnqfrY964x1p5LJ2BKGM1VPzBMTiFrs6BiRolX7
XrJs/pitmhOyHrCKbgsGKDSdJVCeVcfo7DagrHDJwLPa6XXOddxGClYPj2+75CBmIUASAzF24ZmP
WPeI+ApvD9TXvbH5Ep+T17Ich8VmmawqsdCsITZLvj+jL4ikG+sAAxqz34wHH/4qCTnO4EVBCqqA
YhdFwrHzpqqOiioImxPCdduQO3tZWF6gBhnjZsd8DfEWgLLxBTdr8Q1Mj5G2P5XGRik1kGxZw/Rd
B46AzkusUPA8CG1Yx5qEL3Ss0MCa7VDnBMJZQpj2dWZafRdypRL2rgq6S1Mm/n2jO8TqoslM+uy7
wqMQ4ccnwYCR0K+h6BL96NYEih2125q7udTxU8fT4+4aaNHtp9QV6uBN1Qdo6yFvyCdSWZlZlIsH
PZ5cssIAGUVeduixf7bdVxRmLJrxG6YnBcsNzb9Xzuw2Qsjcq7hDl7lK/WD8FdcGMtMpFFDQWlnj
P+1xUb5q/MnGlkBScb5zZ0mlyxPCPjyMsgzhxyFVTA9RawLCH5Ng5XElsaRHvFVE2AizPcPscDqW
aK137EaZqoOzr5D3yGlYnvSEYRfU7xIcZG2RSEhljybN9Ygn3EqHE5+PY3DPccnAmcdCjPepR9b+
ydCHw+GfPfelud+oaNVbIvT63s5YIC2WvRJOLeDnuW0qHouWvOJtEowyPfq1CH5VumwgQrpxfPTL
ig2v7MhIibiVPciJRp7+RO84GieuXaLtiqTz1WOQmfbvjj6RfTEpghcJAZn9qNR+f7rr2j+npk1P
y9B5NyyeRrZFvp+y4mNfeKH3lOuWr06OAPZjXou5oRs4lEsWOmcBQsk6zQRI2JteMVppRdrbuPwS
s/iFH7QevlmnsNjJ284mdKXJRsrO0at+zfk471I5lKcBFvbRK9OUag1rJl5q+GFaVe67TZqqcxfC
pG+GD7uJr9JUN4+Qvzd+ZnLyvJbz4C68lggpCBQjB6sqfOCFDOBekYeL+MIIPvQjTqWsZ9rfVfbF
QhJB3Ew2lfJtRNaYvRQEeqYbD+Bs8TSZ2IeOlellSBuahMZvXS9BUR4m1JrmBZp/1kftpBIS5WIi
Rdgb2+mHnTcq2eGSn18ctmhmhLJi1IxMg5xQkcmLf/aCX3I0DKnQbLD6BWc+EV7utDEaP59+j6Zu
3VcknoLNGwl96JNdPDxEMD31hJi9WSRTvxL/1x8qk1THNzCXC0JNoX/Y3E9o4rt6IWodxAXPtBeY
mz4vYGvHRDLk6wCwSLdj65sEh8S3pbEi+dNZ4wytHiYvKfZQr4Nd5hpDFDupv+t0EV+sCas0MTrW
m2He49bEHeLIIE4qDp179GMOoizZuBiIUH7Rwz2Cw7TQUmaLjeKEgJBlJ7OsWKLCgxoFe1uZSeTh
WL9Q6/Y/KEOB3vRe2exxiM9nTZJHAP4KmGTC3QUZoGFdaK1lwJabhb5mzcclyBuNrqQp31OehRoz
u0VfMSn6XhCXC8VF4Lk5659KsWFtHWTG/YjzGEoosQm1mg4VAdhfxA3TIcdJ9QzjPzav+YS81c9C
j82+JS+OpWu6iImUEoMkKjS4Phryz8AqaV9EnagH6ChknPRBVh/dxpmuo9VM/Q9C3KE25oE8Cra7
KRt3NZz6Ui3fi136foQitbqWiTPsUOvBDy/zex5kUDP82Sw+66pahAHKmTQL5zVkPP1cENwTgn9v
c/ZS9QKwXKep+l7ctHuNQdh5R9U1qbOGYC8h8GV++OrFInlGqoM/rKCFYbNno63OnMGKo965z0iN
2Xo2Rsd6Y+eZrBOcBguW2VTvsPbDXL/TuyhtpaAoE/lyVRNxQkDI9LxWolDs4DRGL+GxqeIT8ZjZ
Es6dDzujTseHObACEtC6LNz4GUtU/kIVHACH21GIsH46syx343UGqqHnKREAZGgirLVL2zxSG913
Z61CkadgIxQfbm7wwUFI7YJNwX5c3Cz0E90jnTXGu3rIk49kdGk8J57SI0jE5skHBvxiWeYiD5SB
un5orGROIL6VoYjAmJpH1gZmt6MUaL8s8FT+B4oFz9vkPXrwf+fozJbjxrEg+kWM4AJweVXtpVJp
tyW/MGS1THAnQXABv35OzctETLfdlqUiiJs38+TFyaruNq76DyWT6/LCC03+6al+OsWWBji6xPL6
o0kA/521p2kqz2XyTB8BlqWx1OVrvPrU/5R2uUV1BiqOiOzP4z3uPsX3em5DcaIUoP1Yyd6Tv9N5
+pSt+NfpFxoYeAim8m5TvPCPazLF7+TmSWgPs7DVPRVwZjo1NnJulXuQT+XCwiIInfTg4bq7CiqM
vlchuurQoivtCMVnhyifst8ZS2VMef5s/U3ggZ7OJk8eDd1q66ZarHytZ19v8yhb8CBRBjtcuRFH
e173iUdkNGOdVFLSw6qmxnXRS7HoZ7fLsTWso3byV9p6+OB4xrllrW2vZl7NmM3Hkxoa80gNTfUw
hmWgXnOPEgaPT1jwlSmj73OqNihAJfESnb3Gxq+s98IdD0tx8GVG62QWpc/gU+MnPMEgPwBr1OHR
cRHLjcTqTSsti/50xFNCQL58Z5NWH3ES4HpaM2be/TjTzMVrOer/UKZReb9MGM3+fYdRQHNWCEKD
WYCnZuSkqjc5+YkZl0tBb+vS6oRWY24Rr6pYYblSn4BJtiT9CSNcFX+cVHLc3iSHB02JibnZRCuz
dwD+8osh09KdVwHv7Wmd+eRGxdYJ23DDfp6UYdWMVG9NvmZYdxx9VnQsEcC0KJFcHJI2PfeNG2HV
rZX34OpYpLsJKBoQChi7jX7HVNeNj+XqLOu/tp2Xp5iXkr0Wq0URA5jIraYOmisZBjX9Lgq3s5tO
zdgLI5d9pZY0khdAFcOZaLDmiLpGRWCqbY+W+tAZWTfvgcpFfxcGy0jtEGdUiMG+Gmy86XInRPf1
Q/3TNbX7RyU6ViT5XKpHlKBpjcRqWfrJ8zp41Dg7VFZHTy1ZWsP+L8UeXzLj3olVyV82D6NrwOaU
9lw5AWYJcweXZmyH5hJiB1Isc9nTBiiV/+HqLEpY1Iy/+5l8HrScIkku3PG7Y+hnjd3nKNWPPMr2
vU7T+cWkGUIAx4qiSLHDDZ27ylZ7D1LvwYL3FchxJWHB1JkwbDWB+FiisLyUJNE4BMNhXDae5QOy
mxNF0VjXzdSSL2hRy4kWx5n/npqrjz7z6aGaSMc9Bb4176qaXVxRK5SeUxxYIDi9SPM3Oo/1cLcQ
siPltnp2wThX4xHLFQHFbnLdPzSNUbNkmqZgNz/YaX63Xjz+mbq4/phbkOCslSH8iApSWKgxlzsu
zTuYS+bxXVnDkTm6vWuhMQJthDzHlq5Nh8QeOE2b9jktHYrXWFpF5TOGTiQ4InKc3UvSx18FherZ
XZuZPOMUqLpH6gjnQx12zR8owdnFCWu7LZQz7gApBJsyVAny0hTOwR0SiDzmhMsyDNkh3jbdReV/
Y1/7ewQ1dagKgnlxYJwLi9rlODWjxHrpyUdosi6pjHm68PfqHlXgO8db8eA9pbt+RIrec8YDm2r5
08RthY19MvY42rA72CDNfnKyXO9lvzbqoVla4DAD/We/ySE1z1njFMfUmIbZOtHD2aMMumSJTefo
nZvgxLtrhznS3N5ZGyJl+Vgz9aLi76BaxV9KpoYT7dHDqQ8j7tq5zYt9UNriV96LtfE3yYxDZO+F
a/vHR5DnMYpa71mnUpFTpU9InEfDD5eOxiXCz9fkXowZuBiOJp48jGDxjRDkq4TwOoQVvzpUYqIf
MjVYNLeVowTv/ra1XO09oZL71Abh7waakdgsAn8Jv6lwLmMR9NEPYmM98AKNwaY7wEUnTEsj8rPm
NLtT7Zwc5oUrb+AsUGB7uu3vkGSzed/bEEBV4QQr6wMR0k9kady5hGOYPU/FSC82Z8gEGWTtsBnC
xvaR3ClJf4LcO36kNyY64YMw59hSLCOknuNwKz3rj09CAeeOJ+58wGo6USOuVSrPnyZvjp4JQI/6
Krq6xlAxWOX+49xLP1Y5hu05jGCATkXvP6Gy8yMIamo0M7joW0IfFFzDD/bPEot3R9q7ir9GGVUP
adVGO9rg+48EUtMAJDLmgro6YBu8oJ6LrebeWe+n+aZausM8N0cOGudiIdnRElylBvSSUeVjuMbV
c7Uo25zhE2Ewz8Mu/gp4vD1sX8Q079LOXbY57VZ7SRhly7Jp5QU+OCICDQXvCrJ4Hy40uZQx75ZG
tPGmtfMArItfvryaKCsPtR/Ls+2r4WtdLQ+vKAPauv3QiYmLO8FRJg7pjjh08vtqoVx3yx5jgFwV
b9t+3tG0me0n+F3U/QhTnMjZWvL6s7b7Lg6cnzGwqClTw0G65hpNhil7BLtfG6J/XPft35hLziV3
Bwep1+mWR0qexHfmj+1x7Z3xhXPlZp2nLZqSYCelHgBw1C5igaMOQ9FjiVkbdIKd7MZiA/K4K17W
uSki3k3z4O977aISrBW1iEvsVu96TAdS50Hyzy2M+5K1sv1dEcncF8WUdL9z42GsaWunLnfuUsvn
ISbUyAHiuf/AAVmwEyZoz8Hkc+0OG2sWTsNKtMc+yW5duCHaJf5ThLdnlBHs0bJQGXYMRYChwquE
MXKYlDpxlzGPQeL48VvjB0H/JL3OwBvgH4VPIo6TA2oHBXA2j3om+xYzmCHjM91lcRplhzibCA4I
APnkOCV9nZrVy8hUpYHJmpiHhUM4ZeVFb43cu9MYB5+KhDGGOr+m2LpY/anbtp4TiLuSrkRvi+Bp
xmCDUhHea3ql1g0CH1GyO3RMOo6F7aR4mLkif6cwuPJrBdatPREjCtwt4zCu+6jhg8iRV6rfiegH
ljDONL4GXYGJuamccMs8ydCVCwdGAC8TsQkJkb6qUs001Tmlx523iKctdqNpx0hoyL5JJLl1G9et
RJJ2ggJmxTBWKfagBRBWAsWebmoS6hXi7iZUPflLnv7X1Y2hPYDXQJu2U6Mh+xrKLSUa6t8kyOmG
1KqPPvi944sqQdcvMdIr+6Xxa/WN/9tNBvsWF7dVlUh7zM+kN8248btghS01LUtDoLdfq1/VnMxE
66NG9c8Sa7JDcfbohyzrwvYNFmT4HOp2as5lIepmu0K1u9ipF8z9Udp2zw21WdGRltuBEuK6owB8
zmmR+kyH1G//4L5f6591WFbLQRQx/QsvL8iLll1ZPQfJHM+bVSW06eXQquf/dJMQDFpTei528zIW
4WZhi8dGU7Lp2FjajL+RqVDLuLDMX50BSnqEaVbdwS6dH1JqQNXVzrQyQeNUiFKjIv1QB0NDxtWz
svoMhz788o1lNkvI6h9bJ9V/W8sKBYfsCK8TXGhJyaFGJc9OjOHBGfQ12EsZ+uw4Gl8X26U00UMV
NjQm1XaUA8P01D6ybnA9HMKIIm+8aCKNyBNG1YYvMueKgqgxvuM+SNezO7X1QdppCa8Zbh9WlQWm
LCAgq6GjwPfzMDmRJR+olSuHm7SO7PGeUxO9LVaK4/4tHTSQ863oXZFtMeKeXQOVjj2AFip5Syxd
24TuEe9tCad2Oc9t39/eyrb9TNnOI5P+X2+/faU3uAH5uD0Z3XF+bdqacETi2Q/SRAxGNg8Gda44
LabTQm+hd6LYQ53CnuAyGztkiiCu5/Iv2roD+KLzqZ1oaZs8hJCvHlYJCovhCG58efNE8lNglNdo
tvdOlXgvNqzojS4VTzUI/+lIVYXYjUT6Tzm3zhZyHyNCSsfe8Caj1MYEt5vcedCON1cnL3QA2y+w
WObKc3Flqe63NWXE07tMNrFbr+w92DraeylFSIFky/jAPRgPUrh11DJsXS3mckM5MBCdxb3Z7tnS
Suj3Q1HyspHZx9KW/T1XcfZmoPkL+A1xF1bvfmzXL3dUK88ProVfvPeA3WF+Qzm9LC1ZWI8K2tyd
CfQKpOiPDGpNvq+roA8fV6YrBvtoaO2eVrsxf2VSjWj4i7j6HdMMSQeYQFJP6x9gAkSRtmyLuvyS
jUsNTSUjkiJ3ouaUyS716MdzsRO6m5xhv3qNDm/E9TCh1zWa5mYrnXIw4u9CmwCRvDpAgjGIndOz
q3hPrNtsHGoyy2Wbqwixkka0s9CeGDj9MyHHezVVBjsiAW/hNyfFkzl/lDLP/Ce40VH+EeaprTAC
DIyg9YYnA+pKu4K4ufo+k/V2CPvJHIDkYw+v86J0D6vn9ujdrGmST38Yk9ZsMDsw8m6s73bzzhmT
ARdLPkQ0Yqfo0vtZjGT6W1I6w2vP/oXSWR5NVbx5QZmlVByUtHqv51Z1Dt7qVkph7Hbq5ja7lRVW
uaO29IaopKcsKoRPxlfjzUdJkrkerk0RRO1f6kbwho92WdtdzhXBcCmO/FvwM7RCzpcq5baAhsKu
jBEBCbt/qun4XJ6mUkFJ2PQgIcD0zlhzaGYGzzWNd8FQ3ZA5S3fLkjjMru2dZ10CNQf6Zz0uyQRP
UeHAdZuR1riUr30UU5nfl3ih1SMnh+E+zWaXbSAm5cLrKDce2llu+DYOEkyB1+Mg9+e5GgA9NGZu
S/D9C70+oKDMFP20ItLRO8zP4BY1X/p6NzchnQslZT1ik6Ngr/d9Ola8Hl24OYbnD3n5F71ARLPj
IaiaHQt/DrdGYh85kVz0yis6WrDsE6Pn+bQq+p4PLcWcyY/GuENJKC4mCuCPSRK2wVZYaRMJ7EHe
LEFtphjrd+yu5ugcLmWNCzWlMYjFVe5nCRcJtcQ3VJKtoOQfVZSr4R4PmfFverTPJHqHhyT/T4Pg
uq3p/WbALLzGaQ0Colqwbs4vQ0kD4vqauDqQ1M7eVvHclIxwDwo1BsaXxWZCP2DSBxJ4GAZedwP+
qJg2JhZmvF+cnkgn+YhURSeWF6Y9Qj5a7MGELVFUisdpOO51ViJHtaay8cHVeajTA2fD7A5HjfUW
YKfTsw2uSkttMhsY6I37IAbesefvJ/VJrfhJnucZ5v+/Ik4dpG2eiu5vnznsVf7JvDcsgEXTEMSU
XJbXZJMF9PRiyI46N+NN5EreoM5mQd9wfvRC1eY2noOmPFDciV3TUdalYrZACWYnd4tFdZmtxmtQ
Sb5i5Wu1nKfYhs4V1lrZbpbVK5MnAuINr1EFkVJ2G9oDi/a1j4o2+ecMYW6BXHVue6nymhuqTG+h
G+Pnyv8qwtpl1wXXOvPIGg6OzyZVwj0a6siWcJTcpt75aMt4OMvV90eKjJdyfJha0by5/o0Qqlsv
qf4Wi2vavTUW2sdApAzxpGF7DJ3Io7xnwYjwBq6CQvpdqRxZXEu0en8/9ewJdmNE9c7Badsu2eEP
G7OPtuISdBLKWZw/txVBCAMd+eaT45FIVjxXXfkrdQBvXIe+I8QNI83Lpg3k1my9T+plmJtbDrLt
9iNFSiAk9Fgs022YiH2oNlmOd59CWcICyZBRbUpxhnV4Va5q+YrDIfM/DWKovCBEcXmmBo9XwGtF
rxLluwwPznLwvG6gajRch4Kg0IT7EFkoGQC20cmF5wf6L3FZemPHsK4rjZeAxEKzj1Yvq/rdyLUX
IkPhsGIgUctIe+6ddHRcrFQaDGs32W45YdPx+4dpFDL+x/9aZixXzK25YpbkRDihijCXLa0Hirn2
CUoDKJ/TuDjNRQ2NLkcGS8kTsU59cVs62OuxYUDgOHRCmCe8gicGCiDPMfNLynfl2rC4Sn6HTdvb
hAz6ZAfsyFlQnwdMC9h08dE7T0vI/zlGLihD/PwuCWZizn0bc72C7UUuxPS8Kzer0BlwCG0pxD6F
9D7V+wq0Rk3ol/DVC0cHdooDG/a1finKmtpUSxr0lvKpSK9eMieeXK7dU06u1auB7PyivMRpf6Za
udlP2PVj+cJh3LKD6ojfbjXHjH/RDvigPRplaX4xfcXZcc0Ql74inXJL2Zc+stQjn++5f6diJan2
mZ2FXl4gaRlxqbyZyDS3SzZngFZzKByhF9n6w+Yt+1PbFoDzzuvY5XIvDD1h/wT1tRM0OBM/S3YA
ITwT8RhlUAwwlxSSL/KxsHUqQNosXr80pzqaxmUfglXSzQ4lsJ++ps4jesQgL8eUj9LodSUrU2tV
cY8CooiUL+kNUWLXmJ8TZveYR/e7jPN1mh5BnyzVt4+Rf/JRoPLWhJtq4sofXLy4lAsXFwSrTd73
I33hNPqSJRij0NmVUzayhfK9EsBSVdTCvAiq7Dr/MN8W869+2cbdUZE0ELhwlqry1V2T6Kb4DKc1
7Tqi/TNmTSLbalqXfemy4Vk2fHv74CGT3iiuDFBEL3HJYNl4arH1eRg+MG2VsAxMV0FkRLz+SH3f
zuWuM7XNWOZPQ8g9dSJBvOwHMfKHJvjpnotpBDQT5b7LdgVWEECBnrZV4VlaqNch+E/NSn9SjSGe
a0cB6YdsaC5j34ViK0VIlqXR5IGuTqAC/Lq14EzHD2HW+pDGEs6VjuuAKbtG/DO70NVuS7dfOamX
1A80dcCpKesfM6H4PeLi8udPPPdkCzemz0REl1vEiEc5XhrWBxyTIx9amgU9+pysK+zFW7S4LjWl
2Drt4QwXxsHTmZf45VzM+oyUTg5Wz/GEfmoGYo1p3LM916ZXx7VZ9XXBEUa4yDNmg3JI3HvIgx9b
+PZVFJl4VAP7KpYwffGpyyI85FMQnmUQ5gIlUwcnCHnOZxgKfnfqoO2Ea5r96sYkIqWm3C8umuIw
lNK7Jzszk4nopN0svIP2Y8u2L2woF9KurGBaFysbHf7wp2aqp0cQnw4tUutIRw/gppCNopWUeOpm
6wdr8JDYzGVjjPp8auOpfnWXxSdv10Qvvq+cu2lN4Lgj0vo947bF2ccB8QvqzriLinX8iDARb6jM
bg5RDamvo0J7M6fzcHYSjxCZm+mOII9okM0cT7GNTZr0Unu9k2w6HyZDM0YVQZOGfXLULP/cKAvt
I0udjLuZrkjjlKn6bxhmWpEkH/HbYan870qscOWT2MvglVlgZfx6rJ2ZingoZH6Nx6D4U2cjlhZP
D/IduyyGDGFD7gXTGJx0CIixTlV68cMAcRFiDiCBOSch62gBIaftO6yW7Yh3JjWZxjKphy0typCZ
ZOUfi/87cxHUEyT/heZD3gnuNVgYOO/mMo2elJ+zQGvLWb+5RuLa5QtWD0G5ELNLcj6Hma7qh5I0
VXHysJFs4iCFZ9CV0UrivHXI5MRar1u6Cu01NBMWCbB7B58Ezc5rDB4c3ik+H40edhLZsWKDwycW
x2buQ1oj4ow9W4SZO6HbeMs6GJEbTMlKbjcoc2b0BTO8VLeA64JcctChEp+IWOU+GIrlEMRrvGc/
hkw4Cg+FYC7y04IZg1xv05xtQncka/RwRZnEw2ou/spTylhXv1bUAQHNEDExQgIoVG3YnDm35yWq
FMMiqAP2hHyka8xdYTmOzDMlW1mlVwgGdew06z71UYw2FGoNO3aEsrmiRQagrQT7idL28dbxu9jZ
MsZXW2yEwSkPyuE4uaVW7Cz89JRy9JzQsrtjtJYG3Ah6ZNXU433OP/zAOtu85iNjabyKYDsZ9GCm
hVgd8zqYH/u5zC9prJIHl6Aofq8kKa/eNKM+u2EI+7RO8JIF0hFHuEDOOY0W8ddF2yk5XcKoEyfr
t4W7J5K4vregYN7c0rTv0DWSs79o0jiDx0rUA6Zx5L7KPiOdlFQXM8a/IggSe57gO5EZb710iCaX
cS6GlsWN513mXHUPYOaXj7ind3yn6zLYNXUYQ+wi3hAfhUkgsqpKlmfCAzyF3ljXj7oyOIli3jFK
8HGH4uDREoePJd+TmBu2C7zf8UwzKi3flGg1FAIv5lqyy/ugZ9Lulki2xwG1Z6/tCk5jTXxYPJNp
Pvk8l6Qfh8xuCi4bO002/aGDdE5LjCnCq+HdhKmTDScvCbZRRzD4PG6QwdI3ROj1MjKbfxhXVGf2
2XrX4iLNYDWgC2Y+NmKVVhOJ/njdVkUgNwMC7V4GRXQVXE4vSbWarVgrSB+5x5X5aZhNrwkQ9MUr
8cv5KeLnsOGl7Wd7jzPnh2JA2+1osUkPPR45mI9OYo+N37hbcK/OS0Os40jOhbH2rg6pSVr7Jf9d
8Jr9zKnJU7xuqGPhA8yeLYkSsGtOFS45sAUzscMP5Xen0/RVdVqgknBvQWMZ+sQ/Buw7KuhFw7Ts
EEEEOTS2Wk+MTDOTgKxJO9uEUrIgeaPzz8jTgIp1GCNIZY8r/hbvbk7E8p6lhKkzQi6sJrrk2UM9
Ornw2E9U7kCMRLOPvT3MAnHIUJp/cF5K+bQsg3lFeyT0muU9fJfY0RTT2Dmqki1loreOPy9CkaHW
6d2jF31LOhK+STpU01b3dfMjvXU6qVACA+2qQr/pog6S7ZS7fXsqBmy7uy7q4rcIVyY58mqBLLDk
SvGlTPJGHXb78Fr5goh863vD30kk3vvNHxGTlVnVqU0B3uVZ2dQHt0+UPWR+6q4fBDLJnENA4/cf
+WlUUGKzVYz/ZYvy2bJR5MrOf0rx/riLT1ikiNz8ZOiPLXeOSKphZv3RCi6IKhmK5hHEA7V1Ib7E
8jl1WUXcBn4vDUn90XxraPnJkoCSiGmmEoAKEXwHqaUNY+M7uFdIbFcVoWDR+ZiSa+CHo08mEzM8
t0hS7cNbYGV+ifnicCawNrwFHPnVv7GV19xgKCci0L0ir951Yxg8ySUd22cnqYS7Jwmu41OL4iWY
Jzkgz7wal80ix3HephHJgm2fxQk3KmdecDOPNBBsnEzq6pdyvFRhs8NMvzecRJTCmnG88YTlgDMx
SYZPkUfMjYTj5d4p8s78NzEjgmluenPmQHO+XO4fcB/kyN/eabkQDdhAeeJAyOG/70EjYemkZGEv
ChGpY7rMK53Cdf4MV4UMyVq4Rnx2pu/737HKMTisM21NG6Ud6MGlE7Of5eXFtRgyYpTfj7g1CxqN
xc2HuPhp39/n2TxEb0rwbThIf036f/U0wZ7tG77/3F973gXHxAx99AfpdoZ4J7HA1lEE8dDYrip/
DbbCfpvMLG23JmvkPsPx238Ts+kMr3Abei+dRjO8sIsZG0SHZYi8bb20UXuyRpFz2rmjIfy2kVZL
eUKU1G/MqD4QlbFszkDiS4VT3fUGei+p8IDClc4tBqueS8EvyBVRsO0suYVv6WnUyxL2j0nXG2YE
QS0TpIu1nydHLiZOx7Vq4NgiYt7mCMeRnwpQ2BHyZEPaAljcguNuUA2oZUxve0kB8bcOsgrzuuvW
X9B4GGHXHEnlTpUS7jg8qZdoapaNNQXonblshuSovLzdjyOM2ouDFgvSmBLDfEf+bJi/EynBxKdF
Wt93iyii5xQ3zg925Lk4habuFxZ4vLVviTmiGG2WfdeDGPjLrSWq3uKGRyHD4qdwhvnMri0MjyZx
7QUv8I87RDGnVxHlQfO5LppYHWoY0OB9iGuVmmKx0su9iViCcRr2jnKvGK5atVF8A7PvfhVyOIxO
BAVsS8WOIANHCm84BlalYbVBn3VwozPmJS7gCcbbTUjSAVpPTQwVV4w/LczGpKowapVxUuVPzcz6
+VAnRMI/HNNZlnK9TtZyPy1Rbv/kriuiu5KrPMUgtT+VT1ihej53UWt+1ijphzu/bsRCEHDGn4OU
vuLfUdbh+AlGpBnqGgYmQK2b7871FMSaktczYkNmpPNO8iOBpqVwDCT/dewi14euNDfMx5xjabEY
wsoH1VAMsnUnyAgomKsZWjL6iDI7AIEp0JtsqBLW0vjwl2Oua8C4GzvI5m9PJRsYyXnBoZlu59Cv
h7N06iQlj1u4beTiE1hLUcvXKrOjtfdh5GhEFe5i4wqXJEUIx6syV81yVQMBLuqfuAL3EY4eIwRx
HmRx2E3SwxuM8OlWoKRW+zschm54DUZ4KLtQxh4fY640YQ5C25l0dSpLAw6M71TFH+W62bKTPS+e
zwYcwnQnVzb2mgBAgMdJR7HFxwTvudP7Ye7AhqrJqWceiVrY5tFrxcwfC4m28B7M2C3Os9sqcLTv
aFdUyLuxVskhF2jtjE3CaLzSFoh2D2yAjNklw7Ns0m1FqLT+Z0rl+d9eolhr7poe+687SdYsuNuf
+6rOgjPDMPAhP0LsefaHDndqCxZ+vl+A0XivGm182VGFBZUpTUtxkiWOqDu3vclV/byAstXopXjl
l5r9ZdW1J8Dz0T1nUraJJ1ZVZ1z7eAq7bPouWTLChbNxsPW5RZFwmotzpNLZ3eukEfugh5bWYnKf
vnRnOIN2Q0Dt9V7CkPWS/SIElBR8bzO9dza0aoZRoKSz8fn6SlISTvgfdDPCOavUxZ8IOMxhgv6S
H/ygjiTyEeIGH1LLqp2a0fAWXnU8b5PZGABvMY97kFJ6QQHiB7CTYjQPuiIJyaHQNrcKJxqRO9m+
WoyyKSOmXq70lPUfZmBTsG19oCzTmBHuZW/bzY+Bo/HMWh16uKHww44n7BfrfRkERExw5kIknUZe
kyjGqAbT3VQnbXHoXQ33kI2hOelKFY9lMjCZmcXPnxD7w/Z+wqHm7bSR+ZOUiep4pxhWcEvCAjVg
OTptkAEH97EZWanelqBY10um4pfOm2Kir+BMwLKOtX+X0ZfZ8EwPpXuC6ezHu5qETL9vQjb1myhV
3baL/Px34BXVhrqy2GOmKdmpVbjOnWu4VsOhGvGzkcOLlD31qK6bPEZ0gd8M+mXfCE+ND+sgmOdI
u0GPmMWtV5Ys0cLfkVtc8rkop3uLVB1DrSGgw+HXg5k41YGcvANvkPnLtsQNiOFI2g+rSb37iXVh
ghkHvh+mk1rfgxaLCYSuybYvpxxqUbWIE4JvoPbpYIGGOIqVW8Eq/Fc4525MyHi0P0qS3L3vo2R6
qdUsh1Mk1+nNm8MItcUZi4PsUtXuIaBE9JlGRhwH4AILg7RXC1iW3fjUlHl/7sXcy2sfGYDWFB3f
ScX9GgD2coJFmJxmWFonGVbyO0qiGaVCIZELiOdPzMn8oCBNjrXehYQ7vqMxK441qcwjz4cCOKBm
bl0D6ts5t0x5J+hbPoHNUq/JQ6cxCh57B1fM3g0sl7ZaOexKHdytWGbSmeV6nSh5iHqld27O5ZQ3
5dT/mGxhyGWav9U9reDovD7v7gu0eR7hzjifiWJ18+rV+J1uNXJIH4JUGxEOxeqYlzNo+KIxh85E
OeVu08C612QdV6WJPiwYyNgI0A2S8dSOnoS2xx3gVScF+k7QA3bjYQQ5UXd1zx3ed5PHdqYopWOL
hI0gD8Jn6xUk+ZbFNruqyWDWwGwYn1KnKPZr6dRQp+jtmsWE92g09rkm/7hxdIbTsJm0uVpInmfD
s9bvKqeVP76VWPrgGTfUnATUq1np14+05NHxhtIJH9DNy7Ou/HTr4e11sPo7YNRDhHNqKxcTvI+c
RgOSaiQOKnawOOX5BGt46bMRKTiocBYh+bTuScemcLah09MNlo5pd1hZgZ0d7DlcuEeCwHscMZic
16iwD35e0pFQk0okvVT4GAOVa9gp+2Mo7THHI07ueh5jrha+SLYeW4SjcWdvD1MMxYw6Zec/AuM3
4nio/kiNLxfWkxuc/HHAFNMMURvd+ciKqC1B+kcQLfolynp0NqBw4jMhs3av5AgVRzRJ8WlcL3iV
PlxnXAJsKn71jrfQNSq8YN+wMWJGzP2Ebg02Pt1O5qr6zxnH8KlPV6c61kSB3U0TOBiCu3L+rnui
g4Lc43NDp862xtHcbNSw4G3oblDnni3tqWeh+wRYSz8ZQ+HcS85m9JGmBEI02IsZoEpMRyj6DWh7
fxoyuWsYBNu73MNCC/GKUXBu6uA7nBubfjVNm15YK/CUNQ0NRUweWUgoG7HraAqcawCgsJ4+jnVr
6G412CEcC/ge+dkWb6p3G8heqRvuPPZC3HhoA2GhvCCcYZAu3Ch9FdJjFDakszCD1Uv+r9GNIr8Q
ZBykJFccyKMkDFUfWHfv4xp4tanFWouo5h70oGNa5fO2ZqYhZfFNnw9ZMHeKN73XD49u4eUh7DUO
jE1fOA1KCDeMB+LFnd6iYqbXhavKr7l3+auFRiq+NelsMEujcvkN1wttKrmZw3J6YfBV8UNkTHaq
Wx1cYl8vxRkSX53s+5bN/V04dUSTXEHH1m82JQX3UXZ0+rQEemn2pIZqTLwsV+Nii2kVqwJxAPch
5ZPRH/EdjF+4COjVjCzQlaaZRtLdiYy2fjq1sKz6PEIrKMQVp0eV3SmgafkpW9rhOJui+WqDGoIr
yrk98a+Da9CCCuM/gxB4jtCgvYeOrNp1hhV4dv7H0XksN65rUfSLWAVmcCqJSpac84Tl7r5mDiAY
8fVv6Q1vqG5LJoET9l7b1fXRGsLuk1a1GS6ripb1NHeTz5C749LEShJ6M1atUKUMyiE8nIdbbwrN
HKNXq8VUnPQyD0yfRfmb64Zmolv8/tegT/VABfGoYnCMsGltrGpyzolNFfE6h4OgLvCitIUA1wGd
wf/LcqueFEoIhJPFsSKb8NHySIY/1EDoYme2ZzxUNrY69aaz1eRisw51gLasXm0I0jim1B2MD1KV
8GAimNSaWLxNhWC1ilFwU3wIZxrUAfsaLGqgAyW1Xz3qI9u7CEMNuJAdN/X8QK3a958e82Zkg8hq
WjTMRSKPxpvSs1mt5TvQjIzXTtRohKLks1qx+zzdBsnzJ+ClFSsaO17IVYlTfgHeJBKTbtW82ehp
KmiQ6Yp2MaH9uney2ha7EjMDErnAzY89JH4JDHKY7viI8BdoCPrfG/XtzTG2Zqas0PsVVe547Hps
qARIMEuz9SBmhoeQtUhSARcA65xvEM6keBBRF00QwQJmpuaLYzFnjUMT7qZsJ7DOsm5n33lMF+zS
h8hP5mznNhPSO2kEvAldea72dmrEBnEwTt7/cYKxexpQJEDlqjwGjzwK7P0rJKZPpbSDZ6BoyRaX
IBCtZrVjq5u6mJOlIJxCotQd0JEtr/6EGMM3xXBASRepZ9mINLvLwiy7UVY5NJi8lqs5zT4Qjzgl
2WvesWFyLrpmUWVhjDm1biZwu4XtyuB3ZoETMQJ2NR8MvsT4kCC0O5PxXP21gMh8AiHqCA+apgSX
skRjU2M02otJ3A7MDJoD/YXXsvTJrX2gfR0cl8KbYqxSnDqz5fT1bl0NZhIgMLhjtMhHVL8j312L
WWLlz+W99/nQLSsGQtJHWVebRC5hTRUJZMfCOE+tdECtsf6ECSkCvSITdkf1CuHGu5mgWiQP//Ei
kiHAhn64p4t03M1IFORzhCry30yUCM8Tw9ZN31TTwbTTcEXPwn5Xk+wR4wfoHgwjl5O/EiilFlMh
yx1bhnypw/4y5nuxXobBxzCdGbSqhWTfzyRnaONpCPheKwr/WOBN+BQp7+bvKjotvq0VwSSIaWTe
9ppThGNKrndTOKkHHEfypG3BzKichoimKRU+u6400mhjzcKIBhTUgJL7paeFOWqVTTQvWVMccqbC
SPl9mJJYgHrLOlahDXtWQROUewsPHFk7irk43uqA36yvpU/hVBqeMv413hY98/VVUX3fT42+Eo1d
XlAN4S6rEtvnuSPtYJutNc40lWI0CeVQn+kuvRhDiPwHYwo7aq89d4sGp0/iWYMbL0FuRFgAiTo+
+vgMXv3ad7v3ooPryXAtnKFhuqo6+mGHC7fMdMW5IHHJsy9ugp6wLDdP953tQQ+gi5lBe7MEqF5t
ugrJTpXfHtt4Ng3HyQ01+aphY1fbcXCz6FgzTm4hUEqN8CVksY4RdiIZykbMPWe4g0DuC/bNfpUe
OksJ+xGTKYlFI26ShzoraXPlzKD/UYQa/T4SSQ9NA7u1g01EE7M9fvPWRuJdVRBAhmVbFIUhCW/W
/BEBNh7c1B8LC7NXKkykjJ6XBTCdNQuoixjXEnnePDrFoe4GKfet9C19gZcbESppROCxsHSQ3CdD
q44+s5oPpKrF9xKVxJWhfkMay13UvfUWvZPg7s5R8aHK04e5sTKwB7Z/wCDLrNFnSYrxtVuQJTrF
XTkm5Vc+V+E/V3rBU0VAsHM1dj3nd3QCyBi53Zd6lzE6YM7KqPm+gTbzV7pV/qD5dT4hYB9weIdV
IdmLOcs63WhLsNqAvzjuU4gS2Y1dZwDfvzIXH+DMYGHYBjOKFxYYFashkSet2kwU3U64YeVAABwQ
FHFa+sSiTI+WfcIf+F9VQ7BhcW5FaRym+UgX0Nv4GItsiOR+zan18LwgMHkPF8TqJB8id4lDEUWn
dSzkwSXr6KEdVT7y1UAW2fHTDBiKkOaddDODyAacPn7Mpel+A6mWdletAT7mJqA224TluD6kLbqC
7SIMrARCD9MLMC5/ul9SM/PtuC1607DtWSrLLGRunSQI2K9GptWTFXZVeLWMi47F56END9ac6bNj
CGFrVzs4V65M/ooFvQOncKDDO79FsHaFelWb3SoE6S2Id6v2nFWDeKjypt+xtkye2nbRryWCYjqF
BMHXXUt9IWEmGY81XYnQLzA9bilQvNbYbExZMyZLGWHP3+PIF1TdXJwJAndfifrIIv6W8JAkJG5D
a43XtCTlbWyKa7s44gh3aXU+2ddLVNUllUNWoEqmqBvU8GzRxXvgGhMpT2vhmyObrRUPnJq8l9Ub
k+gBfQS9XNfi8b1GuC8Mk33L3dUTbgS9ROzDHRtd3Xm2hAd900FStSUn2Qm+Kntxi9e+0Q3RfVkD
gggzFukzOG34vGzMbVKHt67K7Fe8PBwMqBwc584eI3lfJtOy07keCb9jlMKP67XBCwL/aHxCmx/S
ntsZx4BkaMdiAgKaeiKIw6g7Gy/95NHdYA3gt9KXv4LSzntz686CaM8iaY42wyTk3TynEH7arEVU
gR9/0Jy0MqE5zKEv/LO9Se9DWQn/aqkBoQpOKO3jEBhrwyprw0hISH8DSwpIoRO5xHercFyvvCgq
9n0Npagi4a5yIsTvuRjHg7EYIG5q5cERatyoTPYINvxzsVKPO5ETXGpsHVgqVjd9QpWafVBRozsL
6DivVeIEP7MsVONRL+BSeXQsLCVHkFH4BeAe4AKGOY2ov8JKWbfVdC1DUpniEBdUv4NaPsB7sNc5
v4x0ENmhdgcm3MXEtIuYajefDm5rjemhGFR4KftWzN+YZHz3TeG++lE+P2jWk1C370YOQRzQSDDO
arZvFw6scLTuY7hnbCvMyVMD9DJ7qIazHQi8jjNUusvoQnoGpWJ7rDWaZfW/x2UObJLrQlpt5E4s
NDIdcG+IohnXf6ssu5eefdYKQGrWSAmJ2iqZ069NWYa/kGfb4oN9g0iPqBuI1bgtv5GLqGDxkOn7
Rb+XnUufW/qd5+10NdaSFXuoTh4VBVtpp9O12fdounj1PXwtUsx1dEf7ayY+qzQ/AU3sBZh+/5Gw
hMofw9kP7xkLmXLXT70EfVqw7Oq2uDGs/+oZRiUSnbA/s8jkJGM/aF2q0CwxAs8Ku2iIvtkuhmOv
ywACd9kC/kC+XqAhbT3nzRpr5F+TV4c/0AlujdtcECr7pUllZTG5Im8bl4WCOuDVSJOWtQ1wGY4Q
x8HF/I6iFvEXoC6O5j3QJzSiimltSAbbbMbj4pMMNlXMkT/csmGgwhyReEMUwgkqp9pcSmY+gL0U
QqodHx72KQUuE5kRGizlPy8fhovnkozRg57SugPBNjOQ6OzZak+T5nNugIeU0Q85U87wZNlhgjgy
CHLUopr/GOT2TfYy6Cde4uUJBJN9Lqa6evTnOTSbViT+X0b58lpEwbCrFmlW3CfUlGDbkHXfMF46
+HTUeJuC5LeFZ2awqp0ZAOdfbheF/gYnvXvf+WzLGZcsden/Yb2PQiphibYpWq98cOs2xKzieMs3
8JHompboJmNi7RaBO1Osh8WjXjgstZV4sFk65cfVWoh3jY6eISIRLAocNA6KI69YCBiuy/IaYRKS
iRpG8qwvqqim114iG8ZJks4VkWo4jnc+WZgkNSxF82zolLdkmlf3PWvvZRPZ0t8myEKgRCBMC1EM
HgakOrFFk/8fLz5uKEs71F02LlA4VaNMTt0yLvI4loodO4Yv89aZaV4O5GNY3nPZFyzpUkSr1TaI
QLdskHIFzN0l9IQvbOWGV1WnQfSkCyZXW1ryjpRLsg1gXAjOtppi4hyQ3IMnNrMYenqLtqftJLX5
Qkw//NAekL+qhhUyXHJLqw99xoYpWrW9ofV7sbPSMClggyD2A8ayAqw5sc8AjZCRJ3vXFijjChsx
KRuUDK04V6a/HziauqcuDXNkZyIo9o1s1HWxufiesC5NzjWyK+/s1V4t6MNZip2QuPfunWUHYJYi
VzrfBXAK0jcWCquaLt2E5O9aWnvvFfro4jNy2+CkfFSfgKtGHQJeyO35eRrs+k22VHtVlI4xC5yy
uyub1pA7F4CvWWFKeeJjzgiMTOrWOi66dbKtmdf1ubL8cGCrrNtf/ya33c5V3zuPGArcipi70UIQ
CCq83HhZnq1xmljdpaKKuQJMYDkQuR6we3dCH3mS9ZjEYcKQqtrTfVJsDXKuu0M/0EYixDdEJbdW
JJ4q29xcubChO1RU8+IdbSye5xp1/Q5sWZfTdizmRA5u4O4T5IiIpGqedbS50die0ga+sNtGt6k+
yiNoXHbz2iLF/hu5iYRwq5ZL3un+v8UvXRuh7QRaIxXiyhU6sadU0YfAYkl2qEKMxNPlzdcJwfq5
ZUq5hTSiMW62TJkfWcrgDLRnlm/nKGMm+bp6TY62yQF3Un+vxhL7ZMEJSXGeQBt2BCSlOHM69hh0
Qqg5Kdfb7rKkAmZpPuPrUUw3nFgGkfmoyrH+V66zdRaNYJOhlOejL4NnTChvurqsXOboJWcVcena
rnzLpxH1MF8+cDOfF2IKEgF/GgRT+Fpoi21nNwfEmyw+Osab7wKFwDCEp4a1s3pSqOQRyYZ99Q8m
AjaJzFsYgLoivB2RK2swIHXdHxP17ZPJV/Mnm0LvzYosK7zAaWysKwOTnJeFtZ/LwKNx59gXKGze
5tyTXEtMVW40tGm5Y0MfknBcch2eSNSeTmlWteSJFMpYuwonxoErNUs524vxgUuYTAqTRjXpPLW9
bsrOLg7hWI3FvlCFuPhTyc1gUQGBc+SJssArRs0fxsLQRiMMFyge9G36lQ36aEzEEFFMUCPwWVYn
XswB1ZirTj1ST29TRWvixEmDHAliVc8lCNYMi0xaDW2w06prMnYxbvFXEKEZI7UP71wW/lTQXoSw
t3dS1HD9EOzaWmGK42EI2YolBFluJJDUc9eQjotBtzMNRlvMNJRsLM1YCtk4pPa4RAjO8iRzy3nJ
p5eCyArcax2unKcqGyjKk3Ut9mLE3R6MYnQewC8Y52D3tc5OxsaUAT4ryF47JtAQcexeZVeqjPQ6
ZZhZQJFSPnDcG7HxuihqHtkNm/4BrCK6K0B4Wl6WPmSR16y1cs8t63OeXYiLCLisVK2xN0ytujPr
WucIb6wGT5sbYZRP2Gyt2zRwcVAPCugtPip0hTuEw4O7BZWBPjISqdP8KiOb+4Dr69sttHxeLG86
etbMuVRmqJht4SwNW96WfbyHoP++aCvV7VHFyIfBt5t34xew4btJzS9MEsPsOcLDEubbusnF9JUa
m6CxUMiIfUNgK2Yaw4hVffKYOPzKPK29b48m43euVuyo5LGEX2ELaz1FKSKxovchK6VqdJ/cxict
iTzlxbxSIbu3G4tZTUXAnDbhEU636d6CKWn7f8S7pvkfeoscW4M2aXmWpsdszjKImzdku2eQyVbS
21cybcCEhLX87WY/evfTDHAGK22ufWQVPBesU/X0yhiQNzMecD/c+xYYmwcEh8gQ4YWvbIfXXPof
gay8p4WipD1OqlpPLlm7R3gM7YuXTyiohEdQpatnoFEqSkjWE3m/novOl9+dgjv1t8GB8afpOUZZ
XQZN/3f2Cfu8TxBUEIZEylKDrkzSBWhMoMw3GgTm3TcNnYLlDieg3GFHdv5TtuPXj+GN7iGY/7uo
IZtkaA49siCs4ZJWcuOGiTwXnLxXf151AP+DwJLJmYKjG7moScKukbGbBDzleuyIEwzD2Uai4fZx
7kpar3aJMMsAvzCnAvnT8qlGL1BfcDacgjpnTadv7ah55lbOgw9EBbN+5kmx+3fYgQpmxBINg9wu
zP8wbhO+wxkB+KUntAlNNsN6FfRprMMoulNU4MQRJTYcLGxuo3esy6XOTlnhpL/o2cNmx0ntPFKy
jueoNeFt4h0Nf0pVd59dseC4KNJUHbF3DM8aQMChk333M8F6ulcIJPQL+Xk5MhXLia7B4JBvyE8h
WC2jhoRRRdVT/GEKP9vJfixQpGCgdWXDH0PkcsxG1E9AtiL447fm1v78LzG5C7C4RSQ47qICtPYX
Jzd/paFgSpj6JN69yuiZVion59x7rFNQORkB1XUWdi5uuHr3vYTtUTJ2K0BW4DQhqYev0f6i2Ash
sGSVKkCIYSXmiV6sMduF4ITnfZEiSPnEwVCg9rMmb3oSdc/TT1SpF3SXEfNfRyzfCovGHzJymYtw
YlTWIg7aYTvMcyBd0I/3npwa+9HPp4pSfGAW2PY+DYMhq8/CW6t7H16rJsn2JFzT+Chfu+Xf0FCO
X4pMMvqdemyXCyaInzxis57GKes6xGjCYW/qQjFdgE4k8NJ0ZbInOnQkT7ov2YARzP2UuICzCUex
oYoyOmV30uAD+Glln5qXvPFqcK8IOA6uYunE3o6DB4BbInazo8iiy7h0kS3zRNfDd1M2wbXAh9Kw
KGxz/79JFbXgQk1KGjYkpTwzNxakSp4wX7XVW50Db0SHYNcFoVplGlcObOJ9mnRrETd9ETWgJ8qk
/isw7dkfbmDsjgsHMOHbiGmh/JAoDliFophNsjOoSueFRV/BnCUH21iKMOo2LUdX7HkJGwm7y9pD
43LYdnTz9S1FF2t1js71qbZ1qLfhbPmPzL2TPC5t0LV/BycbeUAAiAbDgdIGswmgRdpdkgQTChtn
x8IJaZ5c+szaudGISQFZEYZLPw83Anfnoama7kRVaZmjcaRlvTYDCO+DHLOUJDlL2enFuBZkPbde
PHWnZyb714GnRx1KrSPqQI/B7C5N8+HC82ve4WvpijuoQ4qsBqQlbSDIum/sXP3Jlp54NOU2hHXh
sih4LaTnTgfhA62K19EmB4z6AGuFS48OsahZT+1C3Bx4MqeKI2TfjM1wdJxs14eWHsqRLUrtYJ3c
VHbSxr3bphfWIcVL7XfoPwrXq9+jCngJHU6b/bDHSv8A8xTQR+YJYTZiTX63MEi2yB9d4FKWn5Lu
fRiNX+nvsluD6Vgs9PllwNQzDsHs7FO2FXhfqxCqQeRD9Xu/0c0Kamfe5rin1ok2rssWlGeqdfoY
/ee0w/AFfAyXBbwlRku3BTygSOBebWM29hTI5oERPMb+vGoYREskXgiAfJEzP3GwZjVMCfwHAnu8
cuOWRuFw0BOzlCRYBfnQDhNLnqt+tZOdLMwsvzoOJGitHVOMF0CCpD0HOWOLF1aIVASRDZr9SNWx
Zm+GczCNnTTDFUXTdKrZJEKdSaaDnxFrmpXeekaID+8NuOhxxevbbZRXsM6o7Fviiry9yUJAqj9w
Gea+2KRoDoidCntYLIhFlvmP5DtcL4xfDaQ228bOhta+0exXB56GFxqmqjwNaBCwwBGXzY1gBfJN
Vvn8AxfF7T4s7BRYGcgaxdrZgAsNwvBSMJv5pbNMkCP2umIHPzQkGSVO4h6ZaxeXjFaZ/rR0+/QR
QYqDOmKdWUunc3plUsSmrEhZ6fqYwDYMrj1Ge5NHuEtjQYj07QWrkcdEPObE8j9RyVjPbekgAfW0
B2AX3Mh1GSGeZFBc2Y7PXfvTgua6002v97RdWJU8UTvHCU3Da5aBxb9KfM07kBFEV6vAyz3yVNbq
IVO9Y/Be4xvelvbMup+tlxuz310JX1/C6WWluX1FBh+IQ4DVka9pLjsG4ksJ9t8Py7P2VWjt2y4J
H4JpCFlnriliQyQFzvCeRXX7d7aZPeMt7lt0eCJI7vJwBaPC4sF5c1mhN6elNnN/o/fo/AjpILky
CUzoE5fb5IxEJTxEt7dN28Q7ATT8oQr1ogfV6rB+gvtj5Vdio1zzKqM+1189pNB900WwaCPiyQF+
Nf6UPSAXnHfS7tdPx8HTeVt7/YI2RIwkFDzaJkBWlYx99+0RCtPHHSnF/jbvivICHDkYn9zFXQ8+
gVIMaVEDI54Ufn/EUJs6p76n1Bilz8ZctfyPKBaq6TtbJv1pWRjOQVmphzkKp0PfEdTM06Ca02Q5
DYM8nx8x9pMx6u+zzGkAz6qquNoS+syzD08D/X9ROEfuDFOnKFvRrcQMHIIvAcriaXa6HvlIVCXX
wmiHfhEt9a6mXoC4BF33IOseGhGU5/K/LLIWlslTmd7PQ1MvP61Tk2+L+rcQ8RIEawjnZtQHzx6r
aT9V8IC3Ixp8InBhKH2pwAGw2rX4xWdS4NwNszrvgXsifKnoYZGcuBm+j0aWf6DTqutapql4poNk
MIvcWWA9WQdkBqy0/PYucjQEjtvoj46bXN/c9vktLLTtO9uinbtV+125B/QEgwylPX0q4BiE1lOA
SUp5HRGEevZPYUgQ9D6/mZDhOHG3jEdXD0lwDByfkIYVINgZ3EX4XMAGL04L80O1U0OQHWseLPfK
2qxnvRJ2CDip5aJgP0VZHTDm9HV99tIADw2SWZFgpe8aZ5/nXsfsXPestLcRkjrI/ZAkwI/vaKHt
Eq1duv63JAVIT76Mdn3MBbEX54GS6d+ADQSHcQlKi6VQJ8+34+XBr0dwpZ7X9oeR9ZZHRIWfTieb
uPAdD2cH7oSTwWbsbLHXwNHTet0tKiiDmutXixu9OFmz4j7Gv+w9g2Mpf0uvhRWPwbpexp8upBRt
Kb1pTf9qtQShwZheO+ERIK1j7VBJ5q8qZHNOQoTpqauy8RdIS6b2IkEemu2ajIP4A9+ht1wyr7Jo
M1kYvMzGX/+Sz9e/ex2qYUa/XcmkTAROGDtkGnuXKbXrd43aeF/7dR791qz1EBwFUHqujTPlyR7c
82DhNK/d1s5iT+bDPc2BoI8MnYeM8AHIKjh4d1kVlo/05CTHidq9p0UdTyQct/vCt9ITzCyiTvNx
HobnWoapc0aTB10fkmfnZl/krXHqbzvCFZyzM6NxPuimK+VlELB+Xqi9iPfa0Xs23pE7qx32YH4D
HjxvGghD83pzAzwVRV/Eoy7qh5BkiuTEuY7Hd6XRIPNxGe1Xesb0gJs9Ze3UJH516m3wsUcK6+zL
4iJuf+q0KIPP1ufe3nJaWCfwo0F7sAY6NBvlbBWv9M8HP9TORwebEUpHPRJ8cpvz4KxwfNkc7HCU
F7zSTHz4VLB9tKEpo1loy83sO5DZJ4yE80c/D3W0G2VU/96mlg9LYwAYolLIptd1qtstMvhQnxBP
ZK+W72UuRwHZ6/qNJlJg+wvSPnidlMXpuOnU5Joj1lAQ9Q9JQrb49+gHo9abThQuawzZwVP/L8fc
xHuIFiwv3zqrLG5BVx59r4V8DqigyzAA9SJlAOX90WrLIYDE6JI6M++KyZ+LQ7o0PlW6oflHGFVM
sr5LxRy0p5KBER/Hk1oVbyjK07k/JqM7jTE8Yiw8aOw5PH56Z+rvefLSCcrJTSFPnKNdSZ+STy0u
RxlxqIYlmuh5KzpksHYhiRJFbVOVxEfMgspHrKmWKNp8u3+DEziYMy+7m/l8uyrPgmM2Tzmh5oVl
58nOJIub77xIT8c8oaVbzOgpbKRRWuO3KCoAwwBjYKchTbABktf09UucWQU+3IOiTDLzITeIV3aY
Wy3xLdE5hvdt30bVXYVszYqOeRTyzu506EL6I+QwSH9NW9Od74pkSCyyBmhAigvBzDkITubomqWk
suR6cazE+MmVHCV6t10LD/BfrWsoksceAlKyC72Rt4RDnsc03VdhrTDRS12E0G5B5g7l3nMb03CI
p3VovskeQqjTgeGNZnar4LDyrmH35tFTrJBNMia8yrXxC/NmgNOKCmFpYHN1mhHynHon6FwrUyc2
qfx/Tvk2QURJAI0E7n0+KlRngVig1NTMEM5OMwJaleiOv0qecM6vJVyuhSd5ZFK+S/dJGWHElpO3
xPk8ApJi+1jelz1j3EcNgKSNPaTWt89aRHDdAegV/vPtcsNHjF0QcrpdPA8hxrLJRWbDrlMj2cQ9
MeLyZ+xSlUfLhWe0ly1k9PPEmnJ9ltzX/1pXMwVtRd+O9zObmhVSBP6ZPTkuAH8dhz8JhRES6/TR
bwcQkdJmLP1W4/AhZd6ivdIoqEKcfTgqKFt5dkm7wX3RL6Vb7ei3iAQxqbr4QA8Jw8UbQqJD7RP8
nAFM3nDL0YAglfUB17DPJtU7G61oeWVE7x4DsNwLqI41eOymXIEjqNxJfgfh5D2jQpYD7Q/WxgPY
LDYwaVI0UOypHI1eGQshTauY0Fjwnfk7XZ38LUZN+9SXY3ufCsdTJ8ICVnExKUAe4v64/zHYEDBa
ywrdg0r94iEah7CG0KeoqNld/8fC38bNVfpwsSP9/3EDa46M02SrRWJPd9NcZeU+FHOfvFUNEpdj
hARaxYj1fPRz5F282rMp+YlMGd3Xi0SAnzK7iqe5mMVnM9OuQyC5CSMQGrobCBv1HeuOOt9hUCiY
OYwGOFGZDH2/t29WX8E56nHNN3ksYLKP6CcKwNxC5ac87NRt5JNZfwQTnG8gyvV/AVfpBbErILLS
JlHz1p+HJygKLo9AnoKoN9l6jVrnxr9NmZlGLr6HyTOg4rANN8sxArP6Qzu19KfKxy+HegMk6a7I
5zLYLNqV6hHVZ4AGSEcMwRq7zN+ps7ofErHGk4Sk/p+UNfmDLdEf/T2M3YIswkpl75BniE0NHPXD
ldoSaZZoHecLzR7uUr5OFo5pqHgdInR0UA3zf5Z1G4c3xpHPflmwzgd90mLkH+3wUmnENUgnZSXz
TZ5F1ZmZMocczJ6RCi3Vzl9TTfU+U7XJYmUv6b9Us5DejryLe4Vzt96g4q65sPqi/7TGXAUQGK3o
fs0ypR8bWxQvaEDbl6UU8BBY/GtEIaX8rDwflC01qMMiTE/D3nOyPsAyObF110CVftpJyRKhIpO/
uIyCXsJgo7i+aKxFINOg6Z/cRXK3rG1uTsOgmUsz/E3/9X1WF/GkTNTsCGyhiufXYctt1hZZDq+M
JBAkf4v9QnUFATJg8nRLlmIiDwt3fMVdjWQCjyQVXlWh/qPYgEQ5zm3xt2qsZu9FCT/XYhXnxEDy
OyvAeE+YJwssfx78q80MYo04SD0HzzYJTtXJ1NDITst0QynUKELqa8uwEpnqML83ndW/uoFYsbdW
+LXmMaLd7lnVXgGHDv5hjkjAOBnPNuh0QL0VG+NEWPFlKZp7r0mdXzF2qP6tLCpPLCOsYzph68ee
NErERBaYOLS9Nq/PUKevYsGqvOkiyUHC3+8+5pAuWhqnRLwKJq5FHLXrsgVzZl/nCLL3Tk/Kjtuh
0e4TC65sr5Sux7cR9VD/hiGsuaRB0u19CEYA02o1PRd9xJ4GVAiVaDY6XqwGlCaHpG2FRYB113Ap
VrK95cl7+iGAtkV6Mtnim3mBv3ixUX9P1O1ahk+GkPgfPQ8l3QbLbfNC2UXWbydH9oF9NtpEb5fM
YNmvldH042DuRI0rWsvar2W0tMxXdJc9E+LJF1KuNjEFKMuWCA951A4XHhFbx2IUojxVVj2tBzFb
RHmHBTli5951oSWoIosdxUO36WY1/JE2Y9l9UHXzBX//xKjVGZfsd2648fnnrKDQn01/ZOy0dvt0
rOSrQ1PZ3JM7rcNYVpbpN/xsWIADVK5guJkVYcVl1G6LYRdMJC8caWaH/Ju55AieP8AOdXTI0vSf
1wxN/KZxOCOPIgB1senQaIhN1BjwcEuY0QfRipGCwDALuWNGHNstfI4ndJOWDNA2a+i0duzicMUo
z5sg78KM7Z23A8AGyJ45HrP0VxRMtXeskmIgR0VjGqoYma7CYcXH0zmC7kwL7NOcakNFSMNCAs59
UxaK7XOXQU9AxpX7aJnw1zfDqaHMQZVZcbSzT3SLbiAEHV9MJWKUucysYGjo4LFcu7q8Tm4ZKdRv
iEJnvSnrMmnuNBsp8Xdl22R2Tjl4RYD2HM7z9TbERKdJmxQ9u95sIlwZWlcO29XJ2NUbANgZ14Nm
ykMmrFMzqtm0UTnw6LGsWI8z2T3cykIr7LVBl5uBuxmLy/lGxmUGPTvMK+Ky80Xxh4TEoj2SXwZP
YwNqnzizvTe03uBviao2A+V3OumI8niWg4UYdCEWmj23GINb6NfQIrNcmcLtp8XLGp/A3gj9aTqS
nkpF23eahGGecOXt6prbI+YIZL8QlsABYjzBIxHtpsf1DyY7kBuNbIwmGpcvI1i754G4m+3aKV9D
uJAd6FFn6Z51O3r/LBy/xx5vOxJrq3LNXQIgot55jePhj0nw9tmcj72tXjEN9C7azY5F9x9F+ScY
D7X0IezRMdq9Wbo348u0TCiXQi8TFbzntKonGfcK3+41d6p82vuTbLkV2PS6/hfjXYHpBtGpFaPy
Fg1ijZKeYRtiqZwPsN4cMLFt1tgukpz85i4pNIi0TVDSgALUczrrb1/PhN/WSMT65xJPhYApS23t
3gFJ0c4GJ5kc9pIOAgdv3aTQ9IlzyMq7Dt0MZpdACeeVX4oU3w2OTUEpTr4ODZA7OPYGZF3OJtfJ
Oz55CG1+SwA4tBEP910YGyVa8tvROrjxOvdzwCAgAdgxn0s62+6LZUzqvuDiGLMDJjjLiYsu792Z
uXHkSOeYgThk2ADPcGL5pOrb22gBXbmgK8oh5YECEP3jiFQDAMD/ODqTLUeRLIh+EefgDA5sJTRL
MU8ZG05mZBYzOM7gwNf3VW+6F92VlaEQjj97ZtfaxUpOsIj88MzbsTXnni2AlKyFDOB6sNaAkcMS
XXpryPSNJ4RBdrEtpvyE9FG+3vUd0IqYbtKKcultWutAP0pNnjIGA5Z6cuOU4BUIgLsSpyhvUN1C
UC9ANzl4kMUR2xTpZp6HdOxI7rNkfeIvKB65msKHd7FZykcx92i5Qlc9yQWuo86jtFc//zuFq/B/
XJsp5ZaImpZoraQ3vHITDNYXD4sHwM5I1DTyWFqMh7pb5+TUK5E4z8kY0r4JNahv+U/ArFjoibQ8
Cp717kFbC3c25Odp2etgCDtAAKODJR35jlx/ILR/mMhzBDhduc+xz7B0GY+VaJNfGSxCioBYbcst
nxRd03lKRu4hddC1DsR6jfMPaMECtsIbARSojcphbqH2BtZCeR43BvuYpSu/GY9/LqSryZdex8/m
w0ikqTrD1CpMRz9oGRHtojEoau7h0JVuvL1LKJXMpLFo08uKBaPLNmxVnl98IN/Vdup7EDdelSwN
Wm/RshyAsCjag+laPM+9ma0EuXitu3fbVQErAl9V5prMAdRRPdVTx+RPcPrJM+hKdEJgSa034VKX
/a0jp6zD3bw2RfQGz9LGIh01UR5T7OH0lzVSVnqDW22BQ+fmsvTPCL8ub6M0x+gQIcuaX8qxkB93
rvazAtJ276OVYWjqYEcobjI4TezVYDNnZRhHI0x1atHkEO51CYGIEhJhk/ephpRqkzmnOWNXTR4Y
ieF+Uu0cDyAGHiaEs395yrvmSGAaL9nIHmMpwL2syRTzSGE+7N2iyJ5aMI7LrwzMub0tAllYqMYj
Eiu7W7Wk46aRdZrE1hxi6hlnNN440AK+3xiAxz5LvkPdjbObkWwbUH/NzabwPBM9ebZdFbE1EOs5
BwLafuzD882vDhI3hOiZ1MuRG09ZfreZFVgnkAAFyzk6MMYIBnTVhk8RtrF7h13VcagQDLBtdRiF
N5tLn/A9Y6kNR2kjgRHiYGp8VkZm03MjBxDWwSlTG4PrQdygA6rkppu8o/hpyMQCOxJKNCEvvIhH
UwJG/LAzFy+QPQMEOeMiJlm2NlaldpGTlProLik3LT6bucFq6Ar/HwqS0xxLmp/A00UBe+Lc553K
zgXh6ZXRuVvwk6Wih+tBRswL5PzHGvLycB9b5r+s/1BDMCnQtYAmUL9zRgYvaRg23pNcWBVT3rxX
hl6L0YWQ0VGj4i7zrq4Cq7oEPl2WL31SDvPVdfgDb17oB5Q4TWwPGxGe/LCS4YNFIdferhlMN7hR
VXbm1TAWaLxgceufaOQ83d/FE3wStVwvcOocsc90IelmIOBM2aWdf1ZzQFUV+uu21bm+1pxJdix1
J85uGi5QK1Q20n/ZOSec3NkJxGKOQjTnvg9WNR9/ZD4MxTGHw4VIOrC7dFx6K/eA/aG2rYZVEPet
Ib3SiqKvpqcTmS5RhSJ5chpCAPfzgmK7ABY/OzuAdubm8jLvD7bKFDyhiXLKOF3BmXLzzYC7MuCy
mu0tmgO5xxvN7qMev+emCRFpHP6YW1VU3Amoay1+lVbqfTRdERxcmLHuFWBaf17JfP20DCjBNWjd
8FSZJtgOltV1rFw974S4c1+j0V8SYz6Z83OZ5PYtCyWFmuwP+gymU1C+hnSJlrulxzfKu3nu2l3G
O4IM/WyfSo4QWkmYTvF4OsZlZ6ZI1wmKdwtHEJ/FH6QGyNCr9fveLH40DqnyibS+4HIPeGTPohz6
UZUP628OTlbFmLI7PINsBKm20CWAaSttAU6OQEK29NI4y+OoWwn+sh8+Sa6m52kJAZCk2E42HnP7
u43XCUyD58i7vm64LOIkM/2FtMUE9JVJbydwjh6DXKLWWdgl4hk4kQOqv+R8JocAypX0tw0Rsc9u
vaQlIWUo2gkXetymAGF7to3L27Jf2ETDLQqDTTYs8oyBa/R2HLKRvy8yLACYQevzkLZDtg3GYT7j
FpDmFy/LyL6w7YymX5E7Le1jXnOSH6F5B8GDL7B6HFVmIW6xKTd7l9PSjx3qxOpY3z/QSy2i4Fjq
2u5OpmQfceYYbg4ZJ9GxHJLsw8rF/JkakClbslvDG5/snKFIARCz7TkYjtw2J+soQOPi81R6vIXO
GoLApaxGZRC83BTiNipbxIJVptU/j6XUbiUkA2AlS7Y4WrP8bS7G5gVLMbI42frk4kRJT8ElKvEW
p+gYbAjBOd02ceqWS201ceL7K4pT5yMno352TRuL+m4asUWHg9daX+3wnrCX2QLqmDJNwoP8vmOT
dfMrVq7w0kMtZAfDqfCpnQ6pBEnO+54D6VnPGLhbGOWztCPWI3MZgQO/N9sSeNvV2re4ZcrwPBFm
AKWYOns8S2yvWD8ckej0Q5OHwasc7OBJipVe08y26BixVh/fjTcMyTkZx4b+PXzO/iZMaBXfuFFn
DQf+6fbIWDTfrDFpDmDxzSkBlYGPmnd5spsd3fy2VhupS0o65O/1f/n8Rf9CG9xvDuUhaPti+dLI
K8NmxnX4Cli/RquMsENhGO5fHDAwy6tSRcfFwdxBkj5FKm+VrFsOEIuALIWLuftRFXI5E8ynXUb0
9KAh7MweBedtzYphxT+oPJt6GojhY7xASuZh07J4JsWUHY0XIbpOaec8Tq4XXtJgcsz/x/6tFkt3
qBbtfQrOM/W+lCuNAsSn7Cyu07AV56zFhL8NcmLQVDvg/qbLiez0BkZyJvCj+ONvrGO4dcDKYdUg
f6e/XDfHn5C19A3u+3ZtXlNoQcuGc9P7D9r6QPUFHPwA9mQEAIaA0aAP0SqtZ7hHSRhzj8gvEtos
zre25ITKYWIfRW3JXz0CzbAREic4t7wOGOb9yoXfg3wXy1s/mNxtR7o/v/Lt5awZ1xW/rdXM/n7V
sDOZNMx8msBqXldhN8/YaaxjEYzqCQBE8Suq+VrfozxEESlE8niZIQY4dzejPegqjFM/hMpXTm69
4eOscfMngvKZxXVgVQ4669IDLAanvXiUkT+yqE/5Irt3SGPReOnIHiGtegAOLm8gscBP/dRcLZsz
SD/oOMxa8H0qlsV7zXatuzUZ4Lpzu059/sJFAwhHq7BuYxEPIWMktIGBB/OSfnoyDZvF58UEY/Di
AlzEuxyt/TnB1ErmgICksPd9hliemUHQkpdn9MnCPLLsZ256KeIr/Zhia1O8le1AYJIHry09XPRo
k/8DBkwrOTuC7cjRlkLdsScA5D2QrtQlhgp0ZOid7bxYuD8QvbuYdTCZJO4kXMEhXtT1TtCqwVjN
MVdtRkGsGquXevay1aXvR9T+f/dirgNLg1DzPJfzQ7dmBTagCOJxN5Tow8xa4RE7tiYLEg4khAjw
6oPjYvJ4LlWlb2nndp98AnN5rgORJQdVSfLogOb6AdGTERqDOoV9ZsFZMg1QL9omctOzmir22Vu4
i9RINx3p4CMBZNbGvKOX3y6iHOFbgMX1deq8FtjeeqfcpDY5YadkpSAV+1McHSwDt5G9MAOEftrG
I50A9aED7YFIDteY7xRHVshNAR7mU2SYKjkASxPbgAT7GOc3LE3qDlR666kmhFK+2uF3uXjqKxKq
WW+jU+Le63In/1KUM18IYMh37CbgO4XOUn6tIy/LU+3n5F1kzfJAYKdnrtYVhMIISvO0GUguH0UF
np4IPVmU7SDH5aR5yO99d1FT3pM79clda37hGx0K9VJXCSn5lq3fW4fE0m9rMTgxaw+itxb76efO
GZvpgVkTZ0cb4Uu9rvIeTp9MNLEp4QmZxNkeO7J33I+ou3tO8jlrXp1hqNc3Grd5nPpJZZ+S0BA/
ClSGfShAocc65ym5ILlhR6AXAw+QySvo5Q6XXxlYZBuLRlChbKKudfCyQGJ/h3eLVR9wD6tFWgXD
C76FEfs16dbPnkdGb7SbFfk2AUhUgTBnzj4HxhSaIgNaOfNsk5A2HO7FerxCUHNArAf7fMIUdAjt
uT9VDbiorSyt9dBir4Vdmdf6g0Cv6V6QJTz/XBc2ZseHwJksfmEsk0jpg7ZIGKDYYNZz/az8KEzf
LIewGs4CU/Mr2vtW1NpP5D5I/ON/NwN0OZoGfLKnyMN7ly0M690xfIgWDnx248nT2LoOi6IE+f7X
ooWsYhDSvMXmQYty51Qsks3dLkM1DJ16hxJzu3/iL+PkLwJVnl1BqceT8PG1/0DGM9XVW2qyTnfA
hrdsLMbQgle+Y3ZO2MCWKmw5bybe52DzWFXAQAo529/GGg74Vs4Eg+BtrtaA2x8M4rnJXT87502Y
kMujQ+wyBvnwwgQ8KiJ/PI6dLe2PSkTkx9kCT8k/fh2rvxPdYNQuRduaY873MSop4+4zuqOQVr8x
aESkOoAhXgaK9lKWiHX43bqTD3u0WNb6YmOrfw2o9GnPLO7zrZx0f2IZftdSdJg8TJC+p8eZ5WG1
o1REwZJbALDsfbl2C2yEu8PgMIyOEwBCV7qBs+90RNSUNa48xRFIha2xZXW2iZ0EVx9Lk3VjKSfW
Y5o2IHQrLA7TiR4cTp5NwTn/j3vpcK4G1/ru0jZkl87nV0zwS0qbymFwIyK4JNqOfB7OOfhdgmBK
Edl4AMOXxSvq4KsjPasuDSLUSzrw8mKcjO6MUffegSabsPp7tyUSAJBS1OypVw9bKxoAgSbPeEvB
byNab03gixenmcVKUVa/ljdAJ9FXsYZ1cyG8bqf7dXGyz3yk3W4TFvYIn7Hzgcxzs68e3aoqQA9B
3Pko4Rp2VwA2OOMYYes2Xvuh9B4ZzmuXOuiq+zWnkF92Zctde7/ivXnTZag+lrKY/0bTEvzDSEJR
LeQ0HEdJEVE2kIK5PbqGxCf3P9c7uKE75JeB0C3Rp5WAfgrai0nwXMBN8A8DupFzWrqpn+xt7Sjg
TRwmOW79sZNngH4MqJyAYkMiwbtQeJgfR5YLJf6eNYttl1zeGR/RisB/H+IuYnYCL846XwN0GNp1
2YaM09bRZFPJQ4X+Nb/ObWdecINY861nIVZdOzuparySQBSncyKHIDprHy7O0a0iq4PnPDD6EWG0
8FwEbvVECMk6i3YMjgMUv/GAoaf6h2GEIgnVrWVxVq1ls1LIx8CbuKymnck2E0FqgFg5aW8qgoiF
RVuAH7I9pi03om2WudH65g99JnfkV/rvSdl1hUe+XvI4mRFotmULpgHMwjxOH6wC3GfcQ6N9DSAW
nXFeWdFr3fdyF4gOX1SjALjrfnBwCEXFs/RQK/n5mSfB+KqvDN4s4nvmubcugSG5t0Bh7osoXyHl
jhgUdzZ7r3vKmzmmnIfB7GenH/LXvk0pyKV8Ckm8oX2OwWQuvvzMgSRtE3n7HnsEABB41F3sPbsH
/gBwAiawBLR0cZa8e251T9de0CfBN77joH7KuHB4r73vOWyHcq/NnqfRG9sdD4qiFLdbfE5ryD2j
YrkPn27PiGsxAo0qu/Y54Xll8sJ9hSvZkh230xC7SwAJrNgiwab7PGEDxHsadM+Ofg2QPGqtrony
XPBBjUU5Bi3lWP82xFMn750waZWfag7WOJ8jugGbop1Oss6h4ITKm5aNXWGWpzoE1OVlkY6oXuG0
0h2J8mDsBLtu1z7UXbr8IZ+4/tY1eeCL51nD70q2zp49b7o++gCB9E5jB1reOb9WGy9Nmzc/odf7
z5yEdYDvPUxYDI7k2Pra7x+syi4FVK3SyK9GZ616dJXw1wM8mTLyNlznUcYXtr2gR0s3GQ/0+Yh0
m4ClpRvS8diftaQv1daaPXZCBg2MdSSceHanuIoBtTWte8KH5f/2vAKEFOA9P4YNBGkjARj3kM/k
Ma+waEuEz6JxTmsBtf8BA1zf3PCoNy+820r/6Ak8CeepnHtOBUpMmSTA15AcC31K0FtvhDaEX3le
zn3r54coqivEOM/B3j0GLTyyQCT51zzj5AWRpOp3tIaRe2HE72pn3J7LKTRZzGhBGCRnpjBbnGpM
tvPVnmDdA1dJaDzDz5x9trVmTDH0l6yMvF53rXPfM2dlgoZGlMUNmfK4+H7AQ0Dj8eA0HGQ3dT/M
UtNHwAfn/+R09lwNy1wA6vRD7WbeN2eY+8Mj3RnN0YbMfW7tjkivBYuRG1cjfXQPljYfaAFsqLIG
88Y3c55tnqVYlj0ScHaEWoAHc9dyBU83SQ2lOJZ9kpv/5obrRtz4GZy2kqdr+FNZU5T+KUBKmbON
6F1eqyEYT5NEcyW8BbctHpTRxQMTQHJWJWGPl3oe5hcZZtH3iEWGW5asV3zEZI8wPa8PQqXO80pO
GNa7mwu5W30k9GujtFU84EkmLJ8uTnF2pUqRgKj67FHGBsw2d2+cC3feLhyMdx1NkaZz05d0ijCD
+xWvWhSHikj+UCxUVHP8b+vUzz+ttQE84zWgaB47l8bseHadu7RAzvFWzGv4OY6BM28ou44I1PXl
R6eUHzdzYr8wqzcnH9PO79RhgQNf2MEdTzdEkV6iFcNhTscg5I+aVj8ona6bhXiPijZHUXJIRJsp
tTPmDL3gxaJjL+GwIUzDGnBEnKzK9tuVKaNuI3HtzHhsA4Yj/Gw/ZPLGL3D1S8qioKrGGRa/aUys
U1vDqSs6kagTFminKkArrfNE/thuzwUU0WrXl+n4vRCUe67nEpCgcYU7o7C5q7P+EaN/9w8Qx+73
xdwWkBp1lhObAEAeFgdtbO+mcWevLy6XwqeS1qaAXUiU+BYHDIAJ1GvVPWXUFLusV8hJE+KyCFs1
Db0pu2nCq3rBVzYMl94aRu8kRRqEDyzLcVTZInd+tctCIVVSy04coD2HgBMWM//iamm9o9Q06PgF
fisZay5+oDq1UCs9Brp3TGqd2WUJ8psSMmZA/CIlyWcn7Z0kJJpfQLrmnj1jNjWPXGS7t7LjDUoZ
yxDRcKFp2QQUUo2PlV5ajNP+JMkVb+vArs2DWEBUtXGL7O6fQ8AZ+za5h14wK/TmmoO2mbCxs7s5
Kbac/XF0lgw1px7eXZ1jeVdczjaqTOjqCSCPxBadMduF7GDwI70au800Jt0htcvmKXIcuVyUCNfh
ZZC1W8QDEpdGhF4dtQkCwlcPI65E2jdyuDQEFEn3Yduea8dtY7eeolNAQKY7TULomdeCUWpfqCj7
j1CCCB8YMGT9ALPOK+ICL2W3jQLh8FHiA/GDbEvxC28dTKqD2LutLwOqP1PMtWDMwGitPg0XVh+U
yxUCo2092ew/2bSiuF2C2rQfhtpGzHSN1X9WNm0dNEQr8YVbrj7lNB3m97CKbHYgh3X/rqy8yPZT
41K4qW2arZw0Gbe2zMJTgUD4N+AW9cMsoy5gKpIzhBxzZZ1FcVnJ38C72Vnv6oubIb/mxTjynfPg
8Wz7pGHc6vmv4tFzs2oLBmOaHZqMoJRbZuypysz8nLoFB3sNj4A3FFuau6l856LYXhr4nPeQwTCu
4UV6DgUrBusWcpBde7cCHac69EmHWpw2gf0eNphKtkyTRG4ctsm7siw4A6NuKY8hjm7CpxWnCqNI
F1QEhBnkM+1PH9zEokd+TITHiHUbVYbzkj0G+FIpfIN1mB24T/Z3tUq7/qPGtXNiI5BS4+HOnrl0
tKjygXW+fe6lu3y4wpMfTjaJ55KCAOo5Pbpib6GGP3iziZc09MGqLPmp0So4OZyA8zS2EMIIuOcW
KWEgsgTjyL9WVh6z3a8g8mUN39+jZXKXV05A1CqlxuMaBAN8pg15Iau6Qe9hK0B3rL+DXQrgDFHD
Cr6k5Qjr2cD8gZZbeCh8trPMB43N92OkIN38qBIL15kXupt9BQP3kwNDkTIvzBYZuZs5MM1JUk8b
a3ow71CVwKPmImifUdW5Q6P/sKCVRJf45bHIcy5rXUzRTsm5zj5HC7/1IEv1wjcjma4pbtU3nItA
nyjTjU45LKXgUKCofLGEoUuwDnXEA8YvPrlQdUcgVatuZ0kBb7Jh37p1+7kBkM4pn8kHn+Jfmo7H
ofaB3QfDYp+xPeUomNqtyvw9uIMJXduN5GahNvOzsLP6rxQhf6xjsDIjWi3+lh/dZhm0OBF1T/Sr
7Hwelp29jF16cWfK7LelSjABFx37j+MQKS6/Fd0qd1MjZoAHPEqW/dYGsrfe8Mf45MOJOVM8G2An
4VLDILIbilzO31Fe+Q94jufAicvJNh8jmBu3uUcO+68WP/iu7ahE27jD7PWXFLTNmb6yrNhmQ07L
UC+9e3tM4enlWwtI1uHmzrzNcYexpTk1RR6UNBTw3tgEMof/lQXS7Dz6465zOKxfKZw3AgpLJ4+I
GgtLgnElQ0jjpdkKf/GuzWqoZfOB9IKiBtgA+H9NeusDHT7BbKYDjkTQDu5L6zTd/IyYZBOhqCQ/
KHdUegn8vRiE0s91tpjypFA7EJN95VZ8Cbrpv9nHtBbY7nRtwtGBUrP0O9/y/SsYT5zh7G4grmKJ
78V31y9SxqPm2rwtVk2/JRWjWGu2dGc1Bga/RWVbmznQJOM2q2kO3NjwbpYxLgzfSTasoH4qwEc8
FLaa9w43kTil+vgPuJX0FvItPcJCCoZ7EWw7v2DcxnbVUVcUbgZ3iHZ5AaLzJkeNUVC60axjf6kN
1XNdFTNAafMHLFeW/aAlUpAL+57Wypldito7eqZiEjMD5bDPmQcmlV9o2FQHDIrCf0EeNfnOYAU/
4EmycIgBXt/liuywmkYKQqRtezzFbUHEpiG8OHV2AN4RgE/MgqbA6+1j76XFAxLy2Kd8zKu+QYDh
Mp36rDB3mhrKPfq8SR5l08suDtZirN+GOSzLa2mHhnF+We2/pCLF38QheRXTWUqNQerjnvtm2R35
MSxMf5fOg72Gm1zWxePKJv1dWgUNXekdX6wb62IDgOJqtwSU3wBWCkWzJxZfsW3DpQtnhjRU8psy
H1q/id5h1kX/BKZhE4ZxzhgUof0bvj0vY+047zTUKvnb7jN9Y2e2/qyLag9uQpXWCSB+4e5ss4wk
+dQMCBHq8Z4oLnAnPo/CGfFVuZqxRgFc9gE14GU2oXnhHle0781AlDjmXUu3YAroqdkpAIt0iU6h
DKEz3EMb7Rzs6+4e1GhJLhRHHEpL+QyxZw0P08iF7dQPXuIfQwpaiQ6YjDNiLrqg/41xarYaGqv5
Sz5NnJXqvELPbM9dYGOL8GsKDJ/TyNHes05TtrIbDzKNJJRqAQLD2KuMOWMNzDSx6IbLzxsmLAYp
doe0am3byPJ3viQTAEGId2TPcENM6Ckc8OZibXUnUGTpWGIt2diNx45oggXQw4w2wz+vUr3L8F7M
Zx2EZt8yk5I3dIbuvYXxeMh94eL7oCrw7jPxvTfKGKPXYSwHgIdR9g9xxre//aQfEzC7ofjLusUs
W2AP0xNXd8haaTa7J0KOneF1nvV/jOZP6aM245IxpORSWLn9IuqzvERp4WG+A0Awlg+KEOt6TZIk
eqYPRf3DTwbUkrNAvpmB+Pef6o5reqycIr+paOCHD8vKBXXhkUXYeaoDLcOHxbpulFmrd7VQdrb1
RLVcrELPNEt0YnqbM539xorYi33rmqx+CpUtWS5Eod3sJNmCE6Ivt4kUkfvNynvLP7N+wROF/ie7
RzdEDCbMACcopsQXYmdCWDXCX5MqBVGjG9DLsFM0l7qfFSruAN8gXpIMW+7YBuXFUQjHmOZYaVlH
khwMEJRvzE9L0UVfq1ird6RkM+00qvMpqKXedrpTL6szl/OZwVRCFs3C5k9m6+kjtKeQPT/fSzQM
3EC8yqN+F6XCDN/gBDqjLmuHKNRu+KZTs5NP6XzHtMBv/cXai+VEyReK0EEbVgkUlMgWlzxHLNwy
92HvWZOQTYfXWt1lBlvSbhHUMXdlI/Wc9YZsIBwVP5R6PERZn84PE87Sx6kbggcnb+tXmZd18mhR
NltsIB2zgKFmk3KUuKF7k9tfAkJ25wyM+FuMVfkRFdL/oNGD3gTE9aB/67nDUApHc6GIo5rlPwO1
ulfJa07lSwncPNkKMt3HRHv5Hx+9/d1nFYcIM9k/uCqic+IU3X9Dbg/XgkjkRVVpWh0cIP6AuWu2
oZzvdf6XvBfPQOfiBopb15Kk1Wj4eegzlHYmRC7Gl8W3tXMNq7YH6DzxE9si83IKMxts4O0c5hQB
CEe636TLrBPrid58KGqbbBq9GEuHTaVJgPxrQ17+jzVN7vf0RbG20V/f673iVmGEQWJyVCuSHxYw
FNryb555vwje/XEDtwX3JgH8I3y0fLoxfFCC0CctgwJZUswnECTUijN+5b55khLj1MYsCgolZtT0
RQOJG3fjIsphP62Z6z7WkijpNk25+J/BWBf8O5bC0NflhuZh4vXwTNxveYTbItUTttTqV9Ok5WU0
USox+OWURuNh5XeHw7pDfU35xfamq6wXj/wRViQc8cEKB37RkXqmcwnrvwWgcek3xD2F0955LCBy
ubdF5I+CxMcM0gWGWWGzDiCR4LMpH+9Wyd/3nBQh77CNr8Z6+rQ8osou6xIaKCihq/KZmtCBusS9
465Vhn0EusTVhqnOCemjyKEjLdlHOiWAKvyqJQ9pt4L8GILKHLx7A9LfELPyKa6EvjAF0eUykwll
l1lH+urDo/oEYthn34PAT4he0qaM+jUdr39h76dOzK67LR+bLimZL32/7Flh6CwTn0DTBryGywR9
6sYwCZY0qOqKRfjqwnP7pbEwuuVhDsmUbG27IOouJQrRifsu8BJ2kfIINk3Hc6pniyRy6J9cGZT9
pXO4lbTxMMyVfM0h8at/1NbVh9T48JY7Bu9/NLPxJRmTNT0FkTMTd1R5/TMXbJEY8cUaT+RacfTl
Od9GM3YordlIzvbPaipbH6uWIeQhtwLVPpKvximq28hJt2KiHPlk9fT8vKDCY3Eu0zL/6SE67bUz
p81x5vsPocA10v7n9XNYAeUneFwXDPgXaQjgctpU3SO+dF7lSQkXth1IlkUbPaSdfKsSFNdXykFr
cOiOnK0dlgpNV8fIrV+Twfq8uw3Aa0Y2wV90I1JmlrKcW8XV+11wB6mf16LJXyWSLRMcwvGPRQQU
z6SX6mfR64KFbTSGl4bnmtpRjBAbtXjWjrEMyYiiKzGXG5/RYz5ES1vLS96m/A94RMhlLqEX0gHa
U5X2ECxL7t9RfmDeP6QIlqOrSJwGQIAe75IenpqgEEhBZXfqXVVajz0zUAoMyvXnx5bztIbk6Nfw
VmmdAprX5pH7lled625wjjfVOZ+hgUcSir6KWR06+ga1PK9/NZkssm9PymkkPU5MiqajfjDbMret
5CmzRolxFZuRRyMucE0iqm0NbQgrg+s4n42ThQn0z5UsSS1ydXNmD0Ieywb/dwStMtmvKcgZw+JB
w/aAIVtPNVMO6v2NyEyZ/GN92eKUyjiU66b+VvxG5ZHHSsMqxKYuuptLxmr9mAj36j1GXiXYZoP9
2eluDgmpDWbdwXIH+hLYtkniZKD76RouSzd+ZMMa3BrWXgC7/AUBJNpVqDpyhym7fUP1ytqYaiOf
S0i4ApPbDi5DVMueFGTumWJvYPkcaKt8gaNEW1NDgVXPnVmBVanwHriPhLyarUoEdCEujFkTvvdo
VczrikLMv+jnOOSZPJcj3dYBnUyIkbR6zdM/N+In3AqPaOYmmkc4uFUG1LRGE/paOIvbTULpBZaR
cZnfei7XT9U6WTxZWQecz3jHTolxvXb+xFhKlfiyl3PlpO+esDEhIs2X8i8zBpEDvAOVQxC/Cz9X
+nvTlBjimnH4cvoDPghEySJ1GfN3ijua7mG0IA7mA2tPbqfr60gviHeH40zp+O7NFVFs9nA9WR2x
kgN95rVT0Gta10376XQpj2fJJfYXR0z41eMtQXapVhggAKC8J2H5oA6joJsmdDUw4K9oLt7zwnxg
nwaMLt8tZQ75J7medDjMvi5B94SJ+4KXy8GOQYPDrciM9+VACDtj1CxwdFE8kL4Noo3CZ6gQ95BL
40W/F4IHh8gV4XWZVX3Rwp8Y5Tq7+uQCu5CEBMECNlcOOyg5AJxIuQ3NBlZXudxqCto+ZR3k82sZ
VncQcDs5/D/vOinSI1fbn0GBWNmMRo6xFBaBWWtU3ZWlsiYFwMTsbqeUWXC7DvjT/yVh7V9nWuT6
s2BnKact+WYyxmyGe66zlTpk+ViwlSEZcRIOl1a5Eay9AKjMknpQ04cPcHm4ck9sAGgNa+vw11rg
hRk9B1LR4tesM3d8/JZ9BRxn9C8R+IP1bsCiWNs1AAoIHyILzrNTMUM2bWBN8Vi6U/Y34H5KHn0C
v+544RJckbQnrMEmKmiiYXNaH5eIgN9jGIXGy+mhXy3/P1QoipBoHUikeoFBb7c7AVQWDIXv4UKD
IWkorvGtKn1yLVqHbYB/qbejfaMLX9ICD9mWO0yy7bGHET/k86UOKk1g8glN0+NNGbs9OsT9O1Ss
chp2bcJYT++mH/6s7JRg5PAUvKeAVIuDVwquCPfYNcUMQjnVtl9rg2eHbhz3T9R0kmW9YHzHDlTa
C5dhwq8sm0Kgv5ndU3G189mRvbqDVVlxxxp052jJntLQqeYrJkyWSgFzgIU/rdw4mY4GEqlDRQSn
7tO9ccM+nlLLcrcu6zgsGrld7gtuJ93eCHsJfzf/4+zMduNGsnX9Ko2+PsQhGcFpY/e5yFFJWbJK
kscbwmW7OM8zn35/9L5RMhNJ6ACF6kZXuyIjGLFixVr/gHZz/wjlrcwOKI5hoo7vRugOmFx9Spuq
ou0RwRp0VYoaAQVWDxsnMMs9QAUwBqn+EAd+ArHeCoaPdozC2b0WtWFTH9SxsJQvsCJK61vROqAx
wc8DwatGSjO7UuO/U8qjiPo6mVSJPgckzx/1oVXp/0sBuOG3isIo60ZgccRPpPzRXcqyEgk0lHEN
5yu7Rpu+DH4N8HOLB2HQvuQARV9o3g7+DotT/x/4yG38V1kiW+fRyAhwbmANyYqtBLZcxb/lOwRY
DRKdCMcfY4OwTJD4tFkHBQQcelT4SFiqzxOCNgXYF833owd8ZHJUX22HAoBm8PekD82DaXfUmqBs
9KPblYZRfanCAQSIRUr8o+eiUDeJgUrLHoBAVb1mXiCsk6AG+OwZJaUBHAwgDpb4a/6IFSSP/05J
7JJNjBhUdKSQ3xyNVhPRgzmo/V0yqcU99hBe8+qU7SCAvxCSjo3eYPq9K9pytLZ66xFHZGCl3Qvq
ZGnwQqNJZ0w1Ri5cKKOdH8d0MH8rHfCBTWQ3aGYAlT2Ujm19LGUXn3QrLuHKRurfFlDF+GufWvWA
1RlQ/g/mpAOYoizW2aR6vXOoQvgHiGOGaPfnYH5gpDd7exAK5R0Jzjqk4LTzUtWY/oJBAWlBIvz2
NfPTwQEXh/7dZsRYHN0WqCot3WrHRhpZEDwOxqAIXjrD9BWfjrglAGVTNP6DMZgTb+lMmSj8pGQY
mw6tieKVNp09nXyoRTGPntHGaJO4iMCZ0VU0kMbigaZkhqt1a2TiZxuYxSdbgeTQbQGsGpMbdAp/
ECOQ7glFwfZDip8ZMBZV8Y8+ZvIYr/Rmfz86ljMX/rFGAovWTV9EU0BLlOrQf1FTYhwVJifYq13K
Fg5ZV3lHsuQ/+VXmvNBmYo1TxY4UAplj5NUhQ4MKHFQaafmL7xSpcoIVHYe7HofzAukqbn3JZRrQ
HqBSvifdmpBgcmQBd0CSCx5z8HS4/aFTBNcOYv5digJjzLnvKuNbjagRMtaKEZXUBaYJOJG4kygh
MQJqe4H9F3TtEHO2NEFXOrE75amb7D55mkrHVD8OpdaoLrHMQ3+Fztd3YMr1Uwwi3vtsFa0Ct1dQ
7jkFnq4fUP1J3VQ1x0cpRzqzSohtEU+r+iv86qHZUonTf1FlycNPNuY6n0rFImvjLQhJ3GZZsUvo
wk81vZwtNrmF8YsOxFSg0G8592lrDNrWwF2IblQUkh84cW5N9/Ae4yfuhRITODqCyj60SocedoSm
aHyoEYJAlrIPOaKDWxZNK75gq+h3/X1qU7znbWlOwwEKl9PjJQ6NipZvmXaBKsGpq6YV7fCrICKw
zVrrJep5We7qdgJH1ohReSrsUYGWlc4F7Q+TTUnt2EfStLFAc4zuu5ajJf861tDQuz0IA8oSRu8A
lKxIvSN28MDgSofng7oVzVSlCsbjBd0YqIsF3NKx0L2xewbE50/lP5ZatR0cv64Yex9ordIM1C1z
A3mkcYdXVtaoLwU68AgvYQjK6/s1FKrqfG7svBseJLy6wv/lkGxHCNmgxAtFGYbiJPyj3TYhYgpR
KpMeQwoPi9GtxOnBT8D6A4O/g6FRWE+I/jrNIzV9jKnbXM+/h5WWd8dIKiVtJK0Usj1GXGRtjbiO
Ng4ZEHqd6d3RNAqCb0GHeKm4Gz2BjwOyBghtG80///7X//1///1z+C//d/6UJyO8/n9lbfoECqSp
//NvTfv3vwjr8/98+vWff/MMgQFkgP3SydocQ5UW//znj2fcKub/9/8RMeRqiN/FDxBMJZx+XvlH
VHm1L6bOewIBggAFYsQBO6QcnJHXS2XTvx9iuluhFmxu/5p5sDc/BpCVZghDdaTjmA5q3osfQw9v
NFFYT7/FGniPnYZs7VdNQeJ9r3fpmB5TTwNMXcYBKcU7RzbhPxqMKExhSFhS58ugS3pASqD0X8gV
42OVwnelvVweLMv0MRRTfmpeVhxvj6k559MVCNMKW5PUzHUg6razGBTcFKUk8CnP48x8frBFa8oN
ZTAj3dCVTQbwLhwbQnNRG9qTofcGIP0OjUJuZ2FRFiroqe7wyQDwZ1KmjShiVbDOaAULC665Ume7
eIiK7qXXWjRZ/ZSHzYfbk1h8MtpfAh9uxM8g4wO1suY5vtk/Ogs0oWelPo+W1oFPKobv1RR3+xqD
QmIVSc3XUdf90+1R7cXKabqq6TY1s3mjGNryc+Wzp4SBN9JLggyiipybDUY7LhzcKsB64U4kLLrM
upefAvSi5Mo2nb/Lm20q5tGFtCS7VZcW/6rzObdD4lQ1NnovXt43zzGemy9+DXLe8dRsZSjz2lC2
oaOHJUzWWD0fqtaFQkNA5i91w8syA/6xrQYe0W2MLU2F9PGn2wu7/JyaLtmQqoHSL/sS3Zrz8QwL
od2hT+SzFgaVmwbO3GahjrHF2S67o+BP3wipwNfbo14uKKMaFPClppOEi8Wo1DiYKM03hBBJ0WGI
mn8HNRVsumbK9PPdY0k8TEzLNjSVHaSfzxC2JtmlbnrPJp5p5DsRetxJAto0yUSpvi+ssFOkFFKz
bF2TNFqNxWDY1kukNFXvWYaZhwOio/wYsWFpd56vgztHCADqdgLYfX97kn8OwPkWnQe2Tb4ieBSY
5+ezNBTd13R0A5/BYLmFIoCZg6fuqPJSFdjAE4xmOlb1A5O9L9KEJr2NaxTwQDY2WkW0RaFU63nP
lWZZ/c68ov5y+wde7mtudYfgZ5qWo3HxnP++EnW7vkZwasY4A/AKUszENx1mGPfIB9OBSPJyZcRl
sOVTIPYk5z3G1+eyOx8RvL2Y7ABLCT4ZsroZjLwI5BzaNYgAuRrqEPfSVOjcR/7YHEJ4h9vbU76y
yYmVGr+DyhbPnfnovYmUcYc6tNr61rPZDvopkTVVpCLxQOJ27cpQy1t93nczKIgYC6QNcvHiQCHV
Ab8+LcxnkMbOrkCq8VBjMLwFwCaPWVTco48Gc8VuxE7TvHaHnw3AALTT7m7P+TJOG/PX5ceozFzV
F7+jgZirgrA0npXe0Uc4zLZ2KpLkq4J02p2T29aHLlHHXVDAILk98uXn5kriKzsq+0vFG+J8tZ2p
rxyjkPIZuAfdT8UYrN1A7elgT7GBmlr8MQFthCaoOQND7OL+9vCXHxuRIpNrkbtJcsnP+//tx0b3
VTGbGsh9RBarRX0+bJCQmnYoHXR/3x7r8iyZlqWaUpU6R54oej4Wukg5TATbe1YBNB5UOP885gJE
lCsL5VN1iI63x9PmnXoWXCxNCGILg6pAYvR58m8mh4AbPhRqSofPV7Ti3jPHSNx1dDspC4eeUR3M
plcxe1DUEGSEj6myNZniNGZJOT3Vpar9jX4Ab0I/ywNXKBr0pCCsIC8VRRA9OoHhfLz9ixcrZJqA
2TkLlqnydw7HYhtilhcYSLMgcS9ic9shyXsHc0Hb0YhLngfgOisrdDmeUHXWhsgvHe5Reb5AKnCj
CS3Iks6kA8kq69EF9dAX2to9zYopnOzD7Qlqczx/80mYIVglFVEnA2oEE1zE0w6sRA54qbynh9x8
cqSSHiX2NhBv1eEUikl8VXqJRkszAAUp0iaG1do5O2TJp72h68PKhb4MQP/7e6AwmmxIB4b/Itpq
yeSDy+p5IkdJlqJcZVXiVx/hDP6Ph6W9d6qCYWZHosOAZh7l7zEfY+VFViBFXJEY06eVBZo/8XKB
gB/ZQsC7JHdcLBBtOg3AZMMn8dOk2yaqDUBBYsrB5sRm6WOvB8CIKcoKYyP8ahQHo1XUf5JCD4Nd
lyKguRKjF4doXiENhwEMK1SQYEjDnO8RB7kWEv6hudeo7R8GlN+xCaRvZgCdB3c0id8qxvOb28uw
iMfzoFwKmmOaAJ4JzIu0IEbrL2ypc9yjk15gXmaIZnwY2jGkoShA5WP4WpnDY0Vp+xUpAcTMb4+v
z2F38RlIZLn6+Qia4A15Puu6TWKERoL6PhhwsUAdCiJiqg6fnbB6JNuXLhfWx1mjDVITzRrev4LL
CcH4jZkm012Pw/gGcGs7bCxAUMhvaPY/fmc5KJL1II+rNgBt0/ifaxstLG/CiQ7k7I/bk1iebhRN
5q8GJV4aDpYVyzkgiCl4tiengp9+gl9sfKXJHn7kDrS2mi7E8+3xFneJiZG5dHifCl1j4Ux1Eb0C
ZNasOMEUF7dAzP42OtXngUYjWowIiidYJIPJvT3kcnPa9p+sTArmyUSdxZAmFAWK/XbjykYt7ixK
3vvJH9M9OKd6axrlsI8h2a1sjsWVzTxtxHE0qZm6ofLSWETNzrbGFLwn0rs2dHKJylNUGx/NhH7J
XakWSKKnQ6Io8Bg13H5zhEzNbdTS+lmZ/MX35WHpGIIrTrdU6jWL76uDNQtJDLENqzM6e7HXmxgK
5z56dFPxi4KAvTLgPLG3h4LvRjeI7Ii/wNGI+dC8uU9jRLYQIHJSNCiG5i+kNooXfCH9lVEuYvL/
DsObkH0EGEcuYnJRpjICMp26AA16yKuGPFVS+I/4eCCp2Rb6SUnROUqqJIC0AyM3KbB0toIxXkmO
llGIH8J7yADbgUAIH30RhVBB1adaCABMjuw/SdR2sEdLJjebJlTxEDwsYR3nhRt3ZbmyCJd7jOeQ
RY+cq5nn2PJ9q8HJR41Jy2gjwMs2syz8mMLC3vdy8HYDtIQTWBVrq3aZ+og7YvN0+1xd+dKMKdhX
1HyomMzn7s2XDtJan8YUFKCPeCAF1CxNfynImJ5uDyOuTZOKkkE2wE7mTX0+TobqhlEpeu3aOhJL
H2gVB81zCi8iJQE12/qrbDUT8Rfso9Sd8OvBTJFIaIbx1epCo/6AaDdUT5oTBjW+DjG88FtP7kQS
q0NlDB4jcKrxc9mEpbdTaQ07P2s5AlbT4J5wfwZtpT4Xte0HFGFK0J5wqRHDAN/fBDw0CswCS96f
haae6jGYJe3Tef29McqVuYwSqqHbt2nbtTuJjB8dSbiT/qvotUh+iiCJJE+8EAMVBvUwtGiMoomX
rqzhlSigcxhVS1dNVnH5gu56mJqIzXJaJriJW9zOzAc8ckfsCKPe/wKgH7mY25/typCcCssh7vA6
vihCosw+FEEaBG4tVUweuvoe+iCQ+hZkmaFbye72cNcCgiQNIId3+EuKRU5UqfHY0A4L3N5MuEaH
uGJ3eCz9MMQHp2T1IQs0h2iMig8+DtyH0W60j2pV/rz9Qy6yAgIC5XFqTvgVcwHIRUDo0P1z8spP
XQ9UC6KFaEHbLnSdIf4qcYCYNqWGHuR3PGB8QPsh1O5dP2RA94RK1vgT0JqGGn0MfQFgsVMhKbKh
tWHgx6w5PnrBOQll5Ebh1BePE5Ck7mOJpycvUNWnL75N8WcQOIfICgQOkFoER25P8OIG5xGM8BvP
JvBAhm4ucj27TvLU0anE2KDVf9ehWh6brmst+rOVslZE//O2XFwn0mJBeZ/pdH6XxVFQDZkdcsRc
ZM8Fsl8TxxOSpw3mwB7NO54sFk/SBj7rQQc3UG5bpJBeizrWkw/8UfQZAMN46ALV4YOEw14cArbs
z4hEVlvZgld2PA8zUhvLmd/o9hwv38RDiFwqrF7sdws0SbAmqbG7l75VfzImxHSwBAqzf25/iit3
j8mqqHOVkaegtdjzgxmhwEtb3O0xUsHpAeSTIq3QjbgKDoXQ6w+18CM0Hf1o5QlysQnI3YSmskjS
1ufS//lc60SDcV6G7EMzE4S0WPcxGwECcJ8C8364Pc0rF41p6QYvMIh+yMMtLgBhwAbQijJ2Y2EP
KEzik6eN8f/HRW7CIqGWJXXi1rKB0ZshoilQnl0EBShngnAGPKpqys5CU2IjIPYcTAiDdwKm/P72
BK99R4pbVCCIl7a1zCEmgDlOI/PITQbYwZOJJXCTymYX2Ayf1nBXYUnJra+jwH975HnpFseLSjxx
2uR9zzddHGZA7Eh/4/LhNrbMrY+x5KBAwwKttu2Be72kyNlm+95JfGPltFwZmYRUn5Mm3vpSLkYu
gPPDD/PYQXGaIKU2YCY6RCZ+JE6JGp+PBQ+PSeBItyd8sXEd8MpU5smFZxer5TUBbtwP7XbSXQQa
uy2qwXCAdW82cFDTlafVxQwd0rK5ZKlSNCA/muPFm3hgAOjA/VLV3TjodUh4yFFZ4M03vlkP+xHJ
G/q9arqyrBdBiPWcR+UGAtzPnjoftErA6o+qsNyk6LR7nlj4eCHsu8kwpj02ND5WctDLe5frgEcO
Vzy3HlSCRSTQrbSZizEG1x28AciRKPhE0T+l2efHGKfBTRamzB770Ud0kjDUCKSOKWJjr5yhK6s9
h0BqVTRE5tb2+cSlGcXS8z3p1k3pHOsGWKfWR9lOVpbYANNVX9FxXpv9xcGd70LeepThVVzl7cXT
MvTQQsKRQrhJjSojyN0WWcUE+ySk/Xj6uNKuVAQ1jdS6Q3qkeW9Wx+j0Kcky2FxEx3mvv9lgUtUq
IntkuFZMF/5LZcXUWJDizB8BZMUoZPg1RIPb5+faMtP8MTVuHEkbaHHJTQr+tqnfkcghhAgbpYz2
2G46H209ACjjT4izl6jDrezqK6fWIYsk3wC4SitgkVNNGh2O3m+kO+Koo+4DuL24vvoe1VgtAER7
e45XztDctUe3fL7IDXOxroh/4l+kZNKVBZGhCaxsS8dem/3KfogyHd3bw12bHO8oXnAcWG7zxZFt
obFh5CEFchFjum30MLtH3FnBUMLXn24PdW2/zsVVwQ2naZC+zndMqZX9JOkBu0lrq1sVUaI7xc8w
9LYycWrAu39qQk3bUb/M1ZWNs+ziUe2hRofSD40rRCmEsVjVCvUDX0eNAbEaG7go0OapQC7ZCAdE
cxkwhQWD0NEBBUS1cTYtSKeB6qUzOnuZNsLkRvIg7W/4sxHCVgNsCvUwZchOfAJa4ekrWIBrm8BC
SoHoNhdZrcVSYVfj+RWGAe5kg0DsQH4ilmGld1nEc2YMYmVlfeaDc3YTszzUqeghgjy2qGicf5oJ
BH6BJZrhYmnf/BpzpzrCRk0fb2+Aa3vNpupmk0mDNVjmbbJBD1hVK+k2edm8KGaX3iPtAw+gxhTj
vUPp9MmEsOb0nfrAYlsrhWEoCFNYJKcIG3lBg7ZZKREzDTuxEgjn2H6+dgwlVCjHNKcuKxGxb9QV
VEAL3L4N1spXwFvqYfMZdHh3oHBq74HRe+iYF5Bj0LlamellTGT4eYvQ+qUMoi6ik4h6IJZx5rhj
YE8fkkI+xMWoz8UJb8OjBc/RABGB26t7eZIZk4c8ySLXHrSW8+3iIz7jd+MsWUGR41mdhmlrWD1a
7YqVPRp5Gm/qvoN9nSs/bw98uU/n3Ilrlvgxow4W56K2+6IsgQK5ZpSa8qGQyPxhsIzN6+fbA11u
VYoVhIz5QcXdtmz7dorRlaMgXmBi1bs6qMMPoRl8qlSW9vZI17YPy4ghIggDakiLFCYOUBcfdd92
i6BSgK+ZzbjPwiq61/oe44cYNcW/YiynvvWtGv02uBv/uv0Drq3pnERQnDF1DK7mWPTmIufdWigY
PJouulETpmVW2SD2BFzm3TGGliHpIbU0TiVx4HycLrKkYiGb4CKIHnUH3W5KGz09x3p3lGEc7k+w
eLMstroI9RS+JnsqLNMl57W/W5iw38Mjqni/qb9ur9yVY0Cya5s6qD8QMMt4ho0DkticS5e7Q9l7
qpYeqA4O264r9fse4Bk5tvB2hj5lK9/s2sikfoQc00JBefkopcczY8OJOfDF02+oJkU7B2fgo8N9
GiI6Z6XHKIebD6BsrfF05WRQ26X1RfpFs3zZj8zDDjJp0Fpu4GRwsBQ6WxiZYBnQ2+Hx9vpe3oIo
+TswPAk24AmNxWkPIqX7Q7p0IQ7TwvLGsL9LJQUV6uzIrSioD98e8EosZVq2Pj8MSfaWR8FR0KVC
SZjwgr3mkHXGqTUc5E0QYdyqPfq9mMSshNJrc7QIMhpblYC2TIp4N/QlqmzCdTqEMX3Qs/eYOXmo
3ucSmZnYWQk31z4fn82g9aZx0zuLNU3YOOooSuEKqQMvAHSBBNkUn/Akfn+spi3LY5eiCc2vP5jN
t3EF99myUDvhTrnhfNG6oNvZxpCvnPZrJwHchEFByOGDWYvTrtdajYgFQgcFtiWb0kmVz0jBZju/
y0G2G7Vebylwfg8t7514TVJKngLCwvpERaTZXt5Fkw1/AIa7dDVAv9kGDqz5uc6dL7oGwBr7AliV
87Ps9g69sl10XvWmLuZHAuH6PIiiHGFh5YGkMXFcHBt8ifBUzL3XFkWSHV6GbbgSta8NSNFeNXWH
D0mGcT4g0gSwt3semV1Tg/PC7wvNft07ocGZHByj/nR7fhfwi3lVKbKB8xPsGeBl5+OpUTUa+LMI
F10fLHr8CH0btDl2Yd/DSRjIDTZdKFDb6KTFU6GrHvKZ4YNCt4GuQ1D3Kwt+5XrWKTDQZOPy0uSy
ozhghTRi8SfcxoB/jhtSj0cloBT4qWYTYg7UO8WhhsRwVwLFerbNKDncXpIrJ5YaFVAUngP02uUi
QZAeLixhW+nuBPnmGNJJd4eyqvdBmfsrk70S/4QGapWWLUAKYNzni494oEC4s9XdKLXVexgm5UZp
W/NzHk3h79GKxodGdOpKlL+ywiDGKa/zNqRcZS12GCq2VmcNhnQzVVHqXaA4LT4VVMT6TVIizLvp
UBV89Bs0b7ao71r3luyDdmXm8yCLJJ77lH6JQT8R8M8io0V4MkK3jwfQiAj+t7DuPezTAn16/2kC
OGNQaqVFD/ZhMdccmwn4F5pwNc/SNlOr6Me8wIZJjaHjCUxY3v26J1AQfUGpkGNexCi7iftwrOl8
VYqW/sK413Q9WSmPObyDlbvzyjZl9Ti2vO6JFvq8t96EewT8fAVlcumqYqIRpOgDfgJNONtQBfm4
MtiVqDQnH9qfJwjPgcU6OnE0daLg1kxBqb86Ha86RBGKajsIz6w2EfmntzLklflRTeWNxSHUwaQt
5gcdJuI6s3UX4pb6ocqNgmJfjYCfibjp7RN/5UTQ4TKo6c1tB77g+VLWoUZ1KfKi+0ab8TkGshv9
xsdtbwdtDn636IZviujNQ4+gAU/M0Xi+/QOuxAEIcjaNNk6DAX3k/AeMYWJloVfAqwTZrcCNFzP2
DcUbNDf0QUOcCNROvIWVhZ/U7aGvlHSJtvCbQEXyKIImez42BOayLvMgIQ0yrBGOoIfWnGr6WFwp
fa9vWsVGog9x8sde1/BwtiN9b0+B/Vs2mF/e/jFXogJtVJ64cEB4mi1BBvGgqLyq1fh+UmLtNzsj
3RZJZLw/mT8bZXGnd8gQtWhbx/c45Xk73RkkfoG+h751mn+2DOd5CovKbcNsDch97TNzsVhzGg+0
dok+lbhEkVRF0X0PH0zejxUaDq+Ob2gvNCyT782gogSIrZs1rCRtV87S3PiZyyXzu8laRNuoUXQT
bcoIIw3sGe2s1o9RpHnPox+u3d9/8JqLyG7bFDdJKXhCAP06309Nzz8TYgzvLSwftXwLrLVChzhN
m3TbFm1TnHANaj1saUPwGBtMhOAxliVs42lT4Wrdr1znl6EL4CTdn7lmz55aYoxJeuLJG9P0PiLv
L7e6Vo1YaZPz/TUWRv+xbbI1is/lagteUQTLP2t9wQmBEuUbqhKl91Mw4KuM6dG+NFKE03W5lqtc
7igBkI+zAk6VwLUsDJlB0mANAKctMsv6R6CFGWKeHFHkfHDJxiRXT3fq6CCcePugXpniDCLkBgcP
BUZ5ETE7s2ijGiV7F1tsNFIpe6UPbRhk+baIY9r1t0e7fHPMlRpjfvRr4JKXz0QBYdWoJuC1aNva
jwk6aHuvQEV+M4XIkCpj2zZbvZiB6pS7vZ+3B7/cP8DgZzYC87WowM1L8eaezaF2WH3utK4RplT4
khYjKaPoINibDtaiYbmSQlzGwD+vGy5bi4NiLzEQgMvQrmu9xm28kiKqkejHHgTL/vasLj8gV6tJ
YXjOA+npLy703tJR8cXjyR1Jqp/y2p4eFQjk6P0j0b/y+a6NxbWmUraxZjqFOF9BK7SSArzY6CIw
NIM6UpSo0f6GpByvFWevDMXDiToUEqPg153FtKI+U/AJEZ074tvwA4OM5CnDzADfnil6/6wYiq4K
eSWoTm1xi1RRVKgoXXVwMPLhCTmR7E7PJe3zDD3e2x/ryhaEIzHDTf7gBZanHIfhsY2ctEd0oE+P
doWAdhr24D1y1AGnvmlXxtPmL3Iew40/CAFyPvr10CXOvxg0YjXoTa9zcYnBLruyjfA0BoP3ksvS
+KZWnnb0MV6LNlVK6cT0ucd2Rar3d3qiyj2hvLjLA2va3V6Gy2BnEHB4udiAA+lAL4JOWg1mqEdK
Dxs0QFJDH/291Xoxhk99jwoHBjdmL0+3x7yy9GSEVFVgo1H+dhaZWZvKPktQ5XQFGr5fFdDMn4cy
QDYTKYiDVptr5J8rG5jUAEQb9wchZ0m1apwBXZ00bN0ahJHbE3nuwEgmJ8uqtePtqV0dCg4owAXe
2uYSJhhq7dAFida4iHRhpW743klg3XcIeJittNeuDUWYkXMZhTx3uYEnJC1RvYoad+jC+slWNOdI
wqu9Uuiw727P6somIUaT5swVKsCIi60borBRqKXVuGo5IDqvVM5db8nozgqi/qEqR4Sqpvz9T2p6
nXi5kUMDcIEUcX5efKeubCtVKzfvJ+AmO7ROPGBoSQkOeYNJJHrLuMAO2NlIBSGs3BGJ9wtVlqJ+
uj37K9uV3It7WQOQSMK3+CFtmwjUIXPQs6j7jn81mB1gH1mVKNHxyFEQQG2ll7z7pWbYFMXhKLGX
eGsvzohVjxQaJlm7lkgHwD1ZfQhRgLmTCqpJ75/fnyWmo0F2uaRDVX4+xIkcyc5ntR1PdX5lU+jt
wdyN6Bco3eH2cJeJhwHoERw9Tam5A7aI8Xrb8WwMjMp1OPkI8kNvH3HLuCuy/K+h8MO7WiYzILF6
Lw2LJgYoIjYVtQRbvQBeoFSYYb+aVO5QG+Ersh7J1940/B3SC7OmYlHtb0/0yiuQCvV8ash8Z8b2
YuNEpBlF2RSda0DDAnwWxckW2sqEwUbfoDFTV/iT+GNooyuJrwsPptT/O66U+PugxfVK0L0MF5wl
uEWgbWB0E5/Oj1MwommOFs1E3a3s/V3gd9Oj08Uljvc1ZvMre+ryI88nF/UGUi6+9bJG1GHOOkrM
cF2txJ9yE8VIwe8aYP6fRgTEXx0Tve3NNETxrmrjYgXteBmuaAv86WbPDV7ehOdTBWqkzcpwqkuP
pNxadVR81/oq/J1nCpIyTtuCn24i+8ftz31lgYHyk1BTWuGiWfJEoqjktdgrk+trKMrJqLE/Zqle
409Zp8f3DwW/c97McxVnWeK0a6MMpEFxqs9j8T2zhvGEYgrKgyrKe7eHmu//86wFUZCZnyVBZUOf
nYPjm0zd546cZfVH1wctfaCtaqDbnBl3Cei/u7H1AQbUChiYqBiQmCiylTN0ZVEtQIZ8Tu6CmT57
PryNFm86s0pdUqb8WPMU2fRYk2yQlFtL0K4MBXqIbggAKVqvy9ZurSqC3DMu3QIg/F5zxuQlxRwJ
0+YqXAmBVzYo2nj0BSlOwYZe9gcqyj950Q7MCllUoP2DUrvg3dP66CMR/SUtOMj3Fcclf/dVRr8V
lLOmmXBegGedLyfY2HAMAvzQBA4hwJd8a7RIrq1p2jUI5f0snAp3uds76PL65ElEX16S0tOTXDYH
G5EAIh2GzE2dvkiPU6k6tJjjrnM+BHKMx11O1Xcl2F1bYPBZc9PVnvOwxe1JXRAzR5tK9BSnGlxb
40eIVvTGbi2U0M3iF4bNaxCIq9OEY0MdF0IPePLzpdWG2XvI8VK3KkX9YE51cWgGPYW+UqbHXqnX
9AOW46G5PFf1ZlYajJ4LJILWoqVrDrY8aVGqRB/syTH771Me+O0jzpI5usU9AOh+ZQMtw8E86gyv
4BHDw/MCq6rmeRbAlxYnTK7q7q7A5TLepgKW6FZtkYzNfA0GUWrYu4D+/b63h34lIlzcqux9NB6p
PwE1obp6cXjK0nem1Mc/HGMIarnlkPWvlQF86ZBGgeV86Z20MXae4njeoUAyBN+spIj9h76gxL4P
EKYPV1Lxi/ocv8mkvTWjZ6GSkV2cf/zAN30wrMV4SorS2OS+X90PNFa3BowZkBQBVjeQW7c2plKU
8GL/WOCv9t4X7fwjSJQpXkFpoAix3IFc8EoIkeTUcx/vLZsBRZkNrmU1P9UICObtc7284ufhqKtT
A+QVQql/3qBvbgbOLg5Hqd6dArMfqqc4dRKISTgo6iZ2vxnff4NwbSyQbmzCcKTjiSPCynZcxmx+
A6gxKhPMdr4PF+uOWn2IgYbsTlOm6/+Y05h8TqogeazqoFuZ7lzleHsRMhT1R3Ye2Tjd8mVraNJQ
3q57o0UgD5f1aCrrvcn763B7US9PNZUWjTyVNII0eFmoclIjoxHfd6euK8aHKoHRi1QFvjTJoG5s
lO02t8e78hHnjjB37FxYpRpy/hGdCHprhh32SfD1+tcuzknH21RAndp6+MomLuw23dt7Wjo1Gz9p
pLrSOFiGajrypMdkMg4MUHpu87q/2UZmEVsojvv1iU0W4U8QyWxMDjDr4JHEpYXqVaaEreNtcEue
8FO5Pf8///rzz0odkiIEECvECQhv58O3mdNZWTVMJ6y4fN256yruEywvcYBKDkhpV/a9TetP/ZRJ
ZPKopttN4aClPLJLdhRP2tYFAIBTbT9RXjkmph4q3xQk9oqD6BBA3ysqIgbHGoYZnuj+AL7yZ+BV
UfKktZGFO0cOgFp+tx2Au891AvxxG4QBOpy353n5nYGWcFcALqHx5yyxsTJ0QkC/Pg2wsHzFbhKL
1AZbm1pJoFR0XXbfWnpzEFqorKSql8dGAMqdMXnECRuazPn6xkKUUCVH76SqwEkjHmDbwBzTz++e
HqPQHiZLVU16XeejVF0c57psvRPedTjh+nU7q0XJrqd02BqFfbRNEOJ7a4h1CaA09V/eOz7QQ0gc
gJ9AVxCKzscPrBxvcXQrT5PlQQ4lXoHI7mg8TUHs/cAm0N/FftI6qHWZzXsJ6lR/tJk6/ad+NzdZ
zgdHk69A32ZyTkOn4RCkGumHqLTTp05D8rG0GfX2ZC9jFH02QC1AlQDViOV4DjK3XRAN1qmOy9jf
50J0uMhWsMvqQuEVUPvlSgp55X5lSNIO3iLQuxBNOp+iaXpk4WVmnfypmfkguABPOW8QdaRRbpWe
QL+yDHK6GSBqwpAMegyhq/ZakD7EtZNkK8fp2hI41HERjpoT6eVjukqgU9OpZwkwoXAVf3hFL7zc
e50aP6SFEq7kPFeGo01i8vyZNTKoIp9Pv88iq8H/yTj5Q5RuggZ2SO6P5l7ztWEzqrQYbn/hyywP
tBuVC97wvC4vWZGStcSXxnfbHDODzVToOJLOEiI/zNzLPpSdYeLyNcruExrw+BI5GJZkd7d/w+W9
wJ3A+DAW4auQX5zPOTXpJnuiBqQ1aPldW6f4doVBgk0DlZLMR+MwIdy9s6fLUaKny4Oa/0SaY8lg
TOl0USnofRc9PWeX0jg9OrmVHVBHWJO3uExdGGp+o8yPFDC+i/kJleIzrjG+awahosMfgXB0NPKu
xXcxqZ33Il6ZGcVLXvGU3SmFL6VetCIucDPSlZNiKfUJz0tlk6Vm/G0iGK+E/GunlbIeXTB4MLgV
LMFQhSfwEdVaTNsMYzqIGCPPzMSsrNAQEK/6Xm6jAW3UXu/iuxg6Eia8TnC4vX2uLC83DsIhPBPY
B0v4iZcovlp0jnNq2jY/9L3xlz1OEYbU0Rpv/srhJAqSwswSIUB851/yJoEJE8eYDHRsTh3rccRA
G9OSSuCOsM26pNomfhq+U3GSqIOKA5cqJWBe8rw3F0NOEnX+XkE8bdD0B2APBtR8rbyDVtasiHNc
+ZhzFY/cWgDVhBmyyBB1v081HyeF01TUFAvKslZ/e0WpfTW7GHOUEuK0K8dmwOZ5bNWHSSrRF7wA
5UpIulxlaD3c7xZqMLTPltW1Ip8aAW+5PA2FYlOtbVDPquL4wc6r6qTxzF/ZxH9Euc4TQ8YjZeE5
hT4SwfB8jaOUpm2PjDKGKyFsNspAKVb2qJJb5uuEIQUTFl76P5ydV2/cWLCtfxEB5vBKdm61LMuW
NfYL4RmPmXPmrz/f1hzc42YLTejCgF8MuHoH1q6wai0oygU5zb519Ep6HpFEqR6MQU6q334lTcbJ
jCbJfB4QSUW9pm4y7acVd2aANs+ghZGn+12UHUd1Krudoww5FM1RjZKRG6sqep7q0CPw6470dOXI
nYLA0V5DB7GDcq/UFXLqhp70gPbxLup3Gc24f2DaQmTRhijc2qZDHCRPdl5k6PfBY/JBNktuIRzG
3AqeCqYuiECudyjXCpWN4PdHTenvnXF+pm06HuiOZLtmAtQrj/64EnvcftbkCyTYYmaeoZ3lwKYk
6WhdmwlErkg5bqLa7/dybpgIXFGJvO9Bbh8g4kjCKqbJwLPABrxYXjxleShl6XGsJvWbjn5FsGkT
uxk931K7cV/2I0Dlucafrli+DdZp7DO1QxVZNPiXvf3MCbK6RjbjaEKgMjK0HshAUKSAtIOSSLKz
9QjlyKpHw3XGx614znfWDVoO3mM6mGzzElDF6FdV82yNR6PPNLi5bWtLPWHc9tR3Lnlqz59zMY19
f7PfOVeSEqafYZfDxyyLCR14aRrv6FFb6hhWhz5ndvAgq0UIPXbz8beQSrYFVZfA2hDnLE42CtB/
mJSmP8qVbGzNBslwAhzHnWNtrVp1s5m8gsB5IAewwC+R6V5fIgva5mkswvZYArhESzOttij9DY9j
ICunPE4T9FSTNWDpzWYKAIpg+qCBCKx/mVJb5JX6UETNsfUDiO/nqDIerWpySgjUyuDl/sndxIrQ
VAHUALIEqhSW2YUXiKYY0U2kWY5dMzhb1GOTx2woHTeAo2w7Mb64mRKiR7vLhVh3pa9E4rfvk0i8
gFrCnwff9E0dNInARoVmXB0Ljal1OPGdvZ4PKZTTcx1+AqWTehPNJ51fgLD4Bk3iSkVY5MMId4Jz
jlowYVIXI3JcnHTiFCgp20p9zGYNGoq2M9A+QBDcTeG0/Xp/z28eQ2FL0IdotIdFf+T6VnWGCslm
0dZHY9KAs+bIZsbw3EFlusOjGDs9rHxl5Qt9zybAciIdOmu0DhbnHOhQbNSmXx2rxijDQ5kp4fhi
1hLC1gXFoWeL2fmPdn/Enur0K/FE9NOAH12v07fSUUo6o6K81xX/mgxSeeYcmC9TB8nH/S29LStj
CxtcZMGQdUP7UMaRbxpZVx8lTjjuaNGWeRp4ad02FG4lf1IOWqg62dYuS+fFkIvS2IZJpDbPEhKm
fuw2WlW0K774nU0nsGThQN/pXi/7GNCKtC3q1tkxRtntFVxi/4P8PpRcsHv9nupU0Hz8mCllk2jS
vBWgksWWl/lsWFKhZccuzaqGFvWoRJsQebb5h68n+jetRTdyJcZ8i6WuYi3skZ9QWuX7Yap6YVRO
Bi0yKJMdZ9AdmeXOfDhR6RlIFk4wmYgymRqm5QQ9rIZY0WfTzONhVyHRZjxOlQqbTWtMQ/GPgsyO
5pWG0gZvUosx8j6dSRXEiQLZ6bZD6DgQ9yECNhhuWKJZ9lW2xrE+VLNZtisR5DtnB6EHGRDNGYpv
S7xXWGiNlY9VCjS3iA65ZKiHRKrHrVoaL6Udxis9CFFiWuwhRWOd8Q/OjYqE+Dl/pCFllhVKGcXN
UabJd0rGtjnn1rRWR3w7ioUZZvxAUPCk0Su96b6EjiEFczUc0V3prSMZbg4fi4y+yK6yLTrdvgSg
39yMEjIJXytYU5VTQKwGn7SW5sn3ZEZr5AmZ6MH/RnnGCT/FOgJw08Zwck3doiYYIPaXECkL0dax
RJUN5UzzaAwjPp2hUBta+KlKta0RJX67B2ofSQfmRqm45XVeMQ4I7kA9RKXeKyhBl5bhJnM6WZ8h
t5Ul1L1TZ/7RFsjUIoOJrtffuaTI4TbzVb18DB0lirYptLqDFzXIAm1Su5rHb6muw/sSqWr/GwGK
bHqcc6XtzukUShpktVo4K8TnYZ5Lp9qp4BtyFRVujcQF3GE4j/BG+jb1yAkdovtu6/app/1BrMih
i1nIZSYIoIXfQBJwbKHUHQ9NqY7IdAdhlHrMzTT/3rd2E5gKpDClEfrjOCPC/us7xhh5MDl0ro+j
mVpVuIFUXK+ekKy3rH0+jVHyb1sFcadsbFTLrG00oq7yfP8nvLNgwiiYhxhX5hcsGyTSUKdgkqeK
2sKYv2rMVbzWqM6ge4q2yv+HKUozDOjwpGPyerVOnlmTGeX1sYUcWnmdmZoYvksJEervEaIu/fN9
c7ehoqDshvqTXjkJ/rKsOnRVXIIGMI/owTWXrEYOjjHXY6rU3QXV1dQFQmiseN53bIrCMTU2jfE1
dCWul6jHAFWRpUIXtp7ybqN2rVp7pqRnL33QSB4MNd2X0EH35v5Sbw5RzI9RTCBMEgXGJX6FsMak
fWyZoNly/WKheH2KWlkoWrZr7/qNF34zBZEg07VwnC7T+DoO/QYWDfPQhFL1U2+cud4itJk8qTCi
HDNt7le+yHcN4vQF07sMbFFs+R9+WCvChkaQZB5Mff7bh/P6MqDXtVHs+VemytHL/Z28DX9hycPh
MxbCGaLwIJ6FP8whTTMjMGnph0KWks9KZ8jf9Y5gYhsnuRnCn5wXKCXHQ+sfVclqFVf2YY7aID6r
bu//lJtEQHDAi3yRgiZeYonzkG2/CezGUg9Dj9Tuv9IUTo21zWx7iNuHcjTiQJCSpfLjHIN08cwK
5N8uTrRseL3/Q25vFzPFNJxoNhE6ESdfb4nTNbQxIwRXh7kJ3EAL5b1qNPm+B1Bz/LApMJNCtofr
LMoh16YQv0XIvkQLFMlbu2hdlJ3L+Os8KWrzU4Wmun66b+/GAYtCFJhCMQTkMPe+OO2YzvE0ylK3
N2Nz2DaZGf49tchJUfqp96FeMrNtt8FZ18toc9/yDXydl5wnRmaYjdQZz7u417xqZj6UMRAlXQ/L
3QRZPx1hze9SiBPnuVKDLyOcmd2ptvwk+NSBG0958pS0eLARnJC/OmNoS3skIqkZuRLUQPpainJD
HMpvxIfp4IygPCGEXWxPms92DRdPuw+tBnU52E+eIzSJz5Lml1uOsdwwjAsVkWK1ILIVC17HYn5A
uyc6ml2B3J0OySkQimwDkR6sY1lZHFPop0keHWjYo74zPhvlEBzlASnG1K/VR12JrRWnfONBxCrQ
30KnA6DBDQ9bBLAm0FFl3HOW5jmsquqYFnLsxWhV7NBdW6MHfnvIrmI6yAtxH/ApkGZRwF4crQTR
stGOXb1vEGk4Kc2kunUd1m5TRUi7E6v9zCkCb+V50C5j4ZNkQvawaasYcdsyjvdKJ9sbRQ+QowrD
+DMa3PquMYxq08xFcoTTP3lAgBAdUAinX5y2VHdJZSQbyqDKoQwb0zVQVt0BHJEOKAZPKzf3xi+J
1UGDw80VeHJ78Y3C9geLUCHV+yyw8g0zVunDm2R4Udbqxk+69jJCHLWR2659AOkSftRFCPOUmxiC
FX5iGUUktQK38xg2+6yYwJ1Wkb0P62r2elNby6NuvQONHboCtGQBkWjL8Exh0G8sTS0+Vpns1P1G
SWLL3w1GPcY7bS784tFWzVj74QdhPv+ca8p/H64JWwqAIMEeKOTMAAddO8TISAY5rXN+QpKO5zAo
Gg/p0OZiDFl1akw+Iqmd58N93yTu59X9FUbJfZjzFQ5/ecIDDK61bQbJ0anVto+8uoWuHXp2s7AO
MiIj8z+JqmZx4uWJXjdrdO03zw1sQNwu0R4B+suf6yVPQ12qhSL7B2mAEKwzLEDevZVsqTMlK1f5
1hSVRHp4FHFMmknL6ZKQZMaMssk5FI2ZHighqp+h0bC8GS3eldf8xgnxyFD4JtET9X0AjderCiYk
kGXLdw5jEgU7OYMpzu5V88xQwLc6UZOPtncwAVsDPTSCI5ng8NpcMhaoLYXMlaQUU7cylPReCqPa
QQrRyZJKGIrvX5k3yos/7oyQmyCZEe8os7sGCfO1QWbdZF/XBumB+TIneckQnEl2YdfbFYXDzIKL
l0JaULu1JZf5X0j9DvI+QRzSPNuDLkMsC9M0HLMMLMo7Iuhu/l6Sjv4mmUShNZ4NIMv5mJnTVwM4
wNxsUJtKHsYhkc2dMpZJ6DqQpVee347jhNTV7I/So8PY8pNjNHp3iCcGFT3Yt+ly6D5ohoMVl8a4
mcvKD/ZR61sZaXemzNoaumPhRIQYCl6EMhioXfpGy+vcG2jNU+0JHuRU8/d1XX/rW8P8qvmj5Vl6
Z27i3gLDM/Vrta7FV4xhMZ9BRxxWprcQ4/pEFDLXt1oyHGUBDBqy8pPhGmlbJa16VEJ9OAgWj939
a/COTZg48cs4S1rWy8WikByVxmxXD2Ngm4cggqgg70r7XMf6BLN4kGwA3q3NF9/ssOjdwiAmmsWw
wyznfOegoOZU9dq5KvTpO53E8tT3GurSspYCV2JAdVLzn1JclysJrQh/ru48rJUQjpJ1MY4iBpqu
dzhPGjMbcn0+0zPvzwNKopehNauVPX1LVJdmhMiX0JURSdfi0wp6Aj2jNuYzNSld3va9PavoDbVp
QVtQmcJfRe0Pf1WJpCESXTSp7tlwrD8HSDZDTBHDH+BViDA17gQP6qNeVXm987PQsi5BGdjfjLlW
g9cC1HPa8riAUoSyPA01ZNezcKqeihYsWuk6AXLRj0wBtfGmn1rL/ipXip1vKrloy8+aXc7Kt3oo
+uzBQgotoUrkT0nh5SnYcGjjZ6fjQxMk+AG0hzU6Bgh+DMBpnylWwkPiyZVZgjqySmesNkrQ5PWm
Q0jp3DTM5O1kWU1e+xL6PRcowHCEWn+WtxGRwKeREcFfCancvw6Dl7bbIPG94rwX7wTPIY0f6kLA
GeHPv5n1MWD/jAJCs8cqNKY97GbxwwwmfA/0eN7f/4JuTNEK5KNFWZDsmlnaRcg9J36VM6HrP1Tk
u1/kepzcxAzb7+k4rk1NvDUB/7xYwEmo/UDp8cayQ5/l+v4mmV0ppHbNmSCoIAeqZ+Rzy3K0v2hS
rAu26wA0+hBrzjP4pqHzJBhxHORbreHFTtUgYYQOMZdDa1NJZgwJ5o1q6pTXdmqVNXT026jy8scK
wAL8duTDJCPXP7YlrpXhpijPsl61DliQ3E/3fjgqz53elvIz3DLWX4DRfRmIkV/N+1IOVN2DVDQr
NtGkl4nL+mztMQ4Ha1fKzP1Bwtw78s4pdD86hJMk77SpqJKV73cRLwsxN3IBYGZCLVJAu69/eNGV
KEEm5XBu56zeJHbVb4tUQiXSD2evKtPsoJRG+xR0UbTTh9FaMX9zoYR5YgHG2iFUAsZ+bT6eULR1
ZrU/S3LVfRvCMToYsfGaDVCMrAQB762UaXMBcCM2J9i9NjVO+VxIOXEqUvEol6v2AKJGg1+8cGDI
DKpUbtwxa6dPcoBSSj85a1v9zlr5PkW4jFPmVi8+HkkJ0MJF9/LcGHO/kRLTdElkfrezs0bI/M5S
YQ0BBAY5P3nlslDRMvGY5GnXnkMpqJB1oE0i69KwmXoGYRLQnDtF7uvHfLS+O6O5lpi/ccL/+TFw
p7hXeAhS8zdow/VON4Xi85HF7bly6vxbFYxStQXgHvpfNA1qfBfMiP63pcx17Pat3hdu63S6A0Gq
6muueLyVrwH9qP5QdW1fbfTOSBDPUKVXfLdTbJn36E6z0yIfZipRALlZLSRALOTL6RxRl4+3VtZ3
f+u5KScedDjFZ8hI1WQn69NUwkrc1dneHEPF9Lp29D/Yj2flDNiTIED/CMaews316mVZGQ2lquWz
gZLaPoPa0+0tv3+kkTCsXGmT/+p6o/FslKth1IFFgcf+2lTd9IoxUYo/F1b/O6/IvP0h0AH95XA1
GKVc/HPf/d8EUGTWjJEx1yWYYMBvXNvzwdgNKOfC8piq+u8RNaVtZw9OsDMi7WJ1Qf6ilnO0UmJV
bgMZrAI/ZgwIVlvUCK6tWpPmR3Xh6GcDEuZNmevB0UmyX5NuAokqAssz2iq7KKUiDZ4l6IPnebJc
8OHlj9we7M+1ms57rQzXaEbenNP19oNQpj+M38d7QVhz/cMyesjFhL7uWQ/s8RSTGLiFOtXHwUyi
r4NSDa+k6E+2WRufQsLLBz8yjJf7J3LrU4gtmdgE6wn7IPno9U9gH+IUaXbz7FfdvA0RszkG3WBv
gzGaV1z1O4cvppsFUBgKEqa5r00FRm/rgUJKpPkJ5SF4Pw+dPvKollBXyIjZ/LAlJGXvr+/2hgOl
AesvtOGJPJaZYuGEgzPj5c6Zo9Rwwyo/p8mPHnUmqg9TFGsrxbh31shDJGo3zKbctrxqxhb8kTkU
SL6N+Nz4ve5GYJNgoEur3dwZv3KH7+vDSwQ9yw1nThEthmWC4ADfaUb4Uc5lV0/PRjkXf7VqV59N
DXidIwiWP2ZPxFUMryGICs6CJ2LhNNQMigNzYmYtYjHx57xLbGXTMKD2dxmGZfk0BIPxwb4MRwjK
S8wQkvCDbV9SUkaG3QyVPFTneKa4uZPqtrw4cdw1Oyt1hr2fWeHKh7G8OMIiMF1IQHCO+OTFa28x
ZJtOo9+c674qLmozyweaOPVrHMgdDJHaGj/HMs3DHpASWLLg4mVKYNmpJIzr1SJD0TMAQx+Q6StR
uwlsLfOPRY3MlmtCQfpizqXkDWo3v94/03etQ5YI3QG4KFzR9bdpGzmVLzzOOY2l0QDBAYGOPcdw
DxhgM6fdELXw8fHDHOZ/4AY43Df/zmaLcSrQdXSEwA0vzAtx7cy3DCTLprT4Ng7c40jrzR9RpPqy
G9lS83zf4NLtEQOgYEpySz5PKLfUDGt0k2dflaazGL89pDT5d7UDYrNLm7WU53Zt5DuwckDwhCol
rv56a0vfURt4ScYzinXattL1wismR94HefDPTPFzxQO9tzJiNqzRFAYCtIgeBIxk0JiDP+cQbIZe
zfh9txlCvf1hlNFHyT2pKYpwSuC9RSPvphDXO1Ok2+C79+k4D1tLzV4HBtg2PfR9D0nf6StP+TIu
xRxfCdpFhHBAjpaujmAO1dS+qvdDJ9WPQROH4IflagfYL6fhgfjNaFJaVXI93VuOP62ES29Tm38+
2MK+Q1PLwROBtl1+pDZx2ACwttoXyoBWLA1xJ3tsO9tpXTBmKcNialTuxxLZQfSpcw1ktgRz0SFj
3OkLk2hOCLNlmSduVWY2sziNOny2lcR+raS6UV0fltcvcuNIuZdn0lh7GvWXBycJ6C4hkJ2Cl+yG
wlWV3rYprNV56E0BJIJeaJXZiv+73mrKPTBRQvUM7TL4RD6RxWudK2mr2sLXTqOZHHw1U0+TNMRb
jSpIuxkkqYT1LcoBchjl9yCR13jJFwi7/34AXIFMhuCJuc4Ln2AZlRMkgAt3WoN4a64yHx0rs/wc
Ai/eoLw8X0bVNj61atYfa6UJthWQ0k1sSuVKCHHtG//7IZAYQcki5vW4fdcfMIrKneTMtowwuQ/g
gFISZJUBVL1d1XQnn9nsp6qzgh0jJPr+vpsS//X/3TcchqiqEixRFlZ5g5ZUVDOC36A6QnWfWGbw
NfFn/6EhS1m51tce6s0KrVpeOwoytAuWZc00Kma502dtb+uUGUEBt/ugqA0039R648T+WmXmXXsE
ZGQeVNR5ba431Ae6VVihru0jq1M/RVLLk1Yr43c/GO3dPPtrMeC1S2R99AjIpihsgX4S0eC1PVvq
W6eGr2kf5T0jNzIDNsjGSruB+ucKHnLhId5sEQbQ3KdTQIPCXIT0RsDbjiahuq+Ntn2au87fKJJt
u8y0Knu5jX8lWVgildvV3/xCMd3ACO2LbEfJVzNH38kIVX9X27G5q3Ij3KNrahyHpAl2VRbn204K
LS8KM+l5NhMAUwMM0jVDjfs+sDNGrzv4leFQ2OZmV32+fxMXJOX/uzDBysEHAGXAUp5HIQ6gzN2p
+wqO1i+81jH8BBYtF7Urz1qmqI9qX0temM7WIc3NesfK0EScSgdVPbhc7/+cd46UNBktFgUndZu2
qNCa9nWqQyUNzdW2nZrpUNU9lOm0+ldik+Xnz+0hRiBKEMOUQpvh+vYU5jwyKa1p+3nS5d9IyUaH
JO9yr5MbeV/OuuJWzKh9j0uc4/1FvmOZNhcxIeR33FpNJBt/gHWSkHkTxle0/QirzSaGAGwjGb7p
WlY5fZG1SDqHzawefalZ63ctnT/AeOJ64Eh8N/AfLRHjmuHXlISn4JCS5myUtut3WlxKLmxThmuW
/Y+skPNdY1rVIem0NS7oG/8AWg/VcApQdBRFpet63X1p5DVYuuQwOyhol4VVbAtDCy+JTawGF5i0
ss8LezTvhFyDiGHILtATFZftj31ORx2Sm6BkFkkrmdffDYlEfJaRjNoOPMvjDLsqxeR+5WLdmuUx
YVaOSIaLdVM5ra0IMmezVg6Zr0kITiIQhk77L70axl00B2tIs8WZskpR3BcHCycd0/2LVTJW0QU6
TNYH1M/qTeNY3TYpeu1Vy6PwhyE57SEZbXPDTstuxokfP3SZ38xzQ8W8PXxXN5tsoknVTZBDHFJe
9VMHLtJtI2nYV2X8KcpaeZtGyXfGUbXdfbvXGTkxIoUN6D6IUnkCiMAXyw5yOXKaQFcOaeVHrzZq
lJ6eDMETVGvqftYIsmg0Zytx6rtGGTwE5kWfkKmL6xulRhDw2U6mHsba0HZSZtoeKu3zQW9C5v1J
ozZVq6yJmr5zwFDdgPIibWUWbSnNE4AuNudMVw8hQLY9aoi+GytKtddieDBMUizP8bvm4BeFsWEW
SP19f6Nvr7OQbdPImJlCg3l5sdEDFLNqNFvGAb88btPOyDzVGuK9HRqxO8vhxyQKxcHyI8HZCsdo
URRd+OUJV58MVWIeYnu0Pb8e9IMRJMrsgjpug5V3/b3FAVDhWQcvghDY4kBh2silue/MQ8IdPiAh
XT+qg8BpDvrwLePD2d/fzMWMw3+rY5iQcQ7a3NSCF+F3VcwjnbrIOszUvd0q1uaHchiyL2rh165a
K9q+Ds18z0OIoBzwzP2E6IEbk7/u+6ydH2Jf7Z+b2KlcsqLiSSvz7Km1mEopFSX0QB9lAF/IdCA2
DoZsJaAUR/1H2CqOhqaBgP7hVcH+LX48JeReK/wYtWhlyJ6MLjM8TYEHuKq7NZ6dxRv5ZorbxoQR
bxZXf3Hr5t5X8sbqzUNV2PHBUZnBUQC+PA2NCfCBIVyvSCN7F1WQRN4/ovcWydgcTxR5GwMOi/tn
NrySoQ1mCMEW46/Z4Qe4lVZB9pMrytf7tt65fjDM/Z+tRcRcQhKLwnlrHaxAQZ3cYjB+sjrzZDK1
4NV6b608Tctoj8xa0FAC2YF2k17XEukdzWVn+nTGDzxN3bNU9k+50iUbtQnbr0PthL8qJz4T+RnH
Hp4SF0Y4WkKigNImUrWSf91sNBB3YOcMtvJagr5YbLTVI0ItM8Z9GC3J9CCUNk50Fi6h02hf7m/z
rSUCXOgnIXSg84I4yrXbBuymWxKR7XFyYFSQ4lnaDqWlHqNENT/oUFD2wgTTHJou2lxLh9LZ7VxU
uaMcVbPKznkb/pTs8leUjtmzksnT9mMLwxqglbe5R4qoGLxeWNdZvpRHmn40BWFE3Tjxg5MjEinN
tbK7b2r59GGKBAEYh8CdEZkvPGVfT3VvjVyMSG4mt5xaU9yJ2ctaX9mGk/Z3nenWSnKy/DzebFKP
hooDpU3Q7dfLM6aYxqzeGMcQ3v+dSv9wg5Zp7kVmHW3bmYrb/TUuGjcEpaxMTE9RGgGAdBNUNCna
AjkFqiMQ9mrTKSX90RG84kbqTNljXkF67CW48NW4cHZOA4bETeuer/b+71iUB/73Z/ArQDHzGiyr
trKfW10/GgYIzkr+rpWlvOn8GmGu+2be217BpkkFhOlnZXl7iqw0OscejCNacdIu72t127eKepSd
svKqwKpWHr937VlA8mGroND2Vhn6Ix43Id4t2yQyj7FmB2e46/vPsekkHo1xfxdyk7/dX9/ysxen
Cfbi/9lbOBg9L1Uzoax0LMbiRa6H/mFS0unfPrLsNZzHe6bINjAGmwsJljjRP5ZGgYkRv3pggqai
bJW2RfZo8V5txBjIB52ZWBVD8qDVwElSzVuYiuUh9+2EO2r7fRK7vhnYXkBvxnJ7M89XAt731sVr
D704Bavb+CgLGl1L5dA80j6t90GqSZdOpXaRAIb9sCnWwj2EPJOvneb19RZOk9YZcR1aRyXKfqWp
Nj3KMaJdpV+OH95BCjgisqBoTzzrLMKYrh/sprA660gvIfzEbL6GSMogOCFhgL5/BW+9JqYoQYl3
F+mW5XubdHEx+YFmHTW1O5mp0Gm2hxYImQ2czIILQAvN+eW+zdszo+HDXCZ17DfSgeVGdjNyiPbs
H9ugVl2TGdqTPgbRzk472Jbv27r1VMyfMChNDVUwI7616P+49+D27LCLwwBFDT3bTHkdPDWSujYK
sZg6EX4ZM5SnoPogLCPpu74bmhKkxsQi0Cd0sr2Vpo3XzGn/HEnT5A5x1j+WFdV7K/bD50qPYo8A
dQg9ONOjLdQp3Y+mUntrZe1vdHJ/hsNvv4pIldYlaCVm4q9/ld6PEIClinSMzT5wG6APv5Ca6h/q
bviWFvArSamp7Zjd1jYt7Lc7TaXXbxh5s5n8UD31w9ge8jHRD91U5WCMqjSAwN/WPNqT9V8Gioge
Qn3Szkzh6JMkM9iaRmz+SuLBvMDFlWxLXR8ukj5YR0DG46EvG2dj1GC0h9hay5TeuVWACUDtiAoS
kcYi1CjMrCEo76QjqM3xlIYwMk5xbpxaMsKVjX3fFF5OcAxw2IvTLpK60Y1iko4Gb/Ej4+1QWgNa
OgV9Xq+Yuvk+TQHT4MOkB0BZd1lCTuGRS6BYiU5W34SbKJbUoxM2smuFjXTUbKYEdR16qvsfzc36
MErsTZONuo0g57i+N4wd4jC0MT5BbNbso85o9pod9ftcjz/85GJKNEIJ+olmwPMtTKW9MRmjHcNk
ZnduHSr5dgq1cMOm/B0EdBM/vrI/zS2+CEtieic0/fgktQXaOqM5XgZ1bL2xyfKVQfcFDBSfIJbG
8BtEUIZwPoulORPTuFYF3WDfFYaXS0WxCZKw3KrjjIyQlQcPgwEKxcgtazdJWsdMgTSD4YWdQY2V
/JMDlc/XKehLaGZIQooyDT4avvILYYAmj2RKWSh0XG++b+WlEmuQu+Dos09xZ7yOqhJ8T7G5c/S0
+Bg94n87AuIaYDfdVL6bxbuGiEwwQLefIOLS57s4n+vHOO+gQMktyYUeoZLcQQ0rbyY+y91Rb+Kz
idrc/v4dWDb4xMEAAYblk0kYQIbLytxYZnSCrDw5zY0xdltHm4OtZhfxBOWnPVAebOJR3s1qEiHy
lNbOT7Ppo9Yzi2z+hzG6IfLu/6B3PjeeKIIXiIzeOKOujwGAFZSypZ2cOhl45RzAoQVDQLYz+MZX
TC1LdWLpZAEMMdDbE2HTtam6Lfq4QPDvVCap+hhkqeUaAMG3oWINl9GvTM9Gd+EpNEP57Acoit1f
6U2AjXnSFx5KEmoB8Lw2P8JaWLRDlZ5ypR93diOHpyKWm205FdMXg2bmir3bfEkYFI0EZkGpx5ri
B/3x/I/D7M9l1qen3hw1rnkyAGKZ28odHDNM+Ts0vBlUfuDNaad6xQg3D5/mmtDie9sO2Ft0NgRw
aQkW9sva6SE8TE/WaI1fRqBquwB9tpOedt/4l+FVk5zUM6cm8kzgzB8T4Xr77pjkoAEooJaEKIv3
qp2rYPLLOT3pXepTJmrsx8YsoxPQiTUJwNv3iitM5Y3aKM17XMv1hpc97AD96GQnqQrxcsw2vPQF
WhOSDe0f5Hie2kXJGjv0TdWIqj6TIqDfBJYH6tXFtWasDYCw4jSnsbBsT46hc2yY+GBEKixcKc+h
asmYN5Q7J932mtbtIcGxPxMtGq9Wr6/1Ym9uHVEIZUjuHV8ap20s3s8qb810ksbxkFhp67gVMI1D
Skfd476VsJDM2aPda/qlYE7kmR5/tY8i6Z+PfWpUW0R5EvYJ8CIiULk+CLuOjWIoGE3rNGd8VNAZ
cA2rCM+Qfozn0arWquLLg6cizjtCNYDOA7nYsiqObjJxV24oJ0fPjY3OCM9GU2tiMFWWnjJ4FGAW
zs0VV74owtIVFeSSzHSwPvGmLB4wvfLbYjIS6cGeCo1BNit8klq5d3WjY0Sh7Y0DeLLplOX5mqzB
Yrn/WRaMGwT74HuXN24cA6pCE3N5SmLIpyJw7D2ChDCWcuIvuVFDnc92uffPdJHMvDWBgVZR9uXt
YppF/Kg/vFkMaUlIASS7NKCiNkmv+Lt4qD/YlRRW+J4ABJJ+AmRZlj2NxmpaJ5+zyzgq3SGUW80N
2jG81I08e/Q5pOP9VS2evzd7vAUa6aCA6S4hcRk4nyEwpuyS2la8Mdm7Qz22CI7P6lqD9x1TqElS
O2N4EEzGknIhL8q4jUM7uxQBPSs6vL5ludkAKaovz/kKVGDh9MW6rowtTgu49ywxlZ5d6Hxolhe2
Rf6IbvnfBPLaE+Wn6mup184FvjLNRS1aWQl1b28o5nHEgiOM528JGbN82KOU1sd8qQ6/xYzPgVlQ
7Uut6Wddm/AHXZWvDSouE+H/Fi1AGzzyUE0smcCmlhVbEztsBPN0TozpwuyP/hwb/j/1YMk/OrT6
QJ4R7Zax89o6li97gUFtA77dfJMl5dq45mLACU8kjoHEnKQQkgKaNdcfTRc2TYO8cn6BDqKLvAZY
4ue0Tk2vrxqdWe8E7F4bp3s0DIO9OliZJ/lpG7gKo60XIMYN2Bg93sCyFJ5tEKFfuwJCSwsiAm3j
Z5Oyvf81LB+Pt98Ln5moeJJd3qoADgr9cknOL32PYmbC6C5aA4HpWb4uP0QSAUsLPO5HZTf6S1PE
2jawe7tf8TS3jhXgOvkmDPD8FCr415smdMyltLfzC7UTpAgzQ/UU4Etno+oT149byYUHGo65TF0T
enzvE+XNQnEIrKWYIL+2PPjVCA9Hk1/SYZQu4RzOG6YBzVOklt/v7/R73+eflhZr9KXM6u2MixEk
mvUIVvavfFQL8DTTvO25JV6hh/8WlWy/zHU/rziHRST83ymLuTtyewErXXR8/LkzIy2f8stklv4P
hsmTrZV0w6Fvea7dAi743f3VvneiMOYJZWLoOkCSXu9rbcZlRwUov9RRVX6qQ7TV/Mjs9sPUPsGL
Hm11UC4HpNjXqH/e80MC/AbdDtkWf10bdvqQUmrk5BczM8t9JFfRxhiYYFWAzp9lC2Z+wBlrmnbv
GgWJDNUNPCu3xPdJQtdjCopLGHXzl1gqs4e6DQvPqjNj5+tB/TkqzTUu5mVi+XaoxJ9klTRncYCL
pY6dGcKfWuSXcjbGxOMBm7ZNFTfPjWL8RsbVfLQb6fV/mDuv5biRNG3fykSfoxfebOzMAVCenpQo
tk4QlETBZMJ7XP3/gN3/tKqoZa32aDsmZkKjJhNAus+8poI6f6XN2vyoaU27QmjgXN/kZ2+Pjgik
BcIjakcneygctRRJliq/yqSnbTDA6b6psUdbepDJ59Gzwktsk4f9+wvshO30etAuNSrQnFSNoFqd
LGkQCa6YJir8eo1cPCbuykPVWWgKlENyC1ZbtEFUqfNzZkprA+oo3jqJNzElRbEPw6Lc0OmNL5m4
c5WYn3wOtLGp/i50CrDiJ58jy8JCtxB7utJiWsYZ/jiB3bnTyrFqYx0Ole3Xnncuqnmz35bbhqB0
MUMA1XBKHAmVMsoEvj9XTR9HuGv1VemrXYEpBIFBdj1FsbkahaLdEfDYZ6bizQszNqrM/Bf1J/45
if0BQkUNGWV8lThO9iDxrt7niSnWRTbgTwpA4XoW8tfCDboUMJ4X55TF9QrRipPzpRwbYQyyym9K
/GSSbR1CYJM+wNrCKgK6eE57q4ZtJzee3k723ftr7+Q0ZfClAbvImhjg2oDSHZ8x6RxnlLGc7qao
5uKClO6Rule6qsZG8xFUGc/cjqfDwcNd5EaWYGJhsJ0eaV3Z21ZhWi307XZbd1P8x2AJNOZx1dmB
YDRu33+75dP9UMYHhg38HzjmQtBZGvcnG6suHDP3jMG8VzFqC0adZCZLoen32uxsiyF2N4Na4/Ue
y/xSFIPy8P7wJyv5r+FZUmT2hCSnxgGU2g2zNRLzvjHmdO31Yw+MuFYBRE7eKh31D9bg2sFILXr1
/sAnocCbgZdp+CHdgURfpmNamveTMUCQbKzebxC0ugsdc/z4/lAnO+avoaDJkCwj4Hu6YyLsJcyq
bAhUPaE81T10TYXMczO5TrQrKuldZLXRn3m/t8uIeUVxiQWL7BLVi+P3q71GRGo0m/dzWwwb7Ors
ld0a9QUWbJafeeE56MfP1tGroPiyPdU30sj4AyS5PdvmfdWXXZBrdkWfr25XIsuzi9oz2qsCAd1A
j9X6roITGrz/jX8yndz+HIcEldSAT3tkonEnTSSpdR/bUb62uio56A0s9rkozonD/OTLomFOWAX7
aSGSn3xZO5IVSLDBuh/77rZyeu1gRJb1WfYClJQzVufozD9ZPjSCKKguNFNKPyd1iDpVS21GW/a+
m9Jon2ed913PonSVD5MIQnPyAht67ZlT6Cf70kD9BkbkYiwHwvR4+eCUZ6RC7+x7PPsAk3ppu/fG
DpntojWv5hBGhSiKe1MdEQl4fyZPWxvLdgGaBUZ70cVEZfbkvJ2p8Q250Kx7NaeYJu0KuXgTCfcQ
DfbNFKrDqhBRsrYc3I1oknebIc76wMHLF1nqBOXXCa+rsE3tdZyXKtpNhn3mEY9nZIGk4OBpUQsE
oYmOyqlmgpaKOKZ0Y39b+BLeBQVQqV+EiVpX3io0DGC/fd6m/WPWFRHJzfvf53ilvw7OsAv1l8yJ
SsrycD8cXPFgUHHFNu3bWDrJRmD/cOBzxisBbv1MHnG8p/8cCoYxyttYOkLZP7kbzHSapGuM7rcJ
sNpWOlq9GXQ57TwbQJCvOFF74QlV/ehiPeanuKb+0s1LhZTBX61HXtVu34QaltTGjpJ3+lKMRuHu
PGQd1duminv7k6hibQh9BZ2Ec0niScF3GXbB4xHgcG5iJWmfLEA9qfKpNSv9ZW4yBSlYL7bFGh0s
u9o7si77ZgV2SO0eDAiI7i1gUDW9nposbnxTDwG+o6YRrtuQdHr//tQfnzyI9C2uyojaUQIn9npz
EiCUA3DPTtQXsJJi9k0htE0a5m2/spqsenLzslfOnAOnqw1wMF8AFSPqvAB7TlebqyAb2DtW/J0C
SINP9zh8xAxx9LUsi7+9/3anu+p1qCUYAfCwfPnlUX5c2G3Hhqum5DtrIjEuU68D8QbLyZUfND11
bqc+xgGRveZYZ/bz6XdlpdMwhCoBInmR7TOPR6bUjcmVN6aRX0W9ewsI1t1P2AkYfuLYyi6vi/yc
xPyb70qjipEoguA8ySI7uUT6EBuqzIuLiG1EA16JWisoIxnB/Cyi7fsf9vgspzWB1NZyiFP0oBNI
9/349RTA347SVnXkp5Yd7oo8o+Mvi8GfSi25GWbHvEGxTfixM2e794d+82UB2i7FOhbtq+rH6d01
91QQNVvD59x0p+uC7DHAVayk6gSXX6/oDr4/4JvvuiD1MZMmCuHcghRy/K5NonRgXfKQd+3C9DNi
i6XtgxjrLrO58Zpf3R1LnZyGGt0owug3ziZCS6mmz2KI6ScDMwRuJDK/SaXn+QN31pnR3swjaRCa
9nhe0Qsh7jiZR3U2oznSpR37amSqA6OhVerXVhya9ESkJRZcLwQFz5oKKqOm+/T+tz2pHrKQ+LLI
JFBZon5Ioftkhw4mTkBGb4SxT2dEV5EyNtKJDDxz5aEYPVzF6iJK8Q1Xa/db7GIx4IvWU5/atml/
zXGMZ4EETu4Liw2oKrHYybPERMyz4w1O7HeOkWw7XbYXbQGJy66cHD+k+ZxYw5vjicAddDPGDHC4
iDWX2fnheNL7LhpxS4C3kA9tc99n8bjG9yyGGSKTyo9sY1hZxCNndtBPhl0sgdi+vDJf/WRBj4k9
qlk4MKxZzOHtlJX3mD8bHw18VT+NTZf7xaCfM7x/bdX/nRXSeSL8IvBbBEwh0XIcH79sHybcQoWh
MirOZ82DWg3NuKrHbMoD/mx+MGzUFHajHPU/7DZL7oxM7/JnW2r9ZYMe5OBbhZg+WmqeaP7oEJJd
JmluPoHcs640pxlv6y6GSJ5E1qBsBep49qHDtbTetioE5KAlfKtvHeTKuj/Dp//4Ov5n9FLc/vkS
zb/+iz9/LbDeTqK4Pfnjv27Kl/yhrV9e2qvn8r+WH/33v3r8g/+6Sr7WRVN8b0//raMf4vf/Nf7q
uX0++sM6b5N2uuteEHd4aTrZvg7Aky7/5v/0L//x8vpbPkzlyz9/+1p0ebv8tigp8t/++qv9t3/+
toRn//Hjr//r766fM35s+wKXInk+/YGX56b952+m/Tv+8tzuXIPgzV8Fc4aX179Rf0cOBWkUKHYO
bA2PuzEvKGfyQ8bvf4KPKATiL4ja+G//aIru9a+034neFyb0ko3BQnR++/8PdjRDf8/YP/Iuuy2S
vG3++RsKUSy3v5cj5ziVAQ5zaHYLLJzY53g5ZlXqQZjo6vXstpXYopGp9pvBKe3HxGpMdKy7kLob
l7dhb2yzHj/qvXSfeeJxH4K90dEWtePYF3FnggWy6f0d6Oak8oK6kvdkYUAn/bbNQGO7iSesbR6J
ofatue9vRt1p2N2RDgAdQLD7uQXW2CFYqE7WBn5MeJW7XrNYOrbxzBVaKEWQCafE0FEdxsu21QyM
nzTwHxHKdeJm6MN0l/Sqd+nUbXgJCi1ik1lp9b0oc5j+Sqw+o9RkRH6duOKPwsul4TuTHHLfkbF6
nSRi/KOteucj3gxDso3DOC38Po0RbES/BmppOJhO4w8yQ3hpjLLm2RaV9i3OM830lTnJPuktc+2r
E2P7IYgQ0FBaX4UrNyaI9TVAgU8WwNyLPEGMba/osO0STd7oZu2iMjl49UGPzUxssyZXrrGBRbzB
K9L0W5wKtCrAHk+H2i491Vf71iELG6ZGBnxWDWc/vUUR3ayVnpjV8JrEb8PcSHwTB3Pk+qVhYLON
+mi+sXOjBMOQRL1P2Vv/bDa5lvqFLes7ZJgiZW1AQHhKkbPHY09Q9fUrvXVvarI9Bb9Jd9Hpy5qx
5mbOVB0AqVl/MgrL+yLHXqhwmiiP+DPiagctd7P7KYZDEkRxBjRZxEN76GPklHehOg2qb5RpFgcY
67Q4WVVm5aKK3s3EiTq1FNLwody5qZk2fuSI3NwoQ67v+pFzeWWrg3Txhprdjyih5hyesW4o/thZ
Lf7arYaEOGAxDKe7kRhtZZoKSVzVlBMDWapIfIQlqywoC6/pAgCopb5rK0SXoNFBxKBG7ALc9mJ+
WZ3ULqXgtNYfwFg79/nYxntczd17DAhj10/03JgChLGr71FEC46SV9N/RNpzJnd2Uu4Xzesy+zAj
FNcFKfSQZxlNaoLRn+1c4KAc1usJfX/4j5gcgPdAJypbW1lpJEE8K+6VMxe2oObjuJOvl6Gm+fiP
2q4vnAax67QCCe6bSW1Zu8Kt7SiYciN3/TgTcbKeTG38nLej90ep6AqVI4J+vk8D0sMPvYm2oCuH
aaNOtfelxhKXQL2j2h5jP3w1G7lmBYmWqjtUVCRBUFqweQ17BG0HEMuJ154yTt8FJk5/ON1cJb7T
g0r207S2pn1se4kVeCrnBHzOqv6uRa7Ed6dQTLHSLKFFq76gkYljtlLIoEtC65OTFTnEDWS+UkT6
TO4rin/1Y5Mn8rvsB+Vz1rSV4Q+4WL60ZWkXqBQ3w7XV63O6kiV4o6BrikwLRJ1WxEheLTufKzf+
5ApPB0VmVMgPOmOsRtyEcdcFIsF/1Pcwbo0QlDdTK5CYaajBpOUFnsDL4glyK22cQ262le6bbWyC
ABeAtPFjGNisFvjPW3ecABhWVpxR0aWyo/ps1A73aFfJw1UeN466txvMKrZtUiNBKzUaGhs1HlwD
FGnE+WSns23sUIEETF9MLYeiEZm1XNdznZtBYpZZGcwQaupNPKdOv6HjKr2NikL3U2HVFTK37pg8
Wt1gWH7YpSkiGSghZBeJTDqWdWySxiaV+qWFhpNvuojE1p/DWOnWNNg9Z1OBKlPW+aRFJeePaqRf
eZ6x2yN2nowb1W5MelBmN/i8eYeqioiwNSqVftjVRYcYSCRnjdI6LcraVzAntW8N5LXrje7wiH4O
6ElshqEZypWTNfKbktoNRb3K26QZoKOyjO681MD21Km6VAviwsHfqBflLgdX41uhakGJTphYcgUm
0PJitDDS0MdVbYsTkHk508BLB930K/omFpPvJvmFW0y3pBdrdBH8KtEGsuvuWkQGFVvnPiv7G7NS
vzZlcofxZe8bqXYQdbc1EG5eheHgx3bW7noxrAw3vwB6xymQpb7hzTdNWblrrB4vmtp6wnnn29Tk
DxTE2KblhtTsWYtu+7a6ysQk/WTaGU28b9p0X0beeur58nhuwj64GZNpjWIMtWtXWbVWVe2cevjQ
5SGOT2ky7gxbUvPNCYqVKPAqy5ehe5XHhh7IylqrFUdM9xXThjwAd7AaPEaTarSlZETHLHQPnpF+
snCQ2rQSgBW+hCs9zDY41viDQCCZhtKqMaYDBE5xMOk+Hdys+wDjHoFykxYgWLTdIHYojbFXURoU
iDz4ce7u6ijbSLenRdrte9s7eFrJ6ZOiYjx+mXu1DfLBmfb8/Kewjj41qdn4YW4+SJEcKLFcuMJA
72nqfdWdPU7badtXI4UvzMY3ZWTexXL8asGZW2d93HjBYGnQLKy6eczVCGdptmrdrhVT38Qo5olx
vkhL9SBz7WLQFC3Ics0vLfOmiwdWDWeOKvJ9FAKe9F23eqqVYkV76aWwvXWlyl2X6jt1ch/LxsFf
fo7rYMpc8TijUaTa5Q3s7bWWGIaP6NgVp5Hh22OWrOMxLdbxPIggzrVHp2hzv9WWgEa2X5NCv69R
uEPvkyJ5N6srR5Gbqqg+9Hr6xIEagDKL90qu3/U0gYiQCk6BxOK6rgAFbQiBHiqnuKgq+azL+NMI
t5ZwGp6woysBMLLOByNOUzTWEJdzx6tmULtV6sVBZxXjXU8rwC/ZQOuiqwYU7hXdvMi6+quLfXKA
dqd2NWja5Lfjk1nKnFVtvzAckiHiOkaLwFmBwcOgnKaYb2XaVaqZayMOK+zQHHull8q3WbFWeTms
ZzmHB72sy4fGdIhQdJwnRoUu8q2Zkrvnxj01digsHl62hY6rJJGL+UcHMONyxsJXVEPgyqrzRT7d
6eawydJ4peU6Zmsuc0hec5vlJTLx13XUR3vbNK7zWQSl0u5rmXt8+eTLnMSAsVrOMi6OMbpWbGtP
q/LWaVNcFrlmR2iOeWY86FYOVBzorA7jJTbRs4jLuUwJgiJ/wuXTV6tWX5lFCJRcZLu2U31dEVdT
HV0IYd/qWnafO6HfgPmwmn4bqd6tzk1jebUvgAQEXSh2XsViAxgaTajYCN+Qn2OhIz/YfCTMeEpy
4oj4a166l6a8S6ZrpaN0lBcP3WQc7JDpt/pnYkHUPSioGDLZGdE83HbRI4kw3COEyut203nflKK9
nOx03bVheCVr6wKloI0isyxwp9Dv9JdBw+EgN7V1FYvKb+Kx9Lllyi36LzNGdt2OVHOdQuld9ctQ
TZJ/Dr3i1iwjVduGIOt9BCvhPdjeph/EjdVzS3v2RjZoh+HL/FVQTQxKYc0rCAqgRZFL8tW5/Zbj
Gl0MZY9HQUeknJtUtLPrAaW+fKzzlZAcJ03ylA1xveLVClJs4fnCqp6JsPudVzyPulJWga1OXuKT
/8afnZYJ2kez6nwzZHtDbbqKSQ/a1l3HiqrDb2pcxGXwEqunXW1n4rOnwkoJUlu66QYdV4oJTavG
q7iw6Ue2cI02mUi5CxqAZddmPzRZQO+bolJlZ+bX2kqzZ83Mpn5N9Q9nH9sJ7doPkZvHm9myJMFW
niOJIlM9I3IYbW7DdqlRmSXyj6WbaYCXx8ZAMrjqXvis+OfpdugkKzsJh5T16Np3aZRl3yVOK7Of
9ar54CiuXE7Daoj8sO+0P2pLJI8ZpNB2S0XeLu4jfXAvHXA58bqRvflQ6pHm+kUJ4wP9RXQ8/HQa
y29sLXX2x1rW6gajkDkLuryjBIlkVF+udNzfUDzgargbBr1pAq1FgFpC2G/XmVZ71mpss3HYcfVg
ujOhHwfm3kyXp8wJkQ5qaZtci66+hJae1O1DIRLl04DS9TWhyVRdCIR41hle7t+0lq6lX5ZdmwGU
TOcvr0n2L5Ub/tsiwlHh4d2ixP/BcgPFoffqDfdd0xyXG15/4M96g6LZ7u+LHxAXCFk9BTzKWn8W
HDTvdy4FzJTRxwPnyYr8d8HB1X5fDCMwpAd9TtttIf/+XXCAGYAhMCoHFMoQ4/mVgsOr997f9QYE
NIGaL2Bh2i0w0MEOH9cbQgzs1In1xLGrmtGmQ27HDmi61d3TiHC9pJ6QAjna0Lyf61tVbWf7PnTd
FK2OtPam2xp7E4OCOo1qN1sNhsj6XZpBkMEIuXWLVRnW6p0ovOIxjhLX9OtMphOZpEisdQGFzL4z
YysMN0qRKYD6tTx3a5MAH/Z9s2nEVMV4L+B+Vq+rSu/uKVSo5Dq6ouJ0XzdfPbVVpttS8VJuvVHj
tiNXJlkoEtvcelE1qPSNO+tJ64y2gc6P1/pKHeiPEKSUEp+ikOtYJAmV5sFsCSVQBktV304gBm5S
/I3uFUSXGh6hL+VG1XvN3qsaIrbmxm4mPpWEdsDNiEBdRCb7wzL6qzr0YzXouML/59zQ+lygZ0w0
ULDjuanwM9D5Zk7qKxSbax/vobphQkpgFEKrkzO9oRPc3TIeFd+F2vL6H1qpx+OFSdSw5FozRfUy
paSi95HeoMgYmcMXFQHJ2p/bpIoviryY5NcZR4UPfTk0T9PQsASmpBnPAQKO27I8EQcuZXhM/WhM
AX08eaImUuY0inJi7yZFmGplKoW+6opZ0QML9/YZJvAQN2tXeg1xEHYdxRobz+jcY7wi/X7cJUAg
F04G2qWgLmANnFTEMSDuZkWGlA5iJCQR2UrAwt2IfKG2ibglczRDJax8rNNVcTFSIX9RNYlRyKjo
ti9Eqc/PRtQ33iNLHhVt5Fb7uMp94XblzMFshM692dJlfRjCeQq/Wv3YlFagUkOyzpHHlhbf8buw
0SlYUoWh1Ihm8fEsq6kbT0mLqbefJG7xeQZzmq3t2JDnqCzHHTGUBBYZfL4ZblILQPd1uf3QRoDU
G7I6sHKhVji2dlAJbXKu0yJzHeRRSbRIIzKyqV/bNIzKlnlFyCw89VNZn8wdqhIrTAonrh6RG4ly
2hh2Ea7q1KvPdCzevCENPZq4bBccKBfc3vGnjOgESl3IDsSGLcdypRlCD3ftlPfuYapaS79ou2Ec
z/FXjhsli0QDPQt61OwO2FcgrY6HbcMeWekmsgl8QFwFo9aI2yxMCdtzL2weNfxrNi0oYUrk/66i
/w+Oo2VYNC8WHSPagKDZj4ed9WyYCt20GFad5yrQMGm+6ly37PxEK8yv74+2bKmjZUplFo7josFJ
PxXW3fFoTiv0fp4dOtUzpvC7ui6dbdgh4witwLttsMNZZ4iiHWI+8JklRO3yzeAYS772IFGZpiVw
MngYigpshMH6acKxzKNAeFRl75uabOdZQqFqPN8m4bC2rjU7LassErX0tV6ReeuLEnhc6JtNa6PV
Bc3dnm6dERW3q6k3GjtQ807qN9Wo2ATcUuhtOvpeNxfzHUyzsdiGTHB2V8w5yYU9YKFE5w987XRf
tqo9+3poK/YdyKRk/m6AQreGnbrwLzS/hxoyf6ySXulfIrWao4+DOfTkpenkpuLKHBLdvE4o/VR3
uZfZYxDpUWGnwSCNyLkQqjNNejBoiFaQqclium6iwszWI2RWJHyjGf3pLui0PNE/paQ8dr/3zCjD
igeQjic/xrOkwB2P0ayNqxKF2NpH92ycnzpXT+Qq6q3cIsi3UtO9jMbFbdgvpRzSC8AuRnxNySVP
t+Skmbnjd0RoescKBpR9IBg5/SLzmDaCvhThgABpHkdHo9qKW1zHTuqm2Z6V64zDCvPZ0Vu1c5+h
uj7EigJRsnNQM1njFJ6Nxm2mjdVkfs8NLE7rHVLOUklWhZFjA7POFbNCpLUzwokIPpr6iUpFkinu
iweKofuo14OgwmpbpRP5Y4Fw8xfFghqErGteVUFijE3crj1tUJoXIhunXTnTHKcvnidlfsCZlJiE
gkla6ZfKmJd2RWMQduUKmaJxWAvsqwAYmUPTFYGeurn8ZOozqVFt40l3AKWWeTs0YDIKFlHZ9vs4
7xXlmuws4vZRcjQNHsjBp/yW2KX8nkGH9u6jWhlirE5KSxNPlAWimDud6pP0bTFO6hVRYaLfTzmo
pIt+hLKyMbpFrbkQdmId3NYiPFoluRWNH6lCj7sItpHYlLiZ8VyakEjallk6WIfYyesPiZpp3hp6
ck7aLJWos+cvbq6EIxEmU1Yg8eAWptgOWmPk7SWCHfiwbEu6p7JceYOI58l3I0tbS8UpkqCrHGEd
0BUQcj+UXCljIJ026dzo4EYK7K+1k3pm+oH+edY9UtKfpy6oQBLG+9FolJhV62rZuBG6IUvTbzB4
mB2/tSg80x3qTEiHfdTbePIBFJ0pjKP1AV6kM3NaiH6HYRppN2iAYVWDM0j3xtij4L+Uuinsj4pQ
9VsX0CuLoSir2fyi15GW7JlXFArMUGvVVRZhoHjQhUUsqg7DmH4e9VR1Nxblp+4aM8kyv5wnV5tg
dnTUrCltKX0VCH2onN0Qqv14ORUI2GzdwdGiK8ByUfLoSNzquqs+zUq3WaOBUrQT6kCZOe7LRG1D
94vEyaz5iKOgSHQfpx2JVVfsDG3e++4YevHHpjeTZGebTTl0h4yOqL0H1ymMaOOOtGX1m3rCbq32
1ax1iruCanajrGRjcEhQ29FM+cdEytp+6pTMTfxkVjT1MUMBobtw1KwY95g6tuGVEsYUocfBNL9O
LWaZ5+7C5ST++5oAqQeOiXOW1AVd90V/4fiaCFFZFoobUi6f6KbQrGj2TQbsGGqu6pejc06v8O14
APMh/btcDITep6xOTPtMresnbyPCId7lcdHsCkctcC3ifJ5nwzpzFx1fg8v76Us0DkqB/BDxYv34
/ZTQ7vt2cL1NiX5JwGocaR30M32jsLl0O1fziyxEV9g2il9LB16HBgODiq/OuQkK+CRQ7FCArKQ+
k5tB/osPglNiDKZRhheqGlefVLuf9hJXOuBcNWrjUZoNOHzD08Hrt8i1MwjNN2Er8aQLJUaDuAtY
41RtQosMJaFdE36Hj2Qc0g79MnCxxpmU63h6Ca0cfjdQTKBOKjqCp1gbq5ubuZVZ/T3GfaH2h1JR
m20hCSm3lSE7NJOLxRr6/VDnNMtBexIgAmoSTPGSgp1AUOyQOlHhtOF3JCjdPpCUs8S21lVsukjP
h34vEtGGATKhM6lpOLVIgqXq9PT+U7x99VeJenC2YLBBsZ08xWjZVega8RLzxHRCjW05RnVGswNg
bH1VkRrikmpUhlH94hJH2HfBoTqcXOAPSUKPl7huRJOuV6a5g/FiI3QWj1O7dfVOu0fYrYi3RWNx
LutzbwctJflz3iXHsd6yzFXU4/gHVh/QjlPDDUWP7M60EsRjwKHupKFXB0p78XWYEyOdmemfjEVN
R+eMoIQD337Z7T+kRFJvZyMlQ0UiyvUuI4IsH/k/cVva6TlH37dDgWVelhNreYE0L9P941Cd2g+T
VaGSH0cOQkAjGJCoUOgJq0ZbnhHpOc5IXo8KLlg0BqlXsXVOccSTnoBpyaNo26S1u09rQSvARMRJ
L7swoFen2tguKMaZI+Eno8IfIiPBAROO1qmfHtqNxL2GqWykJdu7QteHvW1P3UofVf1BKq4INKW3
zvEFTrCBvKwNp1/FBQuoDr3KBSf045d1gTEYoe4l28KZBTrjKZ5opOpTIX16EjbNogi/+0CbacOu
pSwzXNUn1Rl8T63T6JyG5Jt5piqyKLLgbEIGih328dNEXR9GFIHFli4t/mdlByn7se+q3rcwVG1/
9ZNzUJH9QatepB3fEELdCCaPY9TVtoszE1HMoYGVlwg8WSl0DoE5iWwV2olbb37lcOKbLz7fTDGA
RNJP/nj8liYeTmNchc12EKP6kBr6AGeiGaDEdZ3iU7ex5ZlT6fhQfh1x0TWiSEKirQH8Oh5RhXdp
dMR/22jQ1nqdRTe5kjrbXG/LT6zqJ91M8/usjUZSGT29e/9139z6hPuAIAlrllkl4T8efCxN7JwQ
8N1OBQmnkBqloqRoPuCY0NPFabTNgEv2aoSTd2aCT+iny3sDvOeKXezBSL5PT+MwypUohpy2BQU6
bxN0bmmpZN7Xeu7HPW5BWTAPrQjoLydr2UO1toFObQUguZUDrd/XOwBPABzLX8OR82CsIHS2mEqU
QgzuiuNvUpQ2t0NbY3BbjT3I367cKs383Gf9uaPzzddnJJP6BrQXD8qpfvL1raSCztLM01YmtR6M
ua6CFWravUgt5Y9WiZtLNof9ygo55832ZjczNMS5pSzP4OC7T17SjPLanL1pS0BGkGf14J0MGT17
fNtv76+xE0WH1w/K24HzpcgCoegU5msqzZjQdtO20EGbdQcFxVfbutjmNNv3kDCboNBDCQiqiq5H
b9K2CHohbKXW6kM5T/ZmltUnM9PLIFKbHNQbgiqZEPFLrtjnjp3jGSHcJvqlqQIQm+ellHhy5LaY
PjOQm66sxDK0g1RGc/6MMxMIxC4KxY1TOs39pEtXWgHYk3n9/qc6HX5xjTLhaLEaKJzSxjmeFYEn
Sw8XY94M9Or3uVLmd1bVPwstxpA4kzLAFsA75EpyTnXj+IbjklkG5p2ReeN/uF2PB7aA9QmMStUN
bLn8m1TEkK1ip1bHIDOcEmyfafePCa2ij++/8LLC/86qlnGXjIpe1SKZzx9OxtV0ga1mjcBkl7j6
loK7vsqLUd/KuGCmm0Hu/xfjwX9lY5NdscuP37OcjJFCD2V0K3SaCwft1CvwSOa2ntMvsTaqZ47X
n70e6wlSN6ocXGInG1wxSmBoboUjlFl4N8gMkbYBPrPo1MOftwc7NM8Efj8dkVLt4vLItXm6gIvW
8BKN8H0zmCooTq/StxMlw7UR9qmfjWZxhkZ+fI78OYFoFMM0BrFMBmccf1BpKn0zoh26sVA/9KN4
6u8H/p9Vb0/u/2IosC3g9bmrQLAtj/JDoLnIpnWwwebNHOa0wqcJi5miGN21CMfwnPDez96L0xG1
jwWnDXHteLBWGyLYHglksGG0LhvMly7tqsbTl0rd/ftr8u1QXIDL1iOwXSRclkPhh/fKBtueh9RS
N3rvOWsv9oSvWmH1UTSV80vh8zJbi3usxaEPw4OtfrLdWg9wKVQCdSPsplxbZmeu6ih1AceQ7qtW
DK5p+EU36j8HJaVeZo4pom5x/H6IbAxq77bqxi0SxwOdbBYfRnMw5J64KDt3sb09QlGhWQjTS0MI
IaWTi033OtHHfaJvEkfpqhutgP/mA5J30xZwRGNUK4l11uhTAXWnDyluPsY527K3hyklhKXHzfsi
aXJqJWsJ/CJnoBwbHUEpWnPAR/JSlpuKfzcoU/Db5pzKX5/aJdXjsEEwgzbmydXhzDLTrYFBK9tJ
gK5ozj6i5XAxJQ5gIGOyVlk31b+8JSlksPGpUPEbieSOp5aP26HuPxqbJLWfelUOG20Cs2plbnNG
i/Rn33QJlFi+2LuSEhyPpDQJ+k1KYWxUg2Bcx3N8T+JEjCjFvO2VBTWllOdIjD/ZmdC1CVgQi4as
eSoal4AdQJqwMbidpnjVIihKmXgWu2aBYL5/CLw9tyHYLfYV8D8WAvRJ0JkYVHIVe9I2Sfb/ODuz
3biRrFs/EQEyON8yB+UgWR5kyfYN4XK5OM8zn/7/Qg0cKJlCEjrohqvRharICMaw99prr5WJTRgp
+qfBjoZ7f1TCr6mA0Xd7vHemxg6Fy4XiGCIgy0OZWUWPSSPjiQJSrDZjH22E2b9JhYT07ZHk8b58
4okALVn/JaJC3FP+kjfXG3WjIUm6ad6XbtT+ULscyp6a5vHKy349jI1EghS3oLFWAxu4HMalsRii
WaDtESk1kAgrwJg2ohD6y+3pXG9Em+Yti4Sc061iEn45TjgktOug14oaqpkDmJvJi1JV+X0UjeG+
bI3v1ZgjUXZ70OtLDTQHdWLkLiRwtLRfd2DbK1Bptb2KDM+25fbbz4DPqATBDe/9vt6BqvV7XHzW
YOHrfSm5QTR9CqSCbLrkL6c747SdFu2s7XtDWjpU+n8OFYl7pRc/Z+Rnt7fn+d5o4KFURC2pbr/s
Gs5JVjSawrX9qOcVaR5O79hyoJagp6l9qqLJbj44osT0DYuyuvTNpBC7iF98pfKLLJhb6nGQaBEl
/dsJ+zQi8kX7YTCs5PrLU8do6BoZnDnQQDrPF0WEXMt6t1DddtcpvXqsCETvlKzwUy+DsrjW27pc
zNfBCK9xA0VEjMzr8tOZ5MdF2DJY2YnwTtA9hHJIV53mPhg3alms+R/Kl/XtQX8dj8dAMtAIZ5YV
CydSqSf3RrsbtdY85kFJD5+b+uZ26rL4zHjNgz/X/lE0lvmD/1V98EqT49NXhzgLcJlUErucb5MQ
rw2x0u7aIB03oLgxcjBjRb9svaZncPUdUdnj60myyesdsPiOo9sjjTTo5W5orOlnH6dl+LnEVjY+
WVGZfL59KN4bDP1lXllwN6lidDkvHYqcrkUGsVmZx2car/Odi1bqsXWbNQfbd4YC5JT4hwlVj79c
DjXqfmdUllHuZi2sapi/QQ833y8aqo5Dlf/68MSIDjh8JEhytMUHS3COgnnG2Quo4e9JzZznBLuo
bRvSMHB7qOWtDZIDuCCFCCTkgfDb5cRimz7Syrfhuvpte7Ia60g+Y+zQ4yIXm/R4U5ZzsbIfF9qa
FHiAkAA+iIAJRXg1FoMGjoh9OAHNTmuq6bNisk1oLKnbA96rwcmHO362Refvodyp/gZ8kI4QRYNm
3Ldj/g0Wd3OkSxO6/ofXQlorwsni4YeHt1j20U3aXMMZbIfCfL7Pxxkp68oopl0APniwsjra16UR
fKzZm9XgX8fCA2sAdFHlWzycLaKY0mBw2EHPmCAXwmI0atq2IInNR7WtQTq09nh7qlf7WY4peY18
CUCuZQCHT7Ayhkhs7YwpTf6L9M7dNwjRHItSbT66meVQVAcwVGQsnMgud5geIzNqTtGwGwxT8VK6
+jdxn1bHfLKTlVh4GerIlQRQ4JDivYZYyyJhjOa5mivLGnaNoRifYrsuN6rqDytH5r21o+ghH0ag
OxhulxMK9akVorMxa9er/jSKpNrTkqOkXqNUyf72d7o6nnJGsr6CMRc6LEtjVd1sO70qg3GHfIW+
dU1seirYQV/CMvI9LRloQOi6fOXpf2eCEv0mCsbKjdxpEdpEPu2LWtyNO+k3szXaIj1x/SC1ILLq
4/MDS6QcR8gIx2yJ8QvczfLOAT8exKT/iwv1mG1iPfdpCYjapwLNpzufXPif26v63gRl3A3BDUwP
rYXLL4jGXV8gMDrsynas4EDG0baDLbOxymJ6/v8ZCh4mTawIWS7L2UaWA6abOgctUoPDjAX9pnIx
j8ko269cX8tYmN0vW+D/31CLg2bTuegb+TTsHCcp72Pag0uvpwFjYyWoH8Q44XxW+iDeKHUxrKQy
Cx2t1zuMdxibZTr6AWuWd1gdO5FddvOwa1t38KBjWKe0VAa0e8K4HbekaX3h5VFjfi1QBZ89y5nc
z2rvj4802qj342znh250+ASaEUHmRC9vTwatrkkMvXNDUOLnpXP4E67KIj7xyVldA3BzR5fHf1qe
TrSf2Wu+YXKhL+I9PgQPKpQROKLcfYu4ZLZSurrROdw1vZ2cShKmvVP7+r3Th/pOGydtBeGQ79LV
eMhCA3CQHohlTRsWV8m12jNeRf9f01JJ1zsDGyqqeaiydg0NhGOwaQZ6DNJyzO9ub/F37igAOpJm
YjF4C0tVR3zvk86P4M5V1pg+aJXWq3eNRQueXdSz4zlF2j22ZmsaKzZm7y4zkj9QNmSVbnk3zhrC
yr3KnkvhhWxJpJ1zQ9fR1srSetsnjrq7Pc93NrlUk2fX8VBDSV3q1PUNJMrZ0vpdSRei74WNFf8F
YDWfaMAYW69Pa2M/Qfv9t4+HflsiF4L4ompUfwv0AhtPDcuWbg40uXe9OkYFat0WTjp47/6+/UOv
rzc2A2kiiBcVG9DTy+utKfoMCLynW6snLS3npNR2Zq0V2gbVL91ficKvP4OMJChZgj8hTb6U0uKw
6VYJrW6nJ/TTQpeZf9ISwjXjtyGzRRj2w7PjSFEQBqrVCSzk7N/AJlqZ4kc2o0WAGrWoNwEtWtM/
VaPhQOTwhYqPD4dciUTWqLpDo1/cqq1BEb9T425HT3Ryh36V/qIGMLt9EcRrXgzXtxN2VECk6IMZ
tAMtGSNw9iZnUtNpF4Zd81f0hg452R5ebi/ggj4hL2uqq5LVpkJbAMRfhEmNMdSDFc3TjpZWc9vY
bfhDq9W4Iq0R4r9Kb2zlQdMLzfcmEah/gzkdv8SobtgrF8fVPiW2QfRHLi6oO7yGyy9Jrx+cOSKD
veZjCZbBrjoUoa96E7nlytm92qQG9AVYfLTxSG2j5V0B9xc9Du6gfTzF/XF08u5rZNT2QdfqmM5M
NVrZNVdXMgkwfrv8wSLTzbMIocic0jafYrEffbV4FFFgfVX1RP8vMGg78TLYoCBxKjWTU9C5anZA
S2z+aDggR0fFjysLIakr1y4DBTqkhHsMevKw+plTufwkdYt/qA2CWpsEBbpt09HSWseiWtlh1x8W
nI/ti0UneTl128sPa4dDZ/jWJPbUUWQTk+niPaCb3THIJsNd+bTvDcYcZUZKBcxdCtB3bq8QPzNP
EzX2h2RSmgEB48am5QzZ8vjT7cNz9dixqqgTuir0I+68ZaGo1O3UNOZS7GnqzrcRBOevfL//MKRH
DZ6uvQPtpGtmH+9sJkbCOU+WS9m9i3My6q5iGkOr78GYoq0hpvE8Vw6Wp5peftPLod6rQZI+9HSq
IXUgir+3p3y9wMwXKEKSA6GyLb2uQsrfQaylMF6yajhMajXeKXCw90A8axp318dUUm44MmSkvF9L
8D03Op2uCEG7P9q9XhiV8W+rtpX7ZET7KMxQaPnw1LjXiVlBx3hLllaLYTV19gg1em8V1J6r2sp3
BqkcKgKR8tGkirozuJFLFsAbQWvp5ZnIihIvmqox9hWdl6cErPFIctAc+imc9rdndbWKMvmFJEEg
Lrmkjvygb17INq9JOujZ20cD5GX0pKDKWMgHfNaa4osfJ/1Hp8Z4KC3h7UAzrbToXIxni6i151bb
gyn431V4Ylt48JhvGnWNINXtycnNfhHsMhibEKMJsHeKNIubVbEzo2jiWNtPIp++pVU/EfBRvMwF
Hf2RkrTfyR2oThfzvLk98tXR5xKV2ngII8NUpRh8Oc2sU2r4/UwTymN5X/auerYK27zjQrB2lttM
qJXQI3p70OvH2pRca2Io4k2pAS1/1duPqZSuPefMV0uwfNUEIrFGpNdbfGLQQ6HfHzH8efR6zSj2
6Hmapzp31p6SqxuA30CuQJGaXwAsKTfcm9+g5kOAKWrJB85Cc1epPcJ7JqKHaeivld+uQiCGkiqw
lBVZ4yu/lrJThF/TwbEXvps8DOMUnOeYnqbbq7q8UcH8ibAwUmBJpczlckJqHLduZfinRhXV3vcn
bYv/XrFD0wSpE+gFW3q28jsKq7jM9W20uz388oDK4ZHVNE2LcyOR+cv1jP0U4iTCzyehJ/kdTP3q
AHcLbojjhC99Ha49kcszw3hSFpXlBOsDSFrsoT4KVABFRGbGQMl+0iJpbKbEFLtYdCg9+HUR/x7g
j9zBWUHz6fZcl6fmdWwZBchMGKhWXM6Vm1tpfMHYBYvuRXVYnbKESvVkl/OPdsjy5zGsx5fbg76z
wLDQABuhGZCqLY0yACRjZ0rr6Bz54Hg0eHXNV2OoqtlrR0SUUFIFuL895NVBZaJoZlL4lGrd9E0v
9lSDBo3mBjOFCHgWZAuhfxyqpP2s21G7tUYrPdR4h2y6xM+1Td0Os2d3NFTf/hXvfGnQF95o0GTS
1GU9lKYMu2qGLDrTRqC/uH6nPdLHn50dWo36jenH4wn5LsRD3XKtL2fBZgQLZQFgO5iyP4SHYMlE
QHmt0Wa9jc+ouhXpIUF+aqRJzrDoig2C8juyQ4BAxlRTeprLeT6WE4jVJgkUa2O2Q/8nwkV72ndT
Fu+dPtW3IwygQ8lTcKaCFv/GbmztMbnenDpPCUdRGtFJ797LzVlrQBe6otZnLRVp/xgjHhx7Gq5U
zkYrImR2bNp5v2YoBjaH2x/qemQp+yDL/ujbYnCz2C1o4zU0hBbpWS+QaqkrGhIRJZLdRHYUt3cN
ag/9KcZJYa2/ZqExID8TCB38LcID4IErFKNNgiINBCPDfkMtrhi0VEGLuhSaR+uJuiksO/snGJNi
14L3IjlTC1oXR6f5V+uDbAXDeffXUPqVUBSYs7msDqAvZcq6QHLOnBYhHi2b51Pb92nhQS8uv1e+
i/D7lNTuht1V/YrtMO63Q+gad5UmypWPcnV6JPmRqggfhnSEzPRyO6Dcl4auaIP7qDfTZ5HO8bFB
c9QrjNfiU1KOB9HawS4v9PajTwLAGcwschi+EESexU6sZq0iVxpxME6K7Ifoapq+DD2lkqH3Z1ro
16CGq6my8WVGTJRNWoGy8eVUqWIGMyKNyWkIq0JqQJmPtENqDzO/kS2AdLc+tC9+1oZrX/xq5zOy
lDkhP4Zvyk68HHm0orypDTc9wazV410y4fD5heRwGukRbvpjHXeBvYEl2asbJxzzcNtjxhTu7dxN
7ya1HvS9EgAn731NVBFt0KM63yVzVxh7Xu9UQZhICGSlPnhe+dXAQFKdg/YHQvjLX13Ovl3nypye
JrearFMQDsL6WimAhfIas5s/kMjQ7XTSGH20jw9NoskhkWxI6GTLoafELyjdnzBiUj/xbbJoowMj
f1fQ7443udH/F6jhtLIhr08mM0bq2nitCnNDLYalp5GKpzNlpwwxOt3TsTq7c6Y8/hoWQz54Q4UJ
GslZRN7bCucTsjOTVA4zrD9Wzdt3ew3e/TWSK0zwQnRIPHO5CKbosAcCWT+1tBSjWzFm/q7vUv3J
QN9DeLTLiWiv0bH+rCYDIryIDjbxRvjVHD/qodGuQO7vHR/Y6CB1gAF0oy6iGouO3V7N1OzUZsPf
yGr6HVoB8IgLX7e8LshczxaFgpORaNekUORM3yZA7qszFItgEZADRy9WIh0bojnbKE44KFYHK9QK
hBwH+x+jKYLvt1f9vaFAPClNCxp8SScvFz2t5raPkqY8DZM2PTVV8BxPdfeg+5a/klu9OxKlA5X/
ED0sQRxzsipkQYMSf2VV7GcrsI+NCOsSPc1gWCuqXgH5cgmhLhIQg+JLnt/lvDQxYtbeJcWpscPs
qOup1O5Lm+jLRE28eELJt/gZqDa960D0ZWRvylYLfiitO+M4miIWtE2UuDC9yK2rv4OFPnKnh/hj
qNqATOHtb/DOTpOsbuStUWWX3W6Xv9VtcBbyda08uU2h42VgZ8N4jFusz1AXQ+VY6/Xs2wQOWXrG
jPbKykZ/58PIfiS4ugCoMv27HF5HZD7srKQ8tVUWIx+ZWZ+buRl+auqw1gZ6PVMG0iReAcwlSdGX
QylF3RsNyi2ngHaUbdLa1VnJFfNY6yJ9IP8MH9C++t6Bu9/dXuJlzkmPFcVLqkgqCRl5yuJurxD9
s/GIb09K7UT3WceH9yhBGCtLefXwydIsRF06bCXpYpl0tk5kRUKtu9Nsp9pubBVBXFzPd6oyoWeA
sBSaG2tI7FWiC8xroGJGmAdzCejyck0tpBltNIDLUy3UyN84bVrtpDLXE2ZKyojQYmF/LsoaKMH3
A2JfNFTaf2+v7jvTJsZgvvQhQO571Vt/Ax7gvzqHQh3dIzCUfSyCoUw8TcwIlDpDlNDhRMxLX3d/
uD3s9UelHQKUiPcS5jBujpczV3N6xWi8DU6FNiYITvdK8gUFsrX09vphMkDZiBkR2WV6oMOX4yhR
iYCU0wen0I1j9fuAIAmxqtIWxXM9u3R0TVEcGejkRppyTBx0vfcDITjiSE6KwdWh7MZI+3p77tdf
HU0kNhqPE/5+sH4vf1NdTm4vBqU/pZ01eqI1K8Mr8Ss+csvkOirXY/LXj/1hJ4KuPOrIJO1u/4Dr
xecHwJEhkoVgCV52+QOULspFZ6bDSVMD/V99opHTU1Jj/vCJki0oQBp0pQEcL1mxqTXUU1Pa/QnW
4fiTMvCzTnq+E9VY3jvtNBwG3snVSETunIsHGKST0AhOuqSukWhfTi4q24qjLMbTxK79XIZIkWz4
GGrnaVWBnojSTcNTZLe6udXb0SJA1Pxqj6O8NW19Uw+EN5KGRJ9MTJtOeW/4lILKdDQ3ujnEhHZJ
09hbFHIwlM7DxLG9ekKiE30PhOMIuxrKqrZdx9/UBAmgzQgieW41NffP4IAOQsrh7KePGbax5bcE
moWLiOekzBu7b9ExdhFSo+vDTctvEfQ6zOUHhD6fDKtQukcOlHNAvCbRfmk1ue/fuUfZCpEVfTB2
XdQP1j00F1fz6tGqLTDHCuV0lPvUbJdi1sAmQ5PoBcn08tkvO7c8VWah/wY0aZC5zfJqEh4cVS3f
QoOz6PigZYA+fL3Ds3os2/yFmFP5m2v57B4yTUF0SS5LgaVOq740fTb+F+L8co84w+B47L3W2TqT
Pbt3vdqRtSBZ09+7Y4RKHnhB/R1LseQp6W20nYzEd1ukZHFe3PpunYx0jifJE25FgvWirmF4czN2
wDaNlYcvsxh9cRd3Rjz+TeIorHbjiFoPAhtOZhwNZ45/pw1mIhuntnXlwUKo9Fs85Hr1Mxrc/rOP
EhFqZ4ZZYgZhz8H8WDqlqDxd1PbwWZTopXig99E3nM1p5A0sHyV5XBsr56hVCNN7FQLgw7aJhhDo
xIwQw2CRMsK8Mg/zTRc7fuENme388lP0fDa3z+6r2MVif2PKgdE48QYAxfL2mEU/WsSW9cnRB/U5
dEJMIyK/lCJWWaP/EFqqThslpvv8QU/tUfgb/BPkBis79TE10Xzc1BQaR69OaebcZy2zP8bhrEcx
kl2ZWm0hx5RrzGNNBqPLn42XKQ0IABuED4sMOnGwb8BDoDnZ9OFTE2j83stEXFBT7jpkeOzxK7lm
cYj7OvsEUaA6KGAepzapnV9mpiB6dHsdryInGkddAGz5AFECXVYKe0REslZY9alzonIT+wZYyqQM
5tYNtGnlsbsGH/lQsjVAzh8PrmXsBOk7JgzNmxPHmw/F+4MSZIFI2h9qej16W1DqagecGS+u7Gs4
Ihjsp/RxrOydd+ZMKQ3iIBe/ZDDLEO/NW++SKKKG0DSnqZmsO2Os+4esbmhTh02wMpSMBi8+t8Q3
wRCAakgaCOUvhxKARIQcg3HKalF9SRM0PbwePQ/HS7G11zZ9GZY/bn/Rq0iG5lFAGhaZNBx8aPGs
pmVut0OFOomhheaXIs6KI3Z8ygNa8PNfRQmQo0/KZHt70OsAg9IaxAVicIIM90qGD2awyN12Ms6h
Q4xGyWewfs0mNsx3OIq0fwRFxWBPV3ZTbyAiTP8M0OLD7TS3SvQD0p+68uZerTsYL1EOEAjdL6zw
IiGY0xbBicA2z00w68eZoidC+oay1USnbMTYi5VjJL/jxXeWehfARcDKNKGbS2bh3Ft2jYWCca57
E/044MI/cSpqbT+bvV7sVKeJvwSyUvyQZxjsrOyyq08uR5fVb0pf9N28ele92dDGhFC45vjGGSly
sHvbdDzKq8O5Ns0m4NFzss+4oyjq/vZHf2eRqfWTlIDQscsNede9GdasRsxWOkeci4loMtOcqH5O
CRT/pGGQq88x7bJfb494FTJS/VZhTmP0qEPKXyYnU6ijY+f6EO+jSTw7pZnvcXYXd81k639Q6XMR
JMwt/y5JDHFnUB0rV4gV73xnhGYpWIOucX8vWQbB0CQU43TtDG2u+JHR1PhNAc3btmWhHJJsVI+p
FVQPpVq0a/JHV7cWoSPfl1qRbLuHZnG52gI57teKJErd7dR4+N7NT6KmHwk/jW5akfe4nidxqgHS
IYeTdmeXgxl91PjzoGrnqvaDF7OwuKtKe8aDafLH+SegtrEpsyCovcDNg+Jw+zNfPxQyTH4z/GKu
FJqHouMlOHNVSHRbKXZJpbZC6kdbW+w9+4OCG8rfak7Vb0MTo+gzinGNRfPeijtUJKEL898rWvuU
DYnIR1c7j51vI0uLufomQ1L6QPHZjlbO8DsrTmUBuFv2nECIWBymADMV1aoscQ5VHD7OnYr7Dq9g
cKT4aEXbURjtH9pR5ugh9fFDW/ne10fZlJuK4h9fW0AJvvzeehxOBTQB66zMfq2g9zkmE41f0SQl
M6JtWApzBS9+d0QIyBTRwY3Iji5HdGh2dguw0rOeZyUKMXkA91TNtS+lW1u7XhFiZVO98zXJ7yXV
DYYAarHy77+5rYxOwyg5HXBu0vAX1+dBz+jXSXx1Z+ZttTLYO19T5xmEtYjnG2jw4vxYigqNz7fF
GdEb93HUE+tb7FA0QquWjjaoCqXXYhSwLUrfXkn9ruZJaEUfOa1BUvJXX4YcQ2+0yBDNxTkuAqPZ
qwghARRRfm49W5/zj3IWuf8hguocSXhtQFOLfasaSUdoo2IgAP62rTQ/Qm8PcWtkccNjijHQR1cW
RRuuQVQcJbPm1WLv7We06tgO5iapz6YZK/uSrrCN7EzehFAHdlqRaC+JEkbftbTXv9y+la4XVjYM
Snotjy0cgUVMAYPP7E18xc9t3IovKOzqj4mSJZu4ss3Suz3W1YsuhRRleV5mmmDNi/MYIqLuunA/
z5TbnKMZtMmp5jXfICeTewi9ZmiIx6t9PFdnEg4xmoYoVlooOvJhL49IgGVUlgejODdZa0oqfqQ8
1ZXpfuvDzNxN+PKuXHrXFz1u8VAgqJVwFQDiLw7lHEaOpShae6YpJP1a6ZFf/7HUGBlTMvYcmA+J
fSN+xr4j+9mgXV0feaz80AWXigoqObdX/foL05sgkSiyFCi/S4jVEClHK3Smcy0Ke69mkpcQTH8I
29bu2+t4mWYEqFJgydy7ZEPyAnlzGxVt1oW1rc3nAAwhO4rZIjnvVbx6xJCD7OYjKPl2RG95V9GP
Uz+pM+EMRjPI6U4eBI4y/n578ldXlmyPQCiBtlhC2P9pXb/5RaWBOQneC/O5HNvA2USWhkehH5Ei
nWczEzlKfbYTYQiYR+1dTubtPN3+Add7nnoHtxbCljDLrwiBeDdhJdOl49mok+B5dPQu31BySa0D
DnXC2Edp6Ay/zNbRV8EEeUm9Cd9ljxVW0OjAU96X1bvFxufCak3yheCxc81qPqc2nwCh666BUIBc
soFlwCYbiiD5PXZ50u2CYC7ir/iAJe43DSnDzt2WELdhZTA1W1u50ZebhU8idb4Is006z2V/4uVm
GeUQRu8Pj0E7ITB+P+YKiaMXhW1jH5xCGR6hb2WhlMPGU0DbzT4Ab+rNlV0VR6UN285ruTMQ5b79
xRZbhtViyxAgcWMQNEAgvPxd/py7ila42n0CkDd5AxB2cwjTrq+3tWUP534ypwdTy8x6X/aTyD6Y
dMrxATdfs3iZxruLV7ahmqqxLuK+cnTM7/gMFo+BMs5/+twO6JnH8m6PtVqCB3WqDXl5rF0EUbdu
izw0tGRUy24vyAJRfv1B0mdbPg/AG0t9yzxN0DFWYv0+xVH80NqAiV5oQkNeuajkB3+7X9lGkjKP
yzMXtcErf7nwaetOVpOW9r0tJc5OBvxgTPfMxLZxj4JRtuuzvLA2eTTj4TPNlo/F4djYH5Mplb0D
/AxZuwBxeOWxXf6MjkJ2pReKc5+Y5pR5qJ8bpldXUdN7LjrgazXl6+3GcFRF6QS3pcPA4lF0U7Ot
/dFy7jtDjHsnmbTiaCh+eXSLMNlUaTRi16ZZW7UJe2fly743NpK71DcBc6gxy7//5nbEijErxz51
7hUy/RhttxahcrSdxTGE8aocYvI+7DeRVP8muVxrRJjF3ShXGl4BinKSGUkhQV5gb4Y3xjLuJxLS
e6XJzJMR9Dk03hC7XQUDsxotrUMTRmsV6HfmjKocMoPUOWWPxOLa0bjwzURt3XvS8RjhJT3GrodC
ElxmI4rPQTM0X5DZMr/o9aCJlcP93ozJdqFbQXjjdl4seIAhMGE1M+aYlju7d9PDFPv6A3zclyYP
+x0IurO/fXxfJQsuzpX7So4kHJFVfnjMl8sMtS0YsRqeHlS8JuPthP2h84+u+tpTYRpZSqbdo/Ub
aX1vPeVqMgU/xrqkQkkdJvqM57v5zfK7NEXguzcQoDeDybS9abTz4KW18IstPUy+tG7jquVEy7BY
tWS/uhgA/ognEONGkQFhyAX4N2KtUBpKaD10dqwF6Opqjf1EZVPr1I0d61n51Ga6dHkM/ZFSUDqE
7ahumk7X+xUG1XLzyCQS5I1SOSIbyFwuNg/2bbMagII/TK3tdtsAs9UZX0pt6K09NqPDXVnZQ3OY
8k7NfomoRDx05ZJ8FWh4+zVlIwhlPSn+JC1Jlhwu2spyf2gq9d7NLUqqnRqVNDfHkNW8GL8AZesH
c3KOJ1UNjqCa2vd6yLlEvElvAvN5KAbchHH0oN71qfY5IBXVIbR8N41aub6PIyCiVofcr0T+mFXU
MDcMaDVPZRCG1i7V4JFugFdC/Qtu9bN5N479+MMstW482n6nqpu4qTv8CM2s6HeBEerhphVq8NgQ
AId7Wu9a/o/UrXFE1ee0wVvR74VaUb7KnG1f44lOQoeEwB5HAxYPT4fxqSQfa0uPcluSbBWzsbGj
7XVzbHbGMKTaFzxGx2MduMH4qOmNqHdCD7ETHbqos3/Gwzw/qSE8Lhqis8Q43D5dyxMtnW+4xV4T
DLDKJexeIJ0WItcX3gcYaWp7k77Px6DSlU+NP4mtiXZncSDUWsMMF0mNlCcBeJfRNs5qXGeLM40n
4pA1ZuneI70/bwpFKv/nBXPMp9H6kugmUg+3J7pIIxiRcIi8Xl5PhAFisfVz/HCVBA+x+y43na1v
A2p0OElsicfKtV6kq9hQCufLzkS65+gktZY1lQRR4aKpy/ABFtisHVDfh9sVUmqVvqe1PYFYqYWz
reKprT2iiTT27HZSk21khuFZnuJ05eRfLzi/CB4QRVa5BsuT36DclTTBEGADX5v/TIGWfieBpRDd
SBKnRvPz2kHnVr485wzItefgQgDeshRfIxYaIyhJwUNh6u1ZMOyegl90sobxg5JyqHYA8FNdgSQC
UEY9//KB6EIao0Pk0u5rGH6fOhGNn5SqjjZt1XzM1Y08hKifTUtbAHc68dXiya8xFi7wQ9fvjaks
dpMba/FGd2v3gXtsWlMcuLqtkUymcgD3hi/Oc76I5FUcMQWm4do5UJAf1JoY3rt0krHifr6r+tK8
QzR83HS9uQZrL18sEk3wOI06FbRV0FsZUr+JbHpsWjtYTdY5daNK2bVN5e761jctb8LEOfEUOtKO
gyI6rzbC8aeLIMvn28d14domMz75RsiuTB0W0lWcU2GXWiWDVpOqFH2+aWbdvh+HUPe3Zebrn6di
6gevmrQyJMES+HAGg8iUPQsJTI4Ha2opT1pn4byeiV4j7k87PFxqoxCm58S4FmZe3lruc0sujTs4
ZJNnP3D13l65d5bZB5krRJPX7nauOuLEy6Uch7orKxRrH9TQpmcfDxY3vQ+qKZt+316xqxPOQKhF
okAE8ifppZcDwbqgAUoEzQMQSXvqGlt7rPFjP/mQj/7ramWNqPPOeLzhknrOhSqZYovx+karNSts
Hrp+LvC98LPfPMhi8hI9+5ytS6FdXeDQCKFLSV4SPTKoy1yO1yixiber2T44czWdmgg3WW+0kvk3
+Wj3dHstr15FORavIrQ+rjAu8MuxIMO4MYoA7YNa1eJBi0dl7zqxf9aCCpWMzhz/ExhdrOyUq0Gp
SaPDAd9HyIbIV3LFm0M32IEzuEWlPgQ2DYhuZyY7SwzJndaVkOzg+dibPimSFY2lq/0pRyU4larx
svF6EZz6uMJlptuqD6WGM6OnmNH0E6pheLy9oldfj7uS0E82KkBt4Ba9XNGSQpmhK6b2YNfOWHgi
N7IzN5/1RWCMtLs91tXOZCxK+/B0pRY+GfnlWIZKGB0pkfYw4kN84gyIfYz0w8mM6IbG7S8vn28P
+N7kJHCI3gvqGLSIXQ5YYktVRXEvHsKpcXF50bUZA2fYVseGQGdtn7yGKhdPK3k9Dx6RDAvkqEt8
dnLyKrEnM/k0+4HhbOMajHg7unFHzVfDz3CuKt3Fh9ysnxHeT37AAkJDJEDfCnFnV43vFCBHdSOC
sf2qQ1cqN5kVjY9qFaWYZ/GsK7964N7GM/yiTP80Y8ZWnGo77X8Rn/pZjnJUaVebPu2y5wGB9a/1
qBMKqxkaFIA6U1S+wIxVZrG/vc6vVP3LmUulIPi28nQiw7N46f0an3iKUtoDvgVq45Iq1c48bHBK
R/ki0EMnOpuDazwCuAXurg4C43Osl6LaxgYpDoXKJutO9ShKgS0PzngbLTaxqc+ypEl3dgOGvXEq
IZLnYsiyMN/VlNKHewRyxqHZTEGV1KGHk1LRfS0alu8nAb8Wbf2mHZWPxeWmJJ5KfjmiwzqSQ0sw
qVeHwk9EXb5Yqab8wFav/6TgmbLRYSPtQr9JDqXpZyvru0T+/zcqoAKwpk21dwkuIEimzWVoFi/U
bdLjSB5w6PWoO8eDBn9Pz+fnBDT0UPGPnsYgzTbRVMQ/b3/kxTUof4N8VOhZkXqTlFsuDxNdlpgA
q139UkOr81DUKbfj4KQ/9a4cP+koqG15jvyVwuci1HodFLIVly4QFkH7AsXCEI3cvdKbl76w6t1A
PX1r+cV0DEPxPZy6+WimhYL137TW+iivhjc7moEZEINpeorpmMFo+XK2bmGqHb31wwuLOxzbRg+O
3F7KbizV39IebuUavp6nbKWVpRSuevTLFvOEAM+tlI/9izvAcbUt2l0qBD23hR3q2wAb2S8NrXtf
Brdbw+qWOZGcKbUkTi6ymzwCS7lIugG0dIza6aX03f7UzVkGMGi4VOpS7bvqq7gSpklG+01FmBkr
zrTFmEEcMOFdS88W1/X/fglBEp3xxPEoV16ueTjOVVYM7fjij5P42xJwHEy9jl+aalXqdxnGvo71
an1GxksJa4n9JH2kWKnZTC9uP7pADwgNdh6uhXBjk9l2QlS1oDpSOctxI+7TKH8xra5ovbanynEM
C7z+iLJcRLIxdHuMM9/GEJ4O0OyU4Nj2yzTTVPNioeWGxydtg83Q+eb32yfyvfVC8oU0S6LbUKou
18txpgrcwxxfWFPKe1MJ9QNv1am8M3y9XolH5BV+eSBIObjcCRdeaQGLHWoGtO9aeqe9ZEE4bwR2
iluy02Dy1El1zmH9f5ydx27cSLuGr4gAc9iSnSRZsmXL021vCvZvD2Mx56s/D302bqohQrMxBmPA
1VWs8IU3RNoxr0TsYzE7h5Ri0nEj83h9IhfSCiXlZbZL//x6ttlixwXBVj9j1bnw3O3ig5STip2c
av8bx8WWVcHr+47xFoUGyrooYKybjmgWVHNEC/+stK7Y204qg4ZB97ZWe9AVy3DnRoa2e/uT3pzk
n3b9gsQjkrieJGG7q8RgEs5lXNdHaOXZnexk+2TNbbnP+bQbse3rLUTjeukhsotw9117gbetp2Sz
nIxzSOPnAg0IQ3cj7LTnaewtbaP0cGsL0bAE+EiJms7eagvZ82zUeEkaZyxNtQiahEf1bei9uva5
gylco/Q7+KE5JNVey6TzScaKE23M+NVnxeWZDQRHGy0jotDVNqJ5WEYzPfYzQAws0M16Vo4T+Eho
7YU6+agnlE9Qp8qNOs+rC55h8dtCgxMrxMXN7frDSsVyBwvSxjmfAf6jOIckYkx1ZpckinV26r5/
cBp9Oroy2eKlv9pTIEzps+nQkekBgtC6HpoTrSiRMVtn/GCT71msJPfeJJxns9Tz/RCX+eGde3gZ
DzgNqtjUSXhcrsdzp9GdlqrQ2UxMvIldh34MAIwkfnIR6T7WVTa/NyhjRAKEheTNBQF553rEpI3g
Y3BWz6OiDF/zsoAg2muUzrV6scDI+681uLAt25TXO4l0BowDefZC/Vpr5KRyHjJwucoZ24mvXhSK
oNAQipJLsh1UrfFbqi22nW8v7qsDyxVMDkUbGdEPOsnLj/orGaUzkJl9pCtnCAryR9naWukjJ/u1
7x3n69tDvd6yy1CUZYn5yO3XIDs3VU0ymEE54z2nPpRDVB6NMTIvteElXwbTJNFoexIqV4Xu8vbQ
N7Ys8CF6tdy9SEe5qy1U9GWnjXEUXgwMfabPYP6VHx1e0dVvfZhzfacWhqiP7x6TVjR1ysUgHczq
6uqdKjyUdb2OLmZSFv+6+dTdj6NTPcOTVS2iHzfe+JQ3JkkKgVwDTbul1L76lOboKYNX6tEFMS6J
rqIefR3gzHxrSpH7ippZG6fkxtbB1JAi84JZRCNrNV7W1oacQ8M7T2UcNgQuaOkHSpeCx5Im987G
N7w1HD4iqGD/gfats/3eFk04GY6gAWmke6uii+irulBPuH1n1cZa3hgMWB1pApEc6sZrdHWZ2iXh
XBxeSquDRm5EvfKlzgpc7EVc/Xr3RlmU9v4U9TS6uub1EUwTo6u1JIsumV6kbVCHMu7vmyRHp7RG
1indzVaaqBureWOzgGEgNIbLyj2+PoyJl2fjKB3lXDN6/txGjQnpC7POOsiyKcoOpYzL97+VSGMt
EFdMe2k2rT8hUMEmkp6MLiIu6K/ROVAQNvE65TgnY1U+lk3/mOZ5scFHeP0xdfD5vB7sVro07uok
aqiyk3DJ+OLWejn7YCOtoKhHHhRtev/GYSyuGB4sKkV81euPqRdaOqdDFV+QVMT8OEeSDxhz94jo
wZb38+tPuAwFVGt5HcEOLn//19Vdt645GUjIXpJ6kJ/YrtM3hA+qe01vmkcUALuNkOPmMv413uq8
q0PpKpXqRpcyGYbKx2Vvav1QtxPlhAHHliPG8q9d5Qd8MaqUkIEJcjiJqyijVjQuaIPZlV5vTjgI
ulmAsFuW+xAei6cZ3YmHHHmjl7cP441JLgg88talhk8//3pRtSqMln5mfKHOF5+0rPMugOEgkURK
kW6cwZtjLTnB4sy0CDVcj1XacL+GSI8vHdP66qEQHGTCWRj8RWZuhKk3x2JDAhcDD0FGcD1WxX6Q
9TBHl0ka5gecapXHrB30YJiarZzj1lAAR2g+UlMn7Vh9OcRPslKDIH+Zo1Fy3JC9apDqGZow4AJ1
toy5bxyDhYXIS0t0CHhkdX0m7MtOt9PkUkPd/2QPxdchshVoAp32Eg9d9/ntDbIs1GpfXg23zP6v
UzfZWBVAg48u+TADPgGMJg9SHwbvu9vY1UcvhH7y0gwlNKCUH7R/e/Stya7OvBJ3FHyaMLnYfdyT
ueI0K3jyPylDPQdCw/j1/eNxcy7nD2IE1jDXs82FgD/XzcnFq93hIfUS5UvoOv3eSyfrR03BeKtm
c2uCtEXQeqJ5wBZaTbBo9SLnBYkv/eSJL+qo54+FHZZB687ZHTjd7n2couUhQmCIGwZuE0X9tYGg
h5xo1YPmupiUIQ2/gcKsPnZTVA37vNPz+eR1leo8DPE4Ix5tWFumqbfmi0zLIoQL2BxI3/UC94rT
hoIm9sUtzYGWV0mcMTnVWeZq8YvV2Ko33zqcAPcXOOvSdF1z5bJMiY2oEfElK+v+czZ0ZOUGgLI7
G7GnLQ3Fm4N5YKFgDSyghNXRpLvWw9tRo0uhiKb7WLd9dYd551Q+jeDZNkq7rwuPoGGBjcHQ4tFY
erDXSykrQxtARSYXhFQzQaeyllkwjrEFUsebcTAMq+y7C9Il0KOh4f/KIcZMVEs/jKiw3b19cG48
XwujB+YSEF0updXU8zzPkCgrOThaYVsfjdAbac1EwjsMgp2N2EQXxSeKQGCE3h55zXJetvRCewW/
QI8YKOzq/hWtjFG7b9NLkusi2VWinb6atqgDu0k90ze59/lTmyhKNnFRnnPciYrd2Fre0zR3/WOr
l1sY72W2q0tzAV5ycJfgCDuh609jlNKBbCOSSy4tOQV9QsHGNznYx7fnfuM0wd5yaAyQJZLUriK9
cIRcbwHDw/i7HEklVSU5znODLRANq/l3VzXO89sj3ngOaN7QesZcipreuuClpzzvlhXJSxZK8TBN
NNiCCDyHRGJs/hVXnvK5EVqD/ToahW8PfWOyC8LuT2JLa/dV3mBHeTrOprwYfX6pGrWdAs2Oq12Y
KTkyRfbm3XzjKyKERMEUsWfilfVX7NWethpY0IueyG7YFxUsQB/9Brvd2sJL0Wy1X1xeAUC3AI4Z
cxUZdYlh1UhLyUsdC/1QO/T0pmbWf5PIhPetmccn2zBaDCwBwAZLbwWk4JwcEk2Zvr69yK9aZYAo
EdalnMkPWdAqqxdw0IBqqsmknfMl9+bcCu0I4TimROxavpVFc+/3mK3bBzQjwlOazebL1G8m9+t9
tvwMXL7gaIAUIgFertq/wg4UEkLQxrl2hiGYHg1gSN9KVUb7oie4GgWcnWDqCvd/au7RGX7/GizU
SCq6i5kRz8f14KUNfwDfNv0sVXeQvt6VLqpSyiQOXtHXPQ6Dc3tSc0MKLMmT4kvbNRnZJP0Ld7fx
U5bL6++dsTDrll4OdRWUuYBHX/+U0ZzULk1S9VzEwCgeTAnvNxBVISvUW/Mq5NwpnQ2SytblS23A
Obzv4KLXp05ocXVfeEpX79qwrgX6FHH3UzF7m3JiZhvjEID0FEOgjbMh/UHaUbWjH5uTeLw9ifXB
XeZAwrbkwTqOEWtBy76Y9KGaEu1cJNZ0rGs0uY6tFrvZ/WAmAF3zuY3drbd4/SD9GZRTAYodbwM+
4/XCxaLvwiiR2pnz5kWfLTRWx33PwyxzTB0KrblLYlc1fSw4CdrfnvA6DmBsUCeglXD/WPbvavMW
mRNT1ND1c2LPWnhyB2X8twKrKnfjJLeUk2+dWPJGJKgRJqHSsE6rjLkfKKkMxjlp5uJTpJpyp6I1
kwcVUR3/GQHHNZPPWj+Z0b4eByhHem1vRCM3zitAcKgDvAlw2tb7dDbHsaKsZJxTMc3evaop1a6E
3Nd6aY2yF3YHid8YTvGh8pwtqsaN/cWHJs9jvUGnrmsQqQgHJ5tH84x3pPZoNWNSB64eKS+TF9tG
gBDilvfhzRFJ9QBNku+9KtHnmV4RqhomeAKr9u5jmURHDDuEeRmmOflG2b7yTm/vqZsLzOwo6FKl
Q2v9ej/XqUKLLhbmuR+wGz82YQlQqwWzafrCMJQPLdZ82q4fTXHJhnmry31rdHNp9QI/oqJtrmIs
O6qrwqSrfPbk0EcHNwMMf6eNTh8Cs+/Fb7sqHLmL6tYpghqkerVxom5cgzQIOKkoyFCnWOuMGAJp
EdQPtXMH42F8cWoj+2TqhRmYGAiFBzF28Xel7WX31GK18aWBK7TF17hxoTCyxRu9wDZRPb3+ACBx
izKqPR6Fum6PsVaZH52mcp7UUWgRMCKFHhgaPtnWZXJzXPJRTNlo2oLhuB63k8Mw2UZmnItpFp9d
I8RtFt2PJ0fvRbwD61z9CIcaqZO399utLQ6qgUdwASVhyHY9bJkNPcULrH2mqUyU3De7Lj1pmgJ2
RaFlr3/CuVy8U/KX2xKdjYV8CPGKAsdafFqVcdzWQMTOc2V6z3qS5fs+7JujFjPhQW+2vPZubetl
QIiFxBqvHokE3Ra3RjL1XAvV+dq1uRc95Xqtt1i+y7anm2kNw103Uqkaqr7YuDNvLTGaaaDeFzzm
q3eRb66oZd+a58RIu9z3sqnvdwiLjP3e0RU9DiYRa//lsgSvgsw+ZBXqVavYxqmbrteT3DgrdN9q
BMumUfWtJu6SoNUa86NbJMZWO+rWe8hWWXh0C6J9bW6qes1Cm2Ev6Uil1EE9jGp50NAUzQItnNrm
8P6tu4jskRnT5+PGut661QDqf7Rq81xZ4fxFz5SOM6sk35shbLp95ljRVpXh1vVEAk6xnUSBvbQK
NkIh4k6zG/sMrF086GVXyF0xFo9VXV+UMsmOmob7GpXqWfelEOXGhG9cEbhta3/uRopW1vqsQpJ2
FKewz800jvZR6YUdInhlDucay9b6BKUbDoYp4ynbGPnGFl7Ms8gEeR1orqyyBVjzvFSZY58HpTD2
aGwZOykL2zt5urT/5XfYyjuzQK4IRqSdAjGSnHctM2zBVB/VSrPPcPnRkIy0qN5rpj2fRvjsl7mN
jm9vpptrS/y4aFzAVViDLhI0kwtTqs65gCl17KU201wcKXRGWI8iOzgie0Fb5T/EzJStKaiAC18a
5KsdpblU/VGJc87VYKjxvrKMtEdM0ftXScJO90sbze+3J3pjD4MUXEAzZPZwJFZP/GTMKrsods6d
MoRdF2RjEv0su0RGO7XvhHIw8qlRjnhFFo7f1Y5OupFPW2TjG1cF9x7cCKpI1CjXxRywq0hUxKZ9
bifd6E9q08p/aklg+9RKBFA2wopb2xc+BvAkakcUvVZzjgY8Pwr85M5zlnya28H2lQrvDd9KxOeu
A3S8Md6t2YH0XaSLF5bpunpS6804ZnnlnF1uXLhRWt0+yKof4sAM263+1a2dy0WP3ACyhRzR1a1A
ZXDqQorc5yZV5q+R7OPWB/AWwwJM5vEEMrTZlyGkxY1Jrssmywk19IVCzEld2AbX16+hj2ismsI6
46ZgCl+hRmT6OY62G+Pc+ngAAKBpk3YssknX44TN6A2mNK1zmsnQvBPtkE4oSYSeeFbiLLmbkrLd
OCOvaq5/5oaO5tIWJOdYU7Ls0iyGVHGtcx9WAs+QKZQt+Stc+L0dKW4ZTMUMaN2osuzek8n0LfWk
huRlHbXVhzJVvGkjhrgRwRCPk2RybKlUrAPjMB21zGhD6wy1UvsitbpH3SRXu1NZerOz79Q5QXko
zLLIR9gzsTaixFsb2gDFvTiEk3muYaB49GHjWRfmWTO6BVs8dZnjWyIvrV1ioPn+H4YDYbsgToEp
8efqkydRw7HsjDMyc2Z7MoxqrI4lLC3v0ZTVporTrcUFFgHWDXoO7fTVcElRWU5mdNZ5cIoQbmsx
nvp6Vn/mUjpfLQ9tz0ooybNTefO/b1/Gt/Y2oBaXHgICf+aaR9q6RS6FUjtnpUuous0NVSjHS74D
po6BDclmQ5Lr9V1BjYZ7cLGcpFyy9nIIiyqPZB6xsIZIX/Iw6dMHbZr7NJi7sPkphNN0xOMzReb3
TpRNwwbiuqBu/EqTpyqMia+dWWfpmeUuSe1k3g0hQLvP+kBSeQJyU9gbIcTrTbs42i+yM3/0BtZe
U4iyTnaZg4do5ng4FnEV236autbR0ZN2i+z4+jYEromIHugTHZ2lNV6ykqHVNGlunzO9rOEh03Hj
T63fkjC4NanFNXyRMVAZaRUwGCM+ZAoCpmekWWxrp+c8MF9rr533ZYeTz+ntz3aj6MR5X0pn3PQ0
89fxiTu4LfxMEGaoJLc5BB2em0AUheUF6AKjvlkomn7vVZlV3LkOXG/ctmX7j0ja7vz2T3l9VEiL
FwdiQmDSxjV3ptIbZGXDML7klpp+DPF6xkGllEWxczuUgM1pbsXGaXl9LyyZ+PI5IV6DC12l5PEE
RqyQQ3jRhaW9TJHVioAAw36pWxMAwJgnn4jAC+SkpbF7e7Y3PjMXH88e3Z6FMbS6koyqsbPMtJXz
CPbvwVSgDMrUUb60gBOObw91a2HJx2lKcycgT7Gswl8l+Azu0JyPaXhBR6H2USgIP3mJmHbdnH2h
PG69vD3cjSsIQjmXEAR6aGDrojtJhopfSqqcszxK8gDlinGCEmDZ8d5soCqGfj0BjAmdces+uHFE
aYkTJCEvtyhlLQvx10SbLkRtzBbRpRPlZB/SfgidY+vE1n9YUFIktDwR/gCIv1rQ3ih5USIrvmhl
L49mjBL+rME2yNyZGkdsKdRn317TW5+QCIlODc0lkohVKFYT83nJaMSXFt7NcIjpVuZHb6qt6AT4
1qnvyNWq57fHvPUdF6oRGAr0Y145I8pUoKxsTtFFb6E2D7M6BlJBuN0qWu/Z7qx635jS3ljaW8di
Qbsh9LDQf9YnUplBZeuVG14iiFyjn3AT3emxIZ8bUDIbT9bNscgY6NgBJcTD4Xq7JGhTKRQ6wJ1m
Q/VJTdUyEKg+eLsCJvaWk/ytvcmZ4I1ke4I7XX3B3EH3y0H845LqrfyhamkRHtssrvL/cK+gqQWa
hhYr+N1VMN1Ec90YqfTOWez0ByxfHBEYbRsad9Y0I+vy9h65tYRkJtDw6a6qeLlcL6Gbtt0Utpp7
9uzR+jLMcfVvXk7WHGg5kcfG1G4tIRhhxAaYGTal+vVgpY6YXTvE3tlNVHmY0nRSD5lAZWj/9qRu
vQpLw2cBf7A91sHpQnpw0y4TZ4ryljx5oRM/cqu6j7M2unTYYjfvQWWgmPUjHD213hh++ULXnUJy
d9AGbBKKFa+OgKoySwQ/lXM6e670FQMHJiiixUPR9FArR686mK0aH1HtT5s9Prv517fnf+vgU5Gh
dwwyjXt5+eh/XaNaiCcbVrrKOepK8ShggzymZph8yPFFxQjapmlRS2PjMN4KRKi7LX0JCFwoxC2/
6q9RzVwL1ULwdakk1uljUdTCbxw9Mo74EZjYYOVChq6PtISuP9DOkU/CEo15ySEy/357Af5cp+tP
QNVxgTaSkBLQXv+WkGpVX3qFOMsMFwC/ZrlP0D5LAaVYa+/V3guPoZa2O7Cr1lEBnyiD0Zi0vaCp
MwWZU6W7ysq3gOuvEDLLcwP5ntYrejj0j1ZVOrpEmR7Pg30unDhXvyh4PSFjHSIItLey0Plmd12S
BSq6MYKCcBONeyUDPeYnqTG9GHqc4/PQYNGz8e1uHJhFz1Wntw36lDjqerlip/CEYYXiXKhlUvne
JDsvmMyUgjgQYogZlTMm39QGVY57varT7O7t73XjdUQ1Bo1E6LjApNcRxzhPqdsoWXiZxsZ6jGOU
o+zazQMzIYrFTHjagirdOKIU3amLYGpIHXwN9nMarVV16pTnDkyP/GnmZX/Ri0GcqqlSvUdUcxKc
CEJp2Z80ZKa9oJrDrYv+xinlbqBasmBHcRtcLXpOd6sX86yc42QW0a7KPZWQtQJZ+WtIweMF5CqV
8KlsYDX29nrfHPqPgB83BFXq1a3fN2i49Q2MhskomuGUGTSIMQEy5vrZjuPx9zDjLhLIpDa32oe3
bgmuZl6bpUzN0Msb8dctwduQ6D0+n5dk7Pu924VJUKrCOhSRULwTynPOvxWMhafGzOujmrdRsp/t
WtlYgGVtV/cDHWo8kSivUr9YlxszIUE+p4Zy1qeFEVxOpvHclFoS+lTm0+Pbq33rdDEOSa5rwI5Z
e/Jgf6BWuHNHlx4qpPpZ1XNd8UcN6tquN9PwwWxaN/0NMXY45mXe6BvD3zpchGJ0RJCOAJ+3Ciic
2Sqzoq7Ci6jb5OCVWKXNeV5REMvrLwmQLXvjmb+1uGAuWdsFKgPD5PoTzxWcp2IuwwtCmOI0GJ7Y
GVNj7So7b4K3l/b2UOCSWFVO6jqiUKzMQ//KCi/aOKT/1PoSuOveaPta2zvvb54xxFKUWZhHAGaX
H/PX1p3mkIc9KcV5UHU8h+zUiKbDoOA1sXesZN7SSlgdUrpziwIHNWptSf0gPl4Pp4xe7iL3qR2q
IjIPUSySIE3q6KCosfkQ2hLfB/x3Du9a0D+DsoyL9iONUEBX14PanTPHjoujOx1nLeiQFb3HfBsB
YmTxN7bJal/+/1DARNghHETC6uuhXCFpR3YG5vEiUXeVYiiB5iTNLi6r+IMS6lsiXrfWkz250FYJ
T6jHX49ncNcaBGzaoS5S/aPeFrWf5ZrYD+nooXpRYPEKmP+/rCdEJ3rbLk/c2jlC6pOdVJOnHQZX
TfwKQx8fzqO3V8M52hjqxnouJhFEPbjHUxNZb88qHnXK2/rByhQsrdA6QC8MoQTv2+y05i60nHqj
5H1jRRmR4UCV8Zqu4T6SEuFQwQI4DGE47sI6mY+87c5RWlH9QZ+i7xPwjdO7NyiR9R+FSfYnzNzr
rxg56GJ3fOWDMmZhYPdmchgWlQMbWMrGxbm6t5cNyryWggT8LZVyyPVQpTqaeuoJ9WCMVX1IjbLY
5WNY7Iwyq4O4lPOh4ZneCzFsoZpW19r/jwx8l2IaDoNQ165HNqEY5XEn1UMaC7mrJ7X1G7Mw96Hn
zv9h1yxAGiw/0Bai7Hw9FDIcrW2kloqAUage3Gqcg6Tr5Uc9ahCbV9rhP3w/XsGlwEwZhFrs9Xip
LdqwA4J4CJeNY1OK9AXKXqfInH69f6eQ/nC3LLUB0DPXI8mx0O0BpZdDiVp0/WMgqLWfx2aK5p3H
07/BUXt9+hayLdEElxkP35qTOs+1bqQeF3VJlHtAdiRFqjYOj80UZ/cqMNX9e2dHR4K7TAU/AiDr
VV9itEvUtHLz0EWqdTIzWztE+lx9t10RfX57qNfHHKEKwHVov9Fp4wW8Xsiyn9sKAU374AKvsCqf
9ycNf442lq703fBd37sxOEvfwY93UwR9OWR/RWochSUjob7Lg0RdeQ1n7GzEVR2zMw/26JRWG9gg
DDMIDbFTV8d+bBIq3G075E92rSP4HYydLvuX0pX2eAIDI8L3pSrL76GyhXq/RdkXZazVAwnMpcT9
sLcOYSrbkBfE1e8hXLqHqSmqwLHHLerq61vozwVLN4FmED2o1YHJSBfp2OTeoWuK9NBNfXwRbp/T
ZY3UfVIpzaM0kKUdxHtRUUx1QZ/j00n1kFjZW40M14EbHtHtg+K63ZdKz1I9SNw+LX3N6ed9lWGU
vnHlrhP3P2Mi/bR0Frl04WJd77UIZ0qZd6N60CPSAt8K+eR9BdIa4H/5Y+6N8UHmmYfiRI5e1Diq
z8hUFsdiHocX06nGvfRmfWP/vz7aMKTZfJBrF8ThGivQz1FhxHZBIGYW0cPSOMIYvs4foqKYn6Db
bZRtl2W93vFL5YL6ETkDJIt13MfHdEttCo2DkUZ548ummBHDiezi0Gte+G5rQhqqJMBYxywI/0Xe
9HrFZ6A2lhnyoDZNXO9Mtxx9u+n0z2M744XZ9O3OoqsexDKTP5VIvXiicQKJ5cAe/kWx8f2XO3k9
dy40qiNLlZzY8PrHyNTVqDfU+gE7+fa4CN5jtBK20RYt6PUnZaZsMV4FCrrEJNfjqI0ORyqa9EOc
T9ELoKL4ARk0+YAmM/aXmfvz7Rv0xrQWnR+EasHsAptZ7eomtfMwMkfjkI6sMfAE68mNCvXT26Pc
2DjMhhfhDwAAXMv1pEq3DUucfvRDkSXmSztGGfLQ6TA8dHkFUuntwV4/CmCiSOE5FsAeqHReDzZV
8DBVDY6M2UTRj0jxrB8uJfL5Lu47BTiLhWLdMa7N9J1CP9wQMIA4G2AtFiTYWuex1ZwWcWSMQaJ4
7h6syKxjX2m6KmgmRf369iRvbBPG4uEBVseZXFNwXK0Yo9HszYM1RRITZcsATFGaPrFwtI+cNNro
h98cjziaMqrKs7eOOBvXHt2OLuAB1VFxyhKIGc6kh3dulZo7fSLp/A/zQ4iBAJDnneTn+iMS0dZ2
3U6Llnhi7z190g5FirVSuuRhk7DbjYRhXf/koqHtxglgUbneX/ExjBQvP7dyzUNVzw72IHnrfFHi
sar8StTNYpjoIDbm1GaIAnCDVaSTNd5xnoxhj0lYDax788p5dWr4SYsSF7kExpk0sK/XYM4ro7aU
0jrkZH8P/OppjwtPdcicaav/8erzMtQya7oDHFF1rbMTJfUcg280DwjVlU9h2Y3HaB6jfZs05b6H
erWxnV5dO4xHV4y6D1J8CwDtempWLIRSwLo/tJgmKH4jjRwrgklrtxpxrwaC78ltwPKBPyAEWkEe
RldpMM/l0xjaEH7hU1r3VqpHG83+16MQD9A+XY49XaR1iB3Pjo5rbYModaHg4hanCWrEvhizsdmC
I77aFIjKQDxfDgVAYt7865Wbjcxsx6J1jwLZnv8ZqWGfBBDLnZaqw1Yt+tWuYKyFkMVrR0JEvep6
rAzsIU7UlXuMU7rqqVq3O2ErxgeBqnmmKmKDd/56FUksF04fCRj6S+sWRJ92aWrXpXs07WncGwZm
96IyN3HY61nReuMFR2Hzj2sl2kDXs4KoOHWyaIvdoCDt6RtaneX1XYPBo73zklIPIS92ljM8clpY
Ul2bcnG0jSIy7mPFsDO/9VLd42Zv6HYMdZ61AQVblHdCUrj6oKHR+r3qLPk7KsP6y4DN/UcIK8Yn
S6RmRsiYTV/LHMFakdr6l2HsWgwzuxz2oM1Gjv0hCa3/JWNbdgFefeojZPHxB2qQrtxh7DBh9kaB
bedQHo58THy9+Z7CErdSCs1F93NnEoZvO7X6jIRfIQMPbHvxpBboSH0QpWOMe8Cs9i/PoMMO6duM
XkSdDT+kPmPQ1DtULD6EjSkqnyuhak/CasMnuoNDe+iQxukPtlXF846WrSwOjhni+xamCObu7UEP
tU9uXTa/BqDt+bGjMLMXs9A0jIDGefgF1s9wduHIadwPpoEORQDKIJVmUGdRmu0yKvuyvO+wKSe0
oumL0KtmJZ1h+K0b1iLf6V7ayY853OVoH9ahJX4b5tglewIBLNljlWb+XQvJ2Q3cSFYY0cSmUlcs
nom+n094GFeHQaebI3w52hKqtddEyXhX5O04/pZlZfH31Hb6vVZ303TuUR5JZ59Scu0dG6XvzN3b
r9wSivwdVNJqpnhOdRicFMuxFv/BE3dGxL0P95jKF8ekNFsc7Ast86PQnA8dGa8fAhbF3Scv9ojb
iI3x10eBAJv8mQPBZcJvWefP/dwUkzdpyV7YY3HfOs0PKJH5wUbU5uDoRfuyMd31eOTD3Fk8MqjI
kLetg1tLF1E2R05yH+L8Ig4DDID6MI+1bu2LRbhmN0cyHu5MvdStO5hTbrtvukJ/wLql847OaOkA
8Mwkng+9qFSxxx+wyv1hUlyscJrYTb8XTYSaCnjNUX0sOjUVX2zXHBAfzQk1n6YxVO+HFkyoL2F0
VxxiUz5LEE79uQ0drdjr1aC3O5QoyeTB04+OXzd2CzJFDpr4KPuiaHZ9qOepj2Y5kQleS3n9remz
2jnEGD2afpb20UupQ3/+mIrO/KApZVX4PILOTxWBEnNfV0mSP3moeRrHoVUj7aQnevqvZiaplftq
Rcrjc18k3qfB0cvPTdKH3/hS0g60fp4fE62J+0fHUub9MFRt/GVoZKo+8FvH+GdqZZb5T5go4Qzb
b2qMozAqpzhiOeLkbpCnmp6e7LSx70aNVtuneMxz9zgpXpHhwj0aj7Bep/iXMXv5kRxbdLtUBa9n
7i09BvaYdGjmIFJlpXbj27jA1dMujWupX6o2rMbyNMRRVJ5c5Afjo5MkofYylqHntH482LN1r5Mr
KljFeFX4CTlVdfxiG7P2C35apSGJrmnhsRxLL0TwTs/kXniVEQZmbbv95e2d+P9UvL+PHo0LVHBp
lfCwoY2xLl7gTjXoXHbFfQgBuGqCalEjORTtcuDRNSrC1rc49vXBdaT9ko1i/BcH+rr7VOaCRz0t
2g5plFqPC7+l3NKdZiePf6puHj2FBU/4XvamgAa+OBPvYw5EaPi1rgolaBNIkr6MI2x62ONDEuRS
1WtafbPW8r3UovjUK+FQPs/VrMiD5UqB2JI6WHGQV7lRq/g9qGr8oa8dLfXxTpmLLlCjPBkPxWgO
6aMikzje55V0+9hvxiJyz1hym/M3W5ld66Kj2vbTbSLDCTpT65o7Nw6Rg+gS1ZjcgPtAz55oAfbu
73gSXslFZDfJ9NTaWaHdTx12gzKfdRp2EWZAECGw8IwDQNBZ8x1tNidA6wiHiT4qvfY+Qd+1lNxn
1iSwaq6qeBfPfTFj6JOE4pBQGnuCpOk1TzH6IOKbbUuEDXJTnao7LICK6ZCEGEw+iiwshz1rQ9VF
xEZyL5pa6Xg5kduZngfKU52vq+Ps4Oneq8gMUR16rochP01eNKYBJhWdejfliiseFELuZ8WSkZv6
LmTnhkdSrycliGqnTb6mgDovcy1FNwVDzekrgkaponons1aqO9WIlWknsjK1dk7hWkpAoyHC3K7R
eeX83ChMnJJdA3GNcofKInKrdlTE6kcVjyvnf3hWK/Mpob0t921UAwfzwTom2TMhi/XPWOVN+hKp
2rxTci1x763EDf9XI3T8uezCXrtj+fELXEAPl5bzE55AnvKRE8grFf5R1qwfDTVJHH+wC8MKyjE0
LqIxEHyJRBfveDqN6hg3+Tz9yOPe0z7iLeFMP0qvQZDE1+BlPGGamMV+VonxJexcJwl0tR12edzM
I9LM2f9RdmbNcSJZG/5FRLAvt1CbqmRZJXm/Idy2mx2SJUng138Pnu+ihRyq8ET0zIR7pqEgyTzn
Pe9Sn5LGbNLdrETCOo6z1Cn4XmPstEvl1OXHGhOEbzaEDOt9NhgLLzxXenpwe1GdHKXN5gdvyefs
vld+AI4jxib7EONOn5tH+IaZdxd0rH7iVbLBwlsUPKao9gtOBvMHWFLOL5u/qZWhvXjMyazM4KvH
8L8Y+mOdcMydktZIY3c/415kR3kulvy7tzBO+azi2NYoy92qny6pr+X2OV1S3zvURmHdd5oH4WAW
MO3fpUHrWZcl1ipjVzJYHfdNlRZJmC7+FOzxwDfLn8yzxuDCP8uhTI1xaN/rXusdpTsnpdglWTpZ
CFO1jIgnlDdBSAZRL76NRmuV+753zR96DDD/YxQi63fYowzJVZNW98k2WmcOa3ey5uOsTLuJApFm
FylJwH7XQXCaAIQ4XfblYGh3YAwaZd84Uj2Hsg0CiUm1XsuD3ooEa0ZXYS2IMUDZvMtVJT/C5TC1
f6m+LIJfWjIOzpaWKSOcct34mehpfsvB1dxW9YBZoIUutGv2ATgGmw7MposgEypezr7RJ8NeWo0s
70xpBN2u7vqCUq/ps+9l3fgfV018tW8rT3iPq5Ef1esEsH+v1Ummr+W4AeujwXYzfqIxyNMlTBLT
Cqk2K2uvaWxP6JiG/Gw3wnCe65Ul5DuDMYRGFpTyzhWy8m8MV34nk7w4R2ia9RV+1aEOrqOjl91E
MKDHjxNrPKtgnsShrHW8sly6PzF09fucYKtgP9gyz0IyziDTaHr/tZvrxtrNdTqc8Xr/ajO2+KWb
TdmGROOMH205/vRJcrxlH7jeyvZW0eyZDAw5b17ZttiM7jqvn9VZuQi2FbEq6BbDJBdMNcOpyPI+
8rNcf/B0NTUHGBvOX7KpADbhQ1DqUFD97mLX+vA/PAVbpgzUYlc/D4ysPjKfGfZtM0L4kzmb5ZRU
VF1vH/SvKk4005zz2AFAb+YdbcDA3JbmqGEEdNaKqURju2A9ERYek1oYwE5vGNEgO017fvuqv5UU
Lx+1RYliACMRa2AzJXr5Q5O5zo10Es65oFupr363dMEcgZN1PyyTNL4HpxuXOOSZp9oe+5VqOooU
04DQnjRneQymgR3bL9TyrzPPixP1DbxQGcYOoXrHBeewfxQ8qUKFg1K6F2a14d8TU9Sau2qUcixu
AP+/7/e/v+e3gBdgaG1V0HNsQ4HMvEgQmYrhUlNtWu+SGAv8cBlzps/U7Vn8KApb60NmFVUVxeXi
/hBKER8CQJ4+kLRITYlpffupxum0CAOJP4R08lI/61NQakesgvsmbNJqVhdhkbWSm11e7okV0w7x
XFj1DaRhm6vJQsRohL4NLgKTdFIfX74fPgCEs/CLzvBIch12h1i1IFgmmBdPYNHzQFpEpUdjkvln
zQTUmcNuNolaNKRXxGaIQWzgXYuxX6oQDUQ5fshz188PSe3UXTgRX2hGVOTlg8t/Ew9dyQzsxsre
wtwraeo3gsFNQSXdIrISUmbhWJN/Tnpf3QkKvPfg/MF9107eL9kpDRkExrF/fVVA3tXUC13JSjzY
7OaBJdvYlMDLRDLlzrHLu0CdGuWN/mNSzmX6oQiswb/3jcxcbtXsKyj430XImJcxEFNe6GpcfZsJ
VzMaB+US1aUvdNITld83h6FA2XjNmAM/am2r8AltLdyfjF445vu0aHvnYCczZs8F9g0j5nJx9jDn
+djV4dx2TnmcKrP8QopaKXdWLrQcDydR/9vzG62DKGIR/F3GwwrarQF6yF5ZeZANN+hT0vepNPVa
O3uuPGA+k3xXzjD/YnNyHjnbk/1spPJ90zvOL8jut1RJv3VrL5/hmkLF1BTLDnanrQO3OeJFj0Kv
uIyL1Rq7NEjUfTm0LrgTpRTmQ1lRNOFkpXb77AHHYp2WOf2jOS4OnlKiqLyvVuI0yd6EJlxDWl6q
uPrHr2T2bvZivzkUCy00pqaN109hqtdK2xMr4XVzaEvfHB5VkDr3s5nZUzjZdqztR134hh7WqbB/
2uhb6KwnAhQPcP/dYZ/hTJxcmIgF5kXiEeVjelYI7asY2k7P72xLuX4E+BbopBMZQylCnYQg/fj2
fr7lhq5vDbmKgygbVuz6Hy/3C3xNIWY4en5RLoG8oRXMw9noF/UAQt8cwTXyS8DsPdSN5KeYfOO8
ug1+f/smtmDRSrQDlIA9j+cY7KjNPQQNluKxK8cLRoHecFfGHG4h37iRn5kZgtJaVu7qO9vo0P1r
TqNnFztr9Ft2Dn+4Dcbf9ipss1ch6GbrJI5YGX6ZDhdyuDprr1yPGEahG1PkmGllhARRDXsnKbR3
40RC8TyWzQ20/TdM9N9FzJNYGdkrfx710KvhUBekgItZ2l5UvCT+MR2QMIb96Hf+3TKQShVm8TS2
97SM3T92O/jmvnLt5qEYJtktoTa23rktk0RFOKto/UF22RoQb7RuQfiMbs7DyR91iXfeWPb3zaLX
0/eYdxycR9X4l9qO4ynUvFKc+yDpFM1e1wr34EhiLmINm5Ybs7At5M/PXVW3/FBKrjWa8uXiU0wa
F2Iwm4vmuz8m3ScWJk+Lz2k7iFuWyK/GYOu1wENgE/B+IdBtrpXng19m9KuXUWk/JoTbWEeVVebs
x3bOjkKC8oZZh0nXoauH6qOK03S3ZJX8CsI43sG5u/ntbSs4NnosMpmEYRaAcGSbSTMD0KpuzruL
hvqPYNNhTMK6Ltoh0h0g2cjssyW4ccpZ6zH2coX9NmRH6UcIF0Dlpn5jO3H1qR3kJVupCRfXKYV1
GhuzH0+qGHAYtpsW4dyl17VEeyYYtBTvW1tfdsVcDiUuzwBuX5DYxO+zNNCSfR2U3YVO1fSAejtD
/rRrU00Hz8Vd75gzhxjCxUUMtKuLIne/jk5VcmZZdaachw50UF2ReXLo0qcPXzS7Qcp2aKvKbKJx
ZKsGiLIn/wH9a5vcWHy/eS2bRwGPC3YPnCSUEFtusVCxhnZ2bBDGWMMDQlY9gWTSixIn8D7wwyEu
jGTXOX27hLUcxA9stSb/YOQ5chW/Z5Ge12isXYb2JItE7qafSpE082laDC3fCTw87kYnlt2Nd7j1
YSBBjajjtfkM1gkWW+bLz2aoIRikqukunscKft83nOzvshS02zDmpry0heE86EvnxEfNLJ30vQbn
ncwGyy2mw1QX2Jy8vYH/4eNanQ0RRGNujk3j1hnC7PTZL2BbsHVa4jK5IxRNOVmPhtG8l62fPmKZ
HT/S+Zl3HUE2eaiLyRIrU3b6nHRwMm88oj98Wrh2oTKBrrqSAzcf+5SSA66wtrrgCZSAXy2uwm+k
Xo52C59g0Rlz37jiq4OURmKl5SKgXXOB+KpfvpRGonKKNX24WGpMukgJr54QEVaZvuNlrs6/na3M
/snI+R/t/QbYeKeBgcHpKUrLufFGXj8Afj434fJSaNS2d6M8O0504XYXgsnd7K5cGOft9AT/y3+8
hNieXd9UtnZ3YxmsJd5/vqh1BEIhi/xtxQtW37SXz2DWx5Sgsty91rwWQpSbJegLOg4Z+/QOfEjq
qLRkTO4qg3O9i2pzluMukHH5D+mVnGYMQuiiYsWNjvvKXvql3XV1sjBdtEXi7tw8bzHw9EetMY1b
pdBma+TumXSjXWVuhAsbG+Hm7kcgXs9e3GsfuNUj3V+Qg7XZQRWCyLzDiaH6pskFb6k4992TqJvy
qRJCfRG2mf+lJcV6L9wC5aEPJ81hK355L5LUmLqp7fSpThBOEWuVuFFaTsY31aXec4o53Z4qorxB
XtisGq66+m3wL7ZEhgdbe7QaA4hRqnG8+qqOf8YyrT7Emr8s/2h12xNzPNpqvhHXsd3M/ndNsnEg
1q6y8C25vK4gg4Bg69eZdxPciSmd6wtOMzUyzjouTR9wvCpcHCaTqun3CE1K8VXj4Fh2c6CSbg94
rY/xjc95UwuudwXdCUAASIBacPskxGLH5TT201Uvlv3glbMbsTjulJnjQTwJEmjjyR7Inc3S2jql
8HZuWRBuaZkO9l6IyOFcoOukNN9qiApvyIZijo1r3RpJFppizNxjJ7RF+2KpWMexqVb1PutWT96e
jNr0YwxTojrXEOj14mylRWOEUKGdapes1pa3Rry/Z7j/+dq5QWghwE8MWGn7/C0C1SE29Qp9cJnH
t8aSn9EIkFYQVm0q5lCleqXd2908TndA0UFah4ZcyAzKO/r/q04q8njomJIzl4H7Y7Nj1lZZP5u1
lfSXWE313dKwif/bQZfA6qzVQMfhm6E1P1R5ouKwQ7dpACzWsRmT+Wp3w3OFD8jApJuMIn9XCqH5
w87ESvlkVLOjDpMxB9X7OKhFcdCCJC9CKfxxvvpt59Jga0M67LuRo3Wfl4mjnVHWOl0k5aI+OOOQ
WfuSuHRpYvk958MDQ2zTvorCTOY5LLVcuY91P83Orp5b8BQ3xYb2ZE6ZftSWQteeuKvyCzgGo2/F
Cy0jp1QZVZdezNVZttMD3HK7eoyJRAAyurEzb/a29V39tlKmdsCqjzL45X4itAYulz0YV9Wq8b4O
4ooedp7rqM6FUUW1nZfmriiLTB0S9vCdOal2xsJ+nTrpwXxjXL7Ba7kbvGMZTFAooMbkxl7ezdAo
O5GN3T4NS/xe9VN6IpmsiVTZ0zzXcfGvb9fxCfftW+FAf7wwsBI4C584GqGXF9aULcyiFt3TFNjp
iXFSFXo1RDD+uHrM/Vn7gqkTf9i5RXW68Qo2IM/6o9lcKbyha8Fu2vJsU0FQqj7N6ZNQXhrs+nbM
A5BqWJ0RepAicoe4tD5ko+FFiy6yJ2V5OBIF+a2Uj9fPAEIcN2NCwAOw2SaHaQwTu7zR5JP0WOl2
jEMXeYnzPf4jqD/tNvue624alYOrfbrxCH7TLl5uGevr9lZ+MxZiyAxePn89gzfWBX35pFZMFxgS
r7C1JJ11o6ThXrlyjV9y4i4BLplhimPH8jxNDjX0MAdWnu4ybcrVvdJGhghUuCq+rhEp07/YaaZz
/mtG4KbezZAomLnllUqPQ2IS0YpbWlzeT0KmbYi7IIH2rpimlLlXZ5jXrqi7CxYvGFeWPd/CfhgZ
y1Tkhc5RpesTKjlG0TCmMiMRO9OLx+5dvKR2cQCHa8YDzbKW52HcFrL/QHnUPLrWvHwjcTOLr07T
tu5xgpaAn6vUlgBOu573x97LSMFbBncowtSVuvdjGaD/RwnMmfjM0yv5RIdO8f+10tx9jP2kuq9z
RoTHuQqcPmqwSZU8Kh7YcO6Gtvd2AhhM7rwRbliEZbDLDJsxVfsM/TnvH+vYH6qLmpzcivAX85n7
NQ4W93WU1pjP3pMJPhUHr5v8J2j+XhN6adx9Lhi/01n0+F99ddzK+bY2aT60KNk/Qg6p3SMxKlXO
QK5LqyhVo+ogP+rq5Fe1pj4pe+5O5HLnMH5cq9PulaLQCn2h5nTv5gwoOSzqEcJBFBi9nf8k4G3A
y7loTKgaCSm17TcfTxr3cRWbLI/QZDXjDtKa0+OCH3jJvqcusSJqKWtpT62q9Xc51r55e1jU0tm7
rpIcMos382FNjbCGr51rqOYe6WBJ5wpZ7Rc6Jf+xVpX6ZDYEUIYmo/Z6l9SNCHZmxXge2wiz3C1l
EpxgztDUR3rFwCIK0pTpOlIj/5y2WTwfHeU335qALJdQ+Uv+mV6hDHazthJO3NKqiSNZEkbyR1hl
ev6lsfo8OIpFCHIyNOKo9l3j98Qn+04aR92sVC73jt0F5d1sTaV+5xv1+E+L5V+xI4uQdBW2rtH/
2NNNWPcyqaSHJCnVWkYOw+hVJxz6zTwC8Bovhld59vMwGxZT7Rk0JsMUNXDn9yyEsvremxQbD/GE
JP9Oc4IF4zVNy8XRk9pQQYtTRXWhdRycD0gXkvF+IZOvD8cpNX8seAnwcSkR6BdlVr5TMNbJ2jSM
07Eq91Nji2PlKdv4oMH7WJKDm6X9HdScejAPa2lBXVN5+sdJEz5zRMMV8RpF7DSH3Id7UD1U+E0J
be+k4HLRkhf9dbSbvHw0Fzk7oSyw2PlL1rSD2enaCfDvoMnYz6ytzn8GenjiGRCWkI5Xc6ws4gOw
zWdvGp1fZCNkV8py3PMX3euPORrrD1KkZRniJOV9BJOvANsq58bu+XrfdhwIuBTmjHZee5xVvt5b
S2o5V1bbYhih9CeJsYrLF4ScL3PtYxrPJMpDQEMzs+uzIkv//gxzMFeDVmfDJ4e2sTm43b5a4C9m
2VM96VQQXZkU73tGAncYEMbP1qjbhG7PBHYMi3clorLfa0Om3WjU1kPi5SHCV4PD8cp85gjb4jYY
3E8lQTvVU+lURpFEdSaK5Lx03Rx/dIzO9aK3j61NV8TBjY0oAilWAdAhQoeXS6GsAMzschFPnq6n
18bw0l9DTFgU1Ozyvd4Dbv99tcZCoaBepY1r97dZfKNAB9RadfPUe0ldnzSMyKY9nCE7xIm+8XaG
TH3/YW7Vpzoh9IZhXg+zkvbpHeZW9uPbP//1uuMTcCE7wFwmc2l7M4L030AYhnhSXVN+6wfR3vNN
OJFisn0hk2bBtSLhg1WTJm/Uievv3L5puj7boe9GxvPqyXscoOXUNk+W7POHUVr6blKO/D4B5oVz
iZtWlQ/509u/9w8XNVB3wqREi7d6zr983VDQoSq52fAEM8vcwdL097lI9ftZb9KPDUbwZ8Eg6sYv
ffWQOW9XnAZDvRUStzfICRMHKEao756KkulZVZXZBz/3mx+B1zN5aDjKjQvjifh9PQTdLbLsHy6O
Pw5IIslVZBttLcMREjTMeMf8ufLyEqVu77QnDXrb0RCjfvKCrGEADtQBRaz22htf16bTXjdaE7gF
VB5/B4Yvmy2lyAdlVZMon20nVYdeIy53ptZAaFi2Ud2NxanWCuu9BfvsrGW58fy3b5vDD6xnbfhX
nGwl+fxnny8xyOow7dauvhFP+aF0xnS+z/Iut3c4hc07RnUjL0A0wa0G//W2gjEIkiOMEdhMUU1v
rmy0WtcQL/A0SkijIlud5zXVVEU4ZeLAHAg65Nu/dUt2YCeDakz/gZaWZfbKJlO5HQVj39jXIlvg
4tbYlgMruX46nhKKK+PYz055WCzBnG1o7VrjCI/TYPjMeaOJe+G3a0k2YJh6xsvFyh8Ai6jLYtKv
nrlzOP4cXxXG4FozW8HP2askfOJinrImMmKS4vtQZmSxyt3bP+zVJwshBfevFYf4LffZ7tAMb1ui
6M2nvMjKJws6/0n3rSWG9Gw7p7wY4/tx6W45Brx6gWtsAhXCmnkH32Lb0JED38ZAqvYTPrixf5lH
q7qP2wqqNWFZxUlB4/zx9u98dfKBFDO2WQeD68B0a/6QamxGckrmJzlp1Ye+1ZonLzPyY1pS0b99
qdePlI+B1YIZA3g+FdDL1ZkkKRRbFSTPIhXd50aZX1Xmu5eaxr4KZSyLvYu3/w0w8PVGtIq1Vpsi
B6kMn+TLi3ZMi2DStfFT1lvJhT7Rj3SjbSgtY+fBbT3v0taUmiFLabwBfb5+tFzZBS7ni4T0tlUA
L+bUTEUp0+cGVOaEBAmmqDF2yfu4Qxt744BnMsAveXGyrdl4iBMIdON0fSV2aljM9G2Z90RF1XZX
xvBryG6/FJVCE1jZ/S/dQ17+YUEHmsLLNyoAR8r+PHQbOcEDXqsHIv2GwUDVYArtp9+2RXbos6x6
VH5QxQcLVkFHEEKeQX8FX0rPrV/0VhliITT4YS+JgWbum8btbvAcfJIiG9HCnVJGIx/pAAz5g5iq
oHwoHL/V6ewK25jeD+scNRw0JJknqXpSJHGkbD8RIF19JAQ9LWHaYUMOSD7i0ZNIvf1hUCsXu8bN
uySa894aQ5dt4aHvJLIPinkdakpad7/83p6rcJa9GN45Q699zWEAywdIlv2ntGu0L34t+x/lYlj5
HkXS8oifXWxHyZg6w72OU/WTTQTtD+i0NLxVVxthMc6BGyGBacowM81YhuWcpO8Urm6o9/Vyzs9D
lTdPxIXJ4a6u+8XZNcwkIsKr4UclczPWoRyqRY+wFFPVXnenJTl586xHmo+G8lM7GVpwxCVa/Kty
v+CrKBFVYmqqq/QZdz6h/erMsW0eoTfnOyrlZjo4Qd7olxiA5T7JrVILgXSHf/kLYjd1s/oRuKOy
9vYgM9IWTH38qKm5NT83najPHfZ+9hnxkuXvMxXLfDenhvxqcYg0e5RNqNeB7nqSYgFjrVDAR6YX
4M/dnSk7BxKtib+l+zCXycIYTp/N4NGnQ5sOvt7M3b0NXpJ9dPq8ancxHeYU9UZiladpoggN07Qe
vcixG+fUYdJtwD6H1B/KRub20cmqSr5rSeFwIncZjPGT57RFfMbaaDTH/WLG2VJE9HiB+FaZMDtC
p03qTxJhV7Gbk1EeR2IqreepWYfzlll2EBWoscmZ4D6tMDUDmmINxu20y5rG/+ICb7k/8MabzB12
FMPHNrExYh7M3MsveEoQdDkPxmzfVz66uDtY6tl3QgE099AkmQZ8MFpybHajUPmPhA7ucwIJ7FtV
1lUXEk5TH6D0BM5DTvjcu6FDBrHH9j72vgB8N2IHaDd74WIK9Fse6z/FxyyYM7RV0vnJ5j/0V+mo
6UFqkCF3kCAZF0g2NxlW7sA8LGss40uZo8F5LIbFhXboZa775MfA/TCXKlCubgz0E1Uouwg4RKFa
GeZD2s77vsC3+73dWdN0CIY08T42hF8FQ2h6dqpCbnXW851bMTyKCHyprcM0qrIJ4x6azUlkLDa+
G9L09p7Xc0cwDSznXU6E1ZeuVvLHSqH6WRos7kjxaqf7fgz6bzWGTdl9HY95czfNtcClYHbdkEDZ
ybsretI+78iD0kaO/zr74si6r37GnT/YwBDSdCNT5uaPFpVnfCqEDIiiq2gpdkrM8AOMlIngHSTR
0gFQUZV9hasu3KiwOjX8iPt5LM7j0JJpk0unNE51O+OwxCSLhMS2IJw4NAeBzoD1iDrA57Q4YcY0
MVhsugJLh3Qs8NvJMhHp8MfHHUQcgo2GyUvWiA8/tu+0VObJ2fPi2uYJmvkc+nllxqCGZWbshriz
H7xl8uZ8lzdOlh2oj1zASbsUX1DQZiqUTozWMoQtby0YQNnWvMeYNz3UFBDOx8GKpXw3xkB4UWX4
WO0hGJRNaCem+0nFWF/SxnfdO8lTlTi3zfDiL5ZIjeVgjgAjoa0ZeXWYHEfs895kgFDYaHMjKLi5
+xS4zNlL5AKp7UZTW+CPZDQFzNUaIdyef4DZHl20ob+KOVO/llzUHy3D6OVpDHhBD8TGehMCA3xB
8ZppyLquPaf/Lkbokg8IQ0iBxoSyNCNC6K30PA+6hvtMOpSTt0Me1ZhHDXmVf03F1P3bKKKjQ69s
tF8asvIRin/gtPvWir1bTi3bsTtf+EqDwKdlbU9p1DclA7k/pL8WTvzsNHXXAmS6A/ceMEUMpaYl
zUE1mfuRTDjvgw3ImoampZr3GmSFW8rvLQnif7cS4B9FOQ+naTvV8ByEIW0+xs92LRXyfrt+8P1W
IN+sYX8bZZ0dTKPWcPjX46+lGZdRZnTWt3SWxpPwF5S3b5dwf7ghbHwYIaJ/XOe6WxbEbIFG+srO
PhhISu91ELmvssQvKcpw90wx+eizXctYmxLdXOZzkhicUWSrxp8dU+j/DKO45TXzuqpE6bu+qHW2
Suu3qSpti7spk9l6YhCf3Pepk4udbvv14+TM/dMIxwzVLU7SN57E60qdy0KEcGmycdza1pVL11dm
nyjrSaUBtdOSpgf2dP+B/NbqwXWb57cf/J9+Jc0IODCWRa/bLNiKc22ZvfUEra3/Ns2EWOgEF0UT
NJA5kk7dn9pWL/8Wp2F8TkYfYnYaU4CjDYTQCAgo+ZiWz46kHwiToMVjgkjT98hHB1Tds9DCgcEW
srbev2Xu8rqLh48EBwi2Dc0lXM6XlXtWscadavSfpBKIfCAlwrg1gyzqLCftd7Kws1O/AFhGAqXC
Z6Vi5C1vP/U/3AKkNqwK6MowX9jmjjKt76ZRFvXzMBVaOJOHAyZl1JYXJmQXM50muyrRlfelDrRg
RNnujDfI96+XGUE0+m8BPonU1L0vHwIYjj4Wrdc/02dYR+Z5asDXx7DPGEHXT73Z3TKd3rL9+YK4
4uoAzTduQTbbvHNPiAHe2dg++0maTne9qv27tMUKZFdgIDSUoSN699+kCLL3jBc0DXkytYhR6x1j
dwmVFkdNxLlRmXGO7p3Wrn4ZXtcxeVOxGCInGGA95lmn7r05uxlo8/o7QdS1Ns9EWuKVv0VAEteD
bEeEGck9LmywYpTBfioNP9RcfdT2tpuOO7aL7pb18uuVQruOXuf/fYC35lJBp2s8uEE8WyiOaWyC
rqmOg/SRKS0Tuo7QGwZlRtk4qy+qkK0K1VIkf5vgpEPcg6i+Qgh09ACOL1dLy+irVI3RPC+Idf5p
uS4kwlQhXU0bLUJyqd+9/YG8Wp5rCDG6EOgknAdwTjcX1Ptcg8ttPhvSzt61CrmlymznzPCvPSMN
GW+gMq8eMyY+zmqkuh7M6yn98npFHARtZ6QlUx+9m8Le0/zvQ1+qb3a6OPfsVV9mp7dOiNn1uyJr
nFtpatvfS0QIzEsmzf+7vLX5HIOZgJJSlt1VazORnhFIdOWjJ2q/P6Elw2AVczsES28/5O2a5qI8
ZmSBKLMAdLcnXE16T5WXvv+Ix/Hycxjomo89f2oeTZ0jaO9OVScPlqra7sapswVP2H6ZTTCpgBzK
6GFL8dAlCSG2xoQCAkvwTzxU7jvRLIa9z81ABXtnybWvJQYIdtS7ODLeWFxbHhfrCdEO1lRIwqD+
QY57+bbh6nUd+uPk2tTt9H0yNYSq9VKJyOrL4iuanuEY2Il2DRpMWSe7kB+FHJfQpwC/hV29Kgq5
F6YGjGsI4IBXtuWUaW1s97AcyqtB6uN5tXbb00XlpxgLpItlJJ0byiBIYmw6+uoY+0vxiWir2Dq9
vRb+cB9Un/SgqxsmBch2UpVnBtHUwOvXedTru26eqwe7mzz6QMhJPzqc17579tQ/W7Wv/QKgTFDj
Oh/fvonXy8JdbYj4EG18jWmJX76XoEADn5ejc5UjY9XIrWXewLK39Y+dPtjzLrVlLSMb0YsbkhAj
zf3b13/9QYDJIiDFZAByOQHOL68vseHMp1afrgMR4NfCmKrD4mF1b8Z1cywtpd3xiP42Ko3AddxH
OefWTHDqvfWh/AfVjzXHGkWVyGs/LDII3bgORKhKR7sD2cmPb//CV/sMl+HZrsnMuH/wCby8WAZT
oWsrw7j6eimTcA1pCdOqj//NcLs/JJZ9K496u7Guv8uGRgJXjHAbzo+XF+yrqVc58t+rvSzBaRqX
+p2bTtn8ANVjvGMdF5+Ynjt7MFyPL2whvfnGS/3TT2ZXp86C9gyfanN22c1sNJ3e6ldyJTA7APMa
54dEJsYhrjPDuCuZTZY3RvKvFjK/GiY4Tw93C4RVm2tmcFqqvpj1q5PIDN+SYelPQCvSjnR/9Kx7
UKTqC4hgXEV2E6c/337Jf3jm61nClg7YQgb45uoNDXvlxcK6jgudTYh4q/ssVtvZYsCC58TplR/r
FJQK7rkXYVz1t/b5vHQ+X8Y2Ad0lk8nNKmPYIPRZM83rwsRs2NmZ0Oy7wsBjrAviJIve/rlbnQgA
OFuGzsZl8rPXtLjNGktrLJmQ+13rHI+6XduODoT1obHVPTPQoTnKvsALo4pTUm+nzIWQ2TjFpP0D
gcWyQKzH0TrJGoZZkgUZJqrBWJZWONophKmotUVfXYZ+1oWHp6WTHpguks/Y5A5NmvCkHwqzJ1i8
mvF6CRcXLmsZUazBwx37FEg8E2LEmWLyM2c3OWvPMQT28D4bp3y4MRr4jf3/F6xfnwWDSdxg14KG
OKnNsyA7tGGa5F7LeQJyGptrjj2TjUAEv6pGxnQTaVZ6F5mJZt9Pgzrawq2/Sz+dv2CtMh5hjeq3
bmp935ubWhnKVBiMDmEcbW4qtU0S6PB0uRqEF3bHTEu64F5qZiWNqPRrsmrHUoAy4ssQ7MVgVtox
YRfLnnJD1Le8EF5t8qg/MGCECUyFuRrtvXxC8O3Sbpma5WqadVriHpLGu2ye5jHyDOHsEc0q8lTi
W3lwf7osutmAMpqa5xVLHrWNhxtKY1w9bEicO83tXFjqTQpq3bZi1O57qFgHlDrDjUHV+ns2D5/z
DP4LJxrOxFsH76lDEQiXUL9CgCv+dTt/2aWdZo4QlgK93b39LW5Vgeu3iEc+F6S9hkG6DbPgsKuD
ZRn1azws3dcEcoKMJIV+DdBXpjsoEEt+gbivdoQPeea+TRQDC9KkujsDdvG933nz+Ih7jPtlNAvL
DFttcb1wSjp917lDPu+VYBrxLKFmpxHeLZm3w+mnPWVoY8ew+T/Kzmu3biSLol9EgLnIV5I3SVfJ
tuTwQlhqmzlWMX79LGpeWteGhB4MBoNpYHjFUFXnnL3XLtraj+wpK93j0o+b6t1YVBbAlcT0/kEV
/5dVnl7VNhjD3wS+62KdNXILB/o4Ww9t7ie7sgAO5Vqd7gXowNsjLeayDlYmvL+1OrWP79/oV/np
xWNFD/v/m7wdIbf37V/HBhutXiFlbD4A/c0kXVO/iIGcklDXnxYk0tZnOebTASq2BQtDc+obnxqu
hFDn6NdJunrLLnHU5OxSDQrPTQ5d7q4owFV/8Eb8Zftlk9maHcxoGRpdLM5Ggn8ajqfx0C9CfzLr
OCenQs5DWMEKqaPe67PPH9ya7f/yX7cG3Tj9BY8jPtgJNNuXSQdFXjariZ4e+yQJWl+U3xl3eel2
jJsYleVBEedrdkU3fLzraznUDxYl9BAY9NHTJ2zV9QdW2Yv9mKMHpQbGZHoH1Ftoii8eVaL5acfI
9lxAb+gLjLFrsYZ6YUgrcgUDTT1gdWiezMytp2ha8MgFubZW1genkteq+c2NofUMAIYZ+caaYxF8
+0Ok0/vr7Lj5OY/tuRvCupnk9K1xkK+GDMsKuISLIBrzmElG7UEtR1dEa22o84IIXl1PXq+cFHEo
bB+DjbHhFBlog2/0RthYle79srNkBsKFxuos2n4pwXskTR26MYLtfz54zBe7io4IyMNzhECdwokD
wMVtLZyp062mtM5aI1AXFHKY7nQr9tNrv2otIp7bWBi3PntPCfY98zRAW2tVnWTpzNbh/R/jXqwF
rz9mE4mz5dI05he9vbVbYhi1ibSv4c/ZM14FtLkxPLAMvzjswmqqvuStSFMjyuGCOYEli3LMwjKe
eimDjtDAOdSNPAbAqtzkGz5oHJ5yTDyHMMg055TiqOK6GnQEzyawPkS9iN51uoZlpV2j8eu+m97Q
fEIAC1GAfEDVn7U407dBmrlUcWD3BePKjETiIB3muQsNv7buFDnu2qEc8iU5Ax7qr7wU3tsOCmSi
QmtEf8vUjffyWyWHpd5XpTffQLSkHFLF2CX7xDDa+RHfSvakRuTJkYLZ96IJ1KbnRtopHhrZeC9e
VoH5qKp+/KeKGcsEHOYkNRyvanVoCDqcD67Q2uuycQB1qsqkEVFgLz4CUsPsIeIc0XcAhC/zzi2t
ONy+kp793iWfzb9mdKJ1h6kTxqkg1S3jD7TH5YMy4jXQ/s3Hg3sVzRWsyI1XArLu7ROu9MUBYqul
Z7NvVX6aVF63BqwBIMmBL9v8lJpTnF0NUDC2iZLupWYb9L2Y9xPYelzKYxGf2UyUuWs81eSMu3CO
/BrXQo432cxo+VHXSq9/RkI/qP2KX6A9AR8tPhdrZtQHnrOOQdlx+7WIZlnMSzBrOXzB0MhiE3uA
tMvX7U54iiGJn//XGDjecdoTdOQ42dMCZQV4ewcGY166RPn+tUB+/qv1hHNw1wxMm2HH97pGgRuM
TE1omaS1/8Ea+tpifHv70Z29ulGYyPAkLi7uiyVZYQh71xNlE6YjlU/4CqSb188ibfLkkcNIKaBn
+cZPGjhO9iixiLvPjkeiZJDBXRpDVzONn6A9lOqD2hDLnYVYfzSujLxY8kf6gohHgtIrx2EOIeZp
T7xZK3Qmh2TC27hL9SwCmujJKVrxXu3xRBT+U2Kk/p0Xr5YMVceX2VPCw67hhOU3twBSm+Io5757
no0ZMcMHtc/rPb+4LUyKsEHiu2OscXlbVien2m9153oeiFLGug7Fz781nG7YITDp5N6izj44VV4X
h9TRqm+2xgfOJNdzurUFOIWo/1fXp252pdPVzYJaaTTf/L7DFpDTkqr3Aje8GRktjZE8rPpcHz7N
vdcpbdfQj2cjrfGCYZmrSvYMx8vt7oALIKkinHG++8OpKLM/G93sNTdekSUyEjKXPEHHWwBLznlm
n3oL1+Znmu+1dV+AJx7PCvMroot0JuhuMrLF2dnoIjiaV61pIA/x1vrQ13o8fQbwyG21xSge+gou
wK0vivxTjfoTscDsLn2LAb7tCC/MmWyxylLvLzuwg3b+zY0tQAaSL0d7RERIw03Vcw56uMM9Edto
ZQCE+QuEvVpr+99ZVnhA+FoKmKf3948/t2aUwzQAGcVRIPy5mSHjEBQOeXrumswe/vHHyfxB3IE3
HkrfTAj7y1eD824X16YIGEiKEEgVuFbc6bmDisKtQf8RWRyviIUMPbkqisxYDmvSOHNk52TdQN7z
s6dFa6fs1km8RhwHTAPWR9/pn7syfDmG3HiBiU8gJOztIpGVugPhYzCuy3YbWLhF7/0ES5WUL6s0
6/LF8PI6DZQRrztQzEu2W9LNNzsKvuRoEEaa9EEfL9K84fxeGHf9q5I975X1mACk3/hbFaywH03m
jOIzUaZsdI4+dRZ76pqO31pZivSlS8d+V2O6iv2d30nbD32Vs/d6yTp/9umAZdg+UCi0KUfBD068
fx4F6KsxJOFMzrALm/3bO4Alyiu9yl+uXaSWEneUP9xbmm0NNywepn5t9yPiaH8cMnmTK51o+w9+
wHbwuVgTBOZMJlX0mRyq3Lc/AAEBMbbuaFwPLn38m0LpyU1vD2oMDeJ06VTkFfwmQMZrv3//Nf7z
yhx/0IRzMmO4ix/g7ZWtaaIik31+VlWFuKjs+7AvluURDYg0w9IXc6SBX7t//6p/4P9eaVgCW+8m
/N+QSm8vqxy9txTG/WsjqcYe9pmXWMkxLgsoxOxIdfNt6IgGCCdraosQ7JHmsLRrmrGvdGV6MiqH
RU7X3ZLPB4/IKzvQ1yQfH4hbLM0T7+1UlSB2a5X89/tFchGNCGb+RB68gqL+VcSREu3laTZq1/gt
PeMAlVHH5bkST/SpwR7C9uaMT8bADvDBhbd38O0rQplH5iNin1ce5PbP/3XhamI4bg5reoaB2E4R
s9vhaOvocQ4ElKxHVczG1/cf0kUbgsMD/XQIAbwYzBloBr+9InOvZtZUnp29NB9mxKJ0Qx71IYHJ
jRpqdsaPZux/fobIGgD2sKTiIGVrfHtBdFNDl+YZ72LuN/aev26yo5Gzc3zPMdrL7jw9NlpkqTJ9
Hkgykg/v/8F/ucUb5QtAwwbNoTH59voUWyKHI+Ffd0OdX83x1sZga9IfBkZCN2YZr2Pw/hVfDQBv
n6qjU2pjloVRxCjh4k9mlFq2lZ4ICl9DAGCaGaY8YHjs5bWmk/H5rUxUJsNi7tHZpqDbGJvXTurd
T20rkj3HdpKZqQQhaX/GYgvS1dSXyv1I7POXzc6Bmo4QgCEvMS2Xcx5dm0Tru31y7vyYA3ewaGOx
voyTGm61BUpI0FcZnqViE0QUZdreecA0N+6yio27tG5VnexxfGnq7CoaXoFrVql269eli4hjwZV4
1GbLedZiQ+uzaOAh1PtEVGPy3waovNOOzbgfMwqjRLgQF8tdPXTtKtFnnZvZMK7yJGf8P+pZqh2z
lBxpuWV72+UO02vdfmSTt7cP5uJhO+yxFMDcRIhoFw+7spy8KOZcXE/l1N4TXjl+czxkjHWAyQ81
tWinhFVrVbpHCI+KY5fPHE0T/2k0eeQIaqkR9c/yeYFm3XMMGurq52ojdHzMGRqvT8QnDOg3tcxv
vnfdYh0dtxjB9qsp3Up7lcCg2vkeaMhwXqsa3bQQndzJydfmc2dgqHjpO63N+rt0SqXsaTWNeZ0E
S1s0jNGm0a3FebYYbX8ZiTk4gVRr7b2swMwFZmltinCCtGQA1LX+ybc6cLbB7emGCc37H5OlJ3O5
t9tyozS9/yX9uY9tYqhtLMfgCGXUtrb8a3kswDtvZXhy9lirqkjzJbWNl646Om1pT4dVul5U9A7Q
5f98YcwEvEzbVJr2xsW6DMeRYiohYAK9wlBQhBCW0I9pw0/QeqrKqsrPdAU/Upn8pbraCC5M6fgk
bYLdLq4r0opzOHHT15tSXIiwz0e33y8QOcugKb3xlz63OZnjYNr9q9j21pte1bXaxXKyNTTyNgjj
Kcu96zxfvN3I8U5svTUj3q8+GHQoAX4FZFuHHPk1LgooVVJWi7zh6G14x5gOwHKd+kvuXo+LM6qf
5QLk/1YTgJk+rZ1d/BznjkaF1k3AZZwYfvW0Y2YB0D6SdhHXYwQ26SNU7+sW8fYT22jCnGTZQfBk
X5JttkGEsGrdR6Dd5Bi5UQb0kaWKevnUgbx54lPhSADiw/9CZdN8By0+enOEkXmVyK0ZetSHus61
f5DlQtl9/1X5y6/j27foLroMVbBmXHbzRjQMaezhZi6HFVMjeIwpPdlGRpXkr4UniLBv5M2UDm78
aLZzxcmaeI6sg2+EK/OLj4/ZiqAvZfbPcWn7zP7PLzNNWI42mOVw6/Edvf2KlKDFOmPxPY/OlF/p
Xo59o+8pdZKTrXhRDqQUk8pqI9uu+w/qkD93360gBobzf4DGpcJkWtRajFDjSX6Q3m8yXxBGiT47
ImQYELi6bWbvP3gef7SdQaPSV+Xk7W0xBZejblPkrZnHZnV2ZlgB10MZZ+7Rjyfv0Gf1A06V9XcB
2CsAbbt8cfsJmXQ3+c2DDtauPb3/Y/5oObP7bzPYzWiGaefy1otctMiuOxq37qpPYeGZxAaRf119
TRKQuyESLsBve6NF4XqVNaL+mTeGrQ0f/IxL0d/rk6eLx9kcb+yfHWeUaF5rllKd83XUlixE3K2P
EUdTbwaH48yGfe/A/robAMhqIXB6p3wY1m4kSocBKmaTYLJmLyWvQUca+rlrptF2wUjESnuUpWbH
DyyGWnqSK6bn44bPTu9XxNXuRyd1948Xir0AGTyw3W2AyTH27ctckmBQWV0mz0ntFfkPZj9p/QnV
nwdgnrHzlY3qsAEUzbINdxSUH16NMpueSHYv9pmrkdXB1mVAUNFoj9fQjumihSzt4nsM7qD+jJGg
/qQziQTsUa7xj7gYRRJ0AAnKqGkr7zETQ0NGtLGw6zDUjcXBqEtMGTg+u8wuI1D69nTlNEUGAyCN
5438kHuGpiJF3lN1jIe48gBNmE7ywyVEaYxsrdCdHfPqBrZPnFJar6YkpMdx6qG6TZzS8hmj+/aP
eMoN7UrNpis/aeXsbmczFwcHVicPqbBhZkfl9Bmj3QLlyWng8+gCY7KVClqdofrOWBmxnFyon/Ex
nQ2oek5pcrQD/imsjHn4uv50C7QEr3G/bdIGcd9jwyjdwkPzTUpBqX11IXLDXEitHqDw+9/LHxs+
+KqtcuTojFbEuRzR4Gt3HUJkkrPm1sbwnDojdr5YTaRNTYMG9i3l1MHM3fpoEf+jSuHC7DCMDASl
mHnJblBpy2zEQ2C+rJuesnG09Cjdyex+E8CQyausM1px7AFYN+HCivbsTLX7fS27oleBPhf+8j1x
KKMYeuYMTFnlsqYe6BsTY3CV2Ab5sIGCCf2cspN9lEd4qdrn80bGzZjtVaMKlXxrBv3rnGTOBfNN
s87Pvkbz5WDki4isxcF8YvXxmeGNaQZE7RJSHTN7PFQ0cNLQzg0roKkoCMIAQ/9B8+NS3Pf6m1j8
bHS6G9/+MiIWroiu+rKqzrzzaiHoxbZzlNxNL84ywUsVEsjCcYHQEGsvk65/rkXsf8fzRhymZjXT
8PT+q/XHUgxnkGy+LSZyK0MvhXW0lF2sj7F51tEw81Wn5W4dYBphpRPy2+jgY+wleE7oHsc8U/Gn
9y9/OSjmfghUBxtsGs0XNf/2+/71jGaQsBwMNP9sjlD+fy3bVOyBl3Lq9kzJ8J3Zom83pHORupMI
zLpKSitcaqCCUA8dZL/dZtBrrJy+nJWZj1U+av4pJfe2UGFruplRhO//5j/XWg+sAYYEJpUchi8f
YWOJ1FI5D4wkH+0Ru79zxX4xcR5GAnBAbqY+CJD44yv0cPAyG8WJiteVXfPtPQIIii11mJyzmMHl
DUUjPnulWvrAxML6GRs6fsIKj85dPabig6nsn4Uc/mFUYhsEFLc0O+XFxQkuIqHFt868tF5dnDRp
tE/K1htSfCYvIRpFCStFQVG3CNvNnZPJ3ImDeemJ0REYFjHI8gJgGGXepwcp+SPPqfKW5qYtp6J/
2AhOywGvaAmIhQQuM+zBFz9M3TgzL4DtbaWhp/nDWkBOKrLls65rtvdSGH3xyy7qjHQpMxuL0Kis
JQ1NEgO+ZNjg5mAB2Cd2sS1wdhJvpPzrWp8bk0ixUfqYs7ASZOikbLNz8ohVTjOiRdfr5Ls5NP15
ylPEH0GJ5NMawoSgjofZMrBRv/8uXa7stJz411bWIIRDZH1Ro7vOXHi1qHp8qIVz1HAi/9MwADhm
JrK31tQb8sTSD3pdf7kmUhuH5prHy0hN9faJ0hFoplhq01XZAaXI5nYMY92sQ0g909HgnBFklhg/
eI+2P+TfxQqfOKI/POEct2g8X+oc27zFLO51w7Fmyv3FEQAP4azUlgqkzpTjg9t6+Ym+Xo0lZfs+
4bNdbphC+RpTTX04tuQr0teqMz0YwHq10WLMKU/dB+z1H+uJ7ZpbwwPpgrB0GKtvb2tijlPXkcFx
xBnmfAVc1a9R6yVFfWujpCO7SuvLL5Xi8PTBhWnlXN7czQIPSIjJIw4Inu3bSw81YUhuX69XPX7B
W3cmtTLSptp0A9hanhlkqrauHL4HAFYd9Lx7YteS3xLuYk5dVtTisadS+lKbnfzlNv70aM3EfR2x
XLoaiwze9LMvqjT7Dj0KylzMFDs+V1ZC+2U04+JswStLntLOTn9B5iPNBpbZ9GQpNY5kc5j9cVmF
NwQ8DO132sazcdNJK8ZYSLJU291x8BjOCLfxVgdyJaQsknKA/7Zk5DrtCX5rHbJyylU3DxTDNriN
RHeqn1XTGaQSMvT+0a3dIm8RipCk3KtlNENOTNb9MNdj89goJ6HZtRgD2UKVJR39aIME+pXqwrgz
0nX4Uc9YnAPGH+MjkgH8x9qazb/VZLTap8rpi44Ti9WZO79t8FrbNvNylPGOvRtKMe2b2EnEfvWM
dG9aqRdf+USe0TqCYkz+5oh68EvDPCK/6w0FzM0anP52Ql7e7DoxpM5xclaVHrwmnWOYnrPQQJF2
RXXTl0V8sp2xmTGjut3wsLiY5EMDJR7OmnKGvZmsUiYRUV9tDjQcjVOU6dX0OKGnrO9sGHtN2NRr
QmvDG93rxXa6OHSGwTk5PnkY6BFko4KlmcdrxeEDgdqyej9qigQRmWY3F1Fu+M0QJZyivnOctvUg
n9CaBo5I5+dB4zgSgMuafnkT8vHbEYcxzrjSND/5w9Int1CJy+Wm7bGUB81IaFNYrLPeB9WirGs3
hwYAfcEjOjkjMOKHS/omlosVwj6r9kKITZJhcx0aYlXR8Vj+XhBxah+M2OYVmUqGp8fZkxBI+3G0
g4Q3zSSBlm10j224r45YQ5CpzOWEltygPfvPuCTdi663Tr4jPc8o722EyMWZgs02DtrodMaNH3dW
F3aD6z2t+Ifbkz+62Rk16zQQIVJaxrkg2PpFzOmA/XFlJgqcfWwl7xqtK9xjLKe/YEQk7XVL5oBO
dpBV/cjW2Ut+126cFg8OOYszpZgL46Bm348jUuDc+GglXUtxg+/uawejPT5M9E0wVszWcj9YDLt3
toXA4bQQeFXt8mQFHwJvp2ujwu6kjEgcaIgbhKxmnxCPkcSWGINufOLD1azPMC/w2IuRIXqIV8B+
Sd1iKqNk3LQoDI9sM1iHUqnHOa/Nr+S71/M92njCNZtSN75k6TAkYYxI2o0WwcryLYfmJo0A6ZXr
X5nJav/DYZz3watsvQ9FsVYP64phuCKJtYhQeDqP+oSh8NEcS50EOFvMMigTVEknGALWsicIrey1
0LObCSZbbI/5GMEm9uufTHTlT1+56w/y7vR/dPxzGbXp4Hc/lCz6JtB76R38LasuKqwYRUFsAHTA
Yc2pAU1z7xeBi/IQXYGvkp5UjgQOblxJ/VNZzMoN1Kyc86RXBmfueXA6MA9VXF93/WytoQ2EPPJW
aaEWEuTHhqzEw90su3q96/R+rb5rssfmXdg6H1rujMQO8D307XklEnLY6Z2A8aXPrnuSJt60K1/D
rR5YczX9pFPTElWg+ZSraDH8awxlc79bSctxMAC0Dn0zeIEE8uZrDFGV6WTYmUSyBobym2+jvbRd
CF2m/7b4LR9tjCL0q5Ul/vd8GG37RpiUXgzOnOFKAy50YNSkbZFFcqiOOOka3K0lDbKrdjWz4oDD
HPZm1WqtOYc5QIBwNHBFfoIpsthXDXt4ejLhL546hxrhoc101ZoBLTN0YyLxshsfM9IC0MgwryD1
MtGuieR1d07tjk9+WbZpNMiKw3wsjQlYx9JY34kD6Uj09HPsQ0yrchF5i5PqIS4MaZNWJLWYlnxv
lDqZUGPdfPYrtrevmJ/N+r4dpJBXiDSNJaS91VZ3HeuOdmyIVf4VS8dYiVjqTAJVVWXYc2RNigkA
SikSRpFRdR6ictP/ip2TCD5mSZWgsKdKihbeNhodCcE1JxJHvYmRCZCDaOtX4IXNB+LY7xbqpuZW
4hqdrhEkEVkZVswnjTxoslqq75OettmJAFt5Lj2/KODC9vNVpael/mn0Z5vZuw1aJetMbYgWV6HX
WvWxO1kwZtKoM2jWndpxVPkGdJ78yCHa5TNSY//RZkJqww1ZRPo1xgU23Sey17+zgDTPykq1mzXL
rPIqXQyz/0aT1p92hOqyGGmvcYVeS8/6i2vFBvQpL04PwAqSbIdtIDF+AgHXaIiYwIKSOtZP2gBi
nlxLtyEAhYBG02EEnFEcBqnI1vaAsmdt+ZIxoqnzai6JuN142v2vwU3Fr7RsmmbvwflWR31V6p9F
JmVBT6hlKsZHnmt9YBQa7BBlr/x3gnuRhVB19s+DykAvuF5p//JRvcakjs6pAQ0AlWM0u4ljvLSp
a9Rnf/WhiQTGgi/ia9zxnp7s1TTS37SUTDso5rj+OpdO7R2TbIWc45XVeDR4ht6JYEPnqSTOADho
BTp3ua4NmV4LZ5mdXV/3mnVcNNHZIfZOs7ymCTP9zEQ2qih3NF27Tju3TK7tQZRJiNDZFmcKCf0A
7IdMHbAumf6oz7pPei5VWlDqjV7tOTw29XPCOgFwscEoHAhBLlI418pyDySr2MZ+e5zAJySamI1M
pB3AyjgiqMlHq25ZoRLmZEnS7NJR1eOp0pa1gPebSuVGraHpLQYFr3rSrLyJ/6F0tON9VVts+B3N
/72RoAWMzKw20wMYjiXfc0YkZyIhijMPRlA7y029NJkfalDhh51B8ivMVaWcr8B/lySkc+g2ASJQ
ke+mxi+fu6XLjH3pj8o8KPwbe89OsR1nXhNzQvM7H/Cu5iPEXIR8FjnUW9JWE334LRqRGqdG5Zo6
MppM1NWI3iZHD7IaJpZvIJk3UKZL57QIL4vKeIuZ0dbZAitj1e5CF09Ih9KzteIdR+ClonNZuIj8
Bk1kPza/HmfddJrvCrSTEFzgoAxRVnujd4sMQ6Z3ZB7nw+dl1OpDxfSOI51P9OsB5oyo64iM3wXk
SYdw3ZmD1oeDogIYUuI+Vn3R3tA6F9OnEt/AU1sg+jrOfk9WOycMs4smq12+ac1Itzto3bIyw5Fx
c3vUpD6KqM8w0e0YoXRh0zlWG401FgFKalRlAXBaRc5F2aXa9EJ+MJUowy7L3vFyl+LgmdVyWgez
lhRtVuX+KAq76Hdxl08FKxVDw2g2hXSPHZrt64QAoyTsJkveZJYr3VvRDlns05/rnPa6oQC0QZA1
PuG2nMsodrUcUspa2tYa6JPn1zet07f9GEKV6Iii4HBcnScBN5Z3ttTckxgcWO6mu2j1Q5fyenJ4
tDsNnomXdazMzFEA8mm9/DL3tVOAU/Fq8szhwDk7a66HOxdH7fIyrRoMm6LKp1OnF72FZk+ffYIE
ydyQmF+12Lxv/Uk+rHoyFGeNjGjk6lL6tEaDjBgr/bxWRvrDZfDUn+LBX1i38Eaa0CMUkc0IyDl7
+ixdaJdRRqVjkNC4RffQdKZ7AuOUWnt21KGKvNwvqwiLdZ1EdTKVRzdGeHuT6qPzbDJsJF5Z+SI9
aMikj5nlz4TK9UVB0jJ9VP08rZNmhSgYsz7abGjVvso4r4VzGsdfuDRWDNUta0P/FF7+gZeoc/Zp
m896GEvfKu6WUhIURfZkRXJVm8I6HufRh9uZcVyyYUcZT9Va6rwh4EeKK+DSS/o4w8xmvq077dEF
uqbv4H1R4GFSUnbYFM5SRU7TgNMKGmGivgYahdaSlQwWYTiS8VtxFFHF9OxpHEiCUnnOvEt8vyR3
BaNEGxCHLJcT5xFTHVevM+7XDp1E4LqaiAOzqhQoMCp6HKmUjOZOZp0TOgUqopvaJ6x+x10uoSro
PZWGalf3S+WanD6bZuoS8mUqCbJEuRjaBzVbQVVWc8ZiRZDcVHpr+sUeZbz3OeUnSPEmv38SsTnm
Vwj94bJki8CavMCoIp8rB5MZmC3+3N2c1eUcjv3Ql0c5dvzvnDKEx8zUIAI7qPoYyo3sBicN47lQ
blhlrvM9XpcYOJ65gufuBog+AZwXZpTBqFblUERqmQHGjTWioVnilMUZ456QN5prIiMFtGweE+l5
MPg9d+Wci+BU0fxOZ53nVi1FOI59/M31hrkMXOSoALGpCgO6pFBBWyIbxFWS0jfaFfM4/lgGSE8g
tsxZYgDTYu4+DTH3KZVJ2weTOwF0Ykv3dpo1r3VkMBT51bOCFEQ76K7qX1TR5N+7Srfnp6pshlvw
qKRs1FNmvViF3y03QtIrOsD4SH4AqR2XK73yPNI7taZQDzLu1VVl90YTpVNlTcdCmSbDOc+nR75A
676qGpE0Oj1asr0P40p8X0SYd8NGZmVD6TJNaUklCEoG9L98q57jExjaeD+zcVXkkDiEYtWDpY0u
08esA3eNcGVuAs7jtHVN2Q4FId4zU0pa+vqeoV25XtVinNVerE07RxQxzhTaZdc8LlU32EQ5Gq6/
7KquYOXUndX+StJ8iX8ERnu7MzLStKKObnE46GjavjYFP3pfpVjtP5smPvPHTiPwkBjyCl9isoIC
Rm2QeQJCFxaA0JwXAyi9dOf5lk0XEykrdeWcRvReVLqOvslcCo1s5ZkkHJTKOIeLK7T1c2HQEOhB
LSPgc4cDliYmb3luk3y+Ct9MQWFXRVXfTnViTBwKob/tKGx08haT3p5uhqKXD4k2yvzgoqNxDoLd
6GoiyYWMcLIH+EiR4naH1aDltU+rWm9vCj6Wn33GwkBQNuLvfU5gwpIHqgNsvYst1BW3vtsp8cTG
aojHJDM43gdJ2fU/jRiA3X03+7Nx9mTPko/itVtv5qE0/P2ED1/foeH2n1lJ2bfqZk7boKN3QFHW
LRqYZUmiya4cIEfs5zzRv0rG4nrYD2mmUYJhywjsZUp+uUmudOo2V1NJgEog1uoPRi9/60AyCUIn
sSmAgZy+bZIBG/fj2DGGY6NkH4nJada9V8iMr1PZ4iONzh8dSFSPuDBgrotNL30ZRNqzz2ac2rNT
Zc9pNBduvvMrIO2xFM99y5z9/T6yeyls9rgeNBIuiL8R5tNFm36o/AkO3Ooee1LVOCIM3ZIM0Ag2
iMY9hBR7CsWwuuudmy3tVV9orXsuCbZt77uqR/DSrUbygwmMmUU93jcSGpSFfSqHbUOt5ObOd48a
7Ccdq3zemQubf+ROTf6lzqGv7Fi4fP+YebX5QBgB0TW6cu1fIy85B7W0pfdX9747Hf2srNJHny4T
RuVaxQtNNbqCdvySJZzrf6a9j6cG8V+j1ins9EGVLxThYqnoztEJiyp2q5RAmgYtW11nsaJVUw0v
JikV2bVOJES5Jz9aJF8LpCfDSeK4jLqayvykeNe60LIXh7ECzX7zPDEM3tXbyS7sOwsPtDmJsenw
/VhUPE6dgoesFzoUWKRYr7+I3C+aX+8/t8vRjge/iKax7/noMLEgXnRuHavqstm2xanGtBARD7m8
tIA1D67sqpuWJuMStMjTj1Doig8u/cf3wKVpFWObQfOKEfFC/7LSjpeZU7onjT/sSoH72mVplX0W
TTe+/Ke/EtstSjW0lFSa5is2+e2nh6RGx3/Rmw+mS6V5N9SLfGSxLZdoFrQYAMroxneShdLkZAlp
/7cR5+vVDRS28Kw2sZxuvb36okarRY5iPgw07XdyNpwXOjJjqNW6fdS6yovAafl7WaK4l5q7Ht//
4y9WgtfLk8kFXgqxL3fxctxS0iLr/dV6SFpST8emLfCXVeajT0aQEbaerdbd+1e8eLKvV+Q/ABsz
XuUws/3zf81UCaoY/FgDTh2TBjuHhbABnzY5A3ybZsP9+xe7mCb9/2Lsa1BZuMn+JRuI6HGdHbp2
HtSC3Ot2Fkr7baqW4CPX0ucbwu1Tph5qPL1/2b/9jSh2+Lcg+Qi57tu/kVuaaxXv2gPSw+JZ07A0
hAgixJVNbsZHAsS//Y0bWJ2Br8GneukSNsFTTooC8gHZEvOkfNa0B3eM9TuSPnC/pDr8zOZ/lJ3X
jttKs0afiABzuKXSSJM14zD7hvA4MJNNdjM+/Vn0fy4syRjBwMa+st0i2aG66qv1yW68IuA1zjb1
3+92AVshhUeghIb39CHNJHVbs47sZxHPwbyabCz92q7zxMpJyUZVVSl/SJ3+Hz3TUhpKnHgDEMZ8
+/hV//1nYAa9IMF1yz6nsWk1KYhR8+zn3tIMcPJWvnUxgMKbI660W0Ml7sHNJvF9SlL/gd6pCBJV
eo1QcK6cWF4G/RMQ2gyWKd0jZ+vIdRpVNxyDfATZNXtjggC8A6sZ00MTp7D9e/rEnuZ8dCtAGDnw
1mAY5mVDSYobKJXN9G8S+uUHcVUwfBY3rVFIck+/jt3aVZG3uf1MyEZ/WpsmW/y4zE3mBfmdikT7
bwEM41Hd0CGF0MLym2FwOl6S6QI79y7i2gWMICRHLb7oxVLCo9TeXtlDlnjhj3otg1HwX3QOuNKh
NTkv+weUrkgDi/zZGAU3dNVms7Ub5dCvLVdLyg1Xe5IYVdI0bwSpxdeAq3GfXolqLtcdGk8CGzZv
1DKQQE+fWCHW0WouEs81eeN3fk+3yoYB4Udel/68i6LYvM0jPGQ/nvAXOzb7NLM9oF8a5QO0mNNh
DQ6lPh6kdaQVYay2yKtDYGt7vMOF3AqE41ce83I8Jg/55qU1e4HinI1HUpAEXmpGz3VOhmAvKHh9
hWQ3JmCTY6k2uT3O/yZAJUXKkLj1LqoDdlDzbPuscASE1ewHz9JRotvXgZPumsILqrVwqnHY6bNr
X9PNnOuxfg+6YNUIi5lZmHOfvtfERXhY1GV8LAwzxkcW1+z2K8Rmf34d5Whn61YagTyYTVDcU7KH
NTYFMc56GIeV475RTdts+sFNtCsL62KuU8rAHpK0GAV0mjXO3n+QTI4AOBM8l57qPuUtvszAnwla
UXVShOibnMAXoXLxXPVlRRzvpVcYNH+ZATDuaMbTIYzhp3f2OXqjbGprmuJjn6HLMOPUfItqrB58
1cb5KjeK+Jr6+SzwXL4FgmAmOFatKEGc89tQhE+gwet4xuBt1m5rqyj3hfB9VvMYdCHJTGGvk7RM
8hU3DsSaHy+xi+PbhvRAKIZ1nkXN/tyxuzB6mrggbx8Tumay7ZB7xU5iPpTsyItfFUic72W8VzS7
NpsnMNOLu1hvqbSKhiY/Zpqm9oKj5XV2Gus/KD5fAxjyZK5r2uQpK8Kt/Pg5L8/O5ZtiVUgcxvnN
vnI6561aerGH78oxg9H7GbMj6tdTre/VoLVvbuLUsO0pyapIo8dlqNJfIxTrK4v9LwtvcUFCn2L7
5hJMnAWElN8o1YPQeLbkGNO4IiylXtIx1pxHn16GmTQ6XggPqdUNqO+xH4pubK3Kx9BohqxaTWZi
3rWDOc9Xpv1vhuPJKYOJ4QLJoL14EZmdR3Ea3m8iGbPgWWX6FD9lsTeg4xvieYtdel1tscebop1I
qBXc+i4JxRW+unKT0J0V3/g4uIL+zoYoW1H3zIDR12P5RQlKQLex4wLcseMJi5YMYdu284LxF44K
/ZPC5W4+4kMvhhUKz0Zsisayjlc+/LJkzx8NhG1gLNsrUdPZh8+yfDY81bPAXJQtqDMsb+ViFsNF
1FMg9NIYO0LDhuqo27QjTyZ1L6/N7zy9v+ZTeXGM8pb5IbTeuTbby/la7zh1PDcao2d6oRyU1oUV
f45do/VIFg9xH5Lro+8pdtvs5eOX8JeBOdOWLjrjtyfRsu39cRFxqRXXETvQc+C0Bu6tZhF/TbEu
6HeImfD0zuf+NYkTbb6y6i53FwIy1DsOsmkrwOftdFz2AStD5hQfqVkZJR59RkPpk4x16BhjdkXZ
dhmY2mzZGKzDduOOd6G999G3VL2Rx8euKOKfdNnIfKf6zFKP6LAocUyQixd7WFJbdyX9nPULRXVN
rC0jb6y11BvtyrL626bDNrecZv/rBjg7TrQ4VnbTu8kxHdB2CQ7zh67WIZoYFhYouUobsuv5uCe7
GQHt0PqR1rVE7T7++u5ysT5bAr+JmQt1CyHeubiRKjYoaRUHz4PWVWJvp9rsh9hEmtgFwwCaN2Va
95D2U5KaK/rlna+xIzFDEHaRdTdjrVXRp8iaKCtodjH9HAdrQCcVNN6jiaH2E8iBpCSpTM18FU1j
9TJRmHcQkEyOegAYPqVhZ5fx/RwnxU+vI+4gbVZZd22A78s2zq0sffH1tEtWtD/42Dg4kL2R7OWY
dLGeI/dgGG2xcTo6CanOaOm0osJGI7RTU5HtCh+rOCfiugTLS4+CNVDcOv2eGUlDEg4dR5hnk5Wt
ZM+8x/BUSn/LjJVJuDQl0oETDJlOsniqnmjt7qc7UjDWsEZ8nTQH3Zh16xuVBXs6SGWb04YUrIuZ
Z+KTaKesNj/aNUeYCCoDfkiepZ8+/ni/VcznH4/gf1m+i0LgXELZd3VBEdONnpVdTT8GN3U/p1jb
JOsEDZC7pqM9paqEIBCMxQRuJyylX3bvJsdZHHZZUBbbXKq2D9u+UQ8IHeI47P26+27RZJmS1XKK
XR7VUlyJLH4zRc5+OJkI3+Dyz8UBR7LTxZ9WI2CGONCek7kq+zXgI9gnNeownR/gJMltjwKpeYyV
1P2dRrtUi3XvwJVGlhEyMtJvPberdrD6JtTGTqc4arodqk6ZxeE8WMb7HOnMCKvQxTdjyPIXr9Qz
e4MXiD6uDQUefQPhq3x0xODiW0HfCAPLMpNo4EazYb73KLbCAIDrvmh4aaFI+qnZKDoCruwEl3El
nVYBDRzcUwF3nN8sXEWV1p2s6piju24f0WnOb5nd9ukDLbLODQgM+f7xvLkckQw72XXiaBTG9P6d
vv1ktJSo86A8glIxdYx8ERZPpUceOJYTyeH6Wk/q3waEyusuSE+XRuuzSwWqRMhokRTH0h186rQd
pqxTV6Q/BD06xk6XkZBXMnqXxxp8JNpQOTf1BW53dqwVsVYGs9GJI8orSUGx9N5kYc3GqiurbGV1
Jd4LLbnoK8NeXlOIJ7gi8j/Eq/ZvF/k/TtMSQoHvpF51HNC7eA9pS8vEKgvG5gfWxNCz0JjPAVZG
PdLm2aGaRhuT2bXdlcP1Ly+cdcVlCWk18HPv7Ol7r0/NlojhCJYbe1rKShv2n+TNtcGD1cReV6LX
v4wH2AqlOqR5CJXnXCc1xoMGWbk91oiZd2Ud/RdUdCRh+CJ3aVIl1wK3i6Tb4ixOEYVpY5PQPGdE
VkCAqWtZzTHCUdHYZlMCA8LHHSwKixadYsv5nmyIKQzztid9yyHQ10V6NMZB5Vdupn97doAUbEK/
u3R+d8/88cl1sKRYBfbtMY6iYRebs7izcgNdhhvRGUC77DV/j991qdPdc6HisOmziqmBnz+9pBYJ
ha+jeTC1Zb2O0G2+k48ag5tZeKSuMyrpdOPImKF13ITpjkO4+Kjj0VJRAEZhtzKzxse3Sq80C481
wwOhhoFFiCtXzo22sWyxlnGlVyu9m9H/d2wjFN/9zsJ7i0rsNml1GDyDjwcUXYO1dJ6C0bOvHBN/
WcNLawClMhrKIb2fzeIA5Zk1uqo4Nm1XvKLJc7cgzGimz6zhIMSc7zld9h/vjX+5h3k0UQDvXnq2
cU04i8t08uT40QfRM40ylv6NCwi21CGMkySmCDkJ+2tFl0Ad+sNU6Q+wDgNKu4DoD9Pc4Du2inol
DjXJ+Gupxb/8MroKuIgtQaPr0wl2um2XZuGi1Zy9o43/yJGJRoXUHK3/mqE1d64msy9mkqltEnTM
gTh2xaFBQGGuIoQIZRgnxvTPq55ykRksJQxqZBceJAgwU0/qtnekGp1XYTu5yC4wBh/RJvrmnchB
3l+ZEpeLbckrA62gkkGv9PlVHRjikGd97h3RKVQaVmwYzfASpk9pBg0TRFM7XgmyLu8pjEhCnSUO
SIY+xdO3PuDmSSMXI+bRPL8lKTqdYhFNh21T9ZuPJx+5Bv61k6WNyQn2EcvJzIaqn9+K6DBqqHgm
AeeHN3ffEltB0MSZiy7dd/IxcpT0EyR0Hza1Ss3tWA1IGPi2XWx/Ys8pgq+A5xGvhaz1ZrpFEqnh
txjJrLhxarfQf7ITSBc6btb76zqnOeybMqMMm5xoptMqm2sXwX5SxYdRxxaW9jlFvIXx2rjXEUPb
r7GyYvthsSzJQ+FAg+FFoNO0vpGpgnFwGE0xEfH35PGKNb1N2nTAx9O8N+NSOt0KtrOOTx9iZ+TL
1hSYnzQu/hxRpBheue32M6a0tlGunNKKthi2tkMImwlxiZZF3hevt/qHJbTPb1rq3VtnGBO1bujI
qNYDOwWYTrhrfhhr+phMqyGwK/1T11jo/VDp5BG6nXZ+9rUm8DaFE/Tvia1lSMmcWn8s1aC/GKNj
TIhhKruP9llWi+jOTWLac/zUcJ5LP5IVvgGF8cWpcnosmtqInrJ6hAtUgu9r17WlzJ/Eo471uWIZ
1rd17KBjB07TvM94i35rO/JoOzT/8pb1rIFphc2G7i2vp/S1ram8WkNXfMWlt3k2+zinda4cRnrZ
laK7FNetPF+VPRm7dd0U8havLfQeaTN6Rxezv89RPPSvuZdH3/s8MIqQRHxV7nszjr+KoAx+kqU0
oo2nsJZ7AfQ3W6sy5zoQFtAkrRV+yKp4qKw+Gh4yfajfQctyo5qMjExwYwUJSoECn1LwmIiIdxOp
Q7FOA6mrXZNX8n2GAeHfJkaSNaGj+TjkYp8eJFsujLF978+RCp5RISzNO3rp3vrmNHwi81lnW2kH
1S0hpB+sWtdvGk6sBLjplE7NsztXSm0gj8QKGY4rBBe1ZQvwAg1Ghg499j/H8+pvnTCH/IGHStbz
1PvdZqYj/UDbcGmG9qB3w8vkg59Zz7Ocxk0b5c1PEeGdQSiqD/Oqjryu+IRgUzOxVqyxy0PMZniv
kd9G74PNVfcFHRJtOL6ea80KgSaqbHqq0oLkzITwGlnzNK8E/CT0bcHsKCY6hbdvraIyspLUvmkJ
0Yj2WGDod5FDKmNcd1Te622GbJorWSAw7ErJxumrTG/oIHLN3vjaV/gjvhnIx8zHGC1w92Lx+r9S
WK77dzvxAnD0OBaa9T6Ji+FO7422/o9us7p7Bug0k2Mb6M/daHEvve+djLPhl0xS232Q+GXM2xL2
IhIG11eHWk+DMVxICHTz6DibOLkMHoUdtc5tHrf6CJMCGS5OIgmKvWGiRSpeR/iLPmCN4JQH/mCx
UVhyju4KPRWZyoI4bvGnIo658SMunp9LJ09WM4UytS/mhk4DJOfTjPAar7nQicvZW0+z3XhHmPsx
EiUtl/5aK3XZr1TbDI/tPM/GPtU1bUdfMjpgcE4oXVTs4vaadlPab6tA5eWt2RQTznTQNuO9OyNo
ee1tEbQPPG9Uf8qybOQ+WbRw9A1Uj0+2UrGxsUtV/lRLk+eVw/IimOHcDti70TcgAuJ6cHqOWKRO
RK4P01GPTec5wqhkkdhHkON7KAEHe0ZQtYuKKL+mbbg4wKhZ0UKqOwFXAaBeZwNzxsS0G3FKu0Wl
/cjr+FWRvkjRi9Jd86/3DofeRmpHFAKXu+Vvn4U/Y2Ebv2aYDz7wzL7e1mIu3xOuXbR/T45zNFU7
XQm+L9NoJD4Qey9PBvwOdc7pa53JMsHlNrGfxf5vg5GI/pCOdfUD3ILxYLRyPNA8b+2M2emnlfS7
qAnH3v768bl9fuuj3q1zlVgufPwHzuD0R6QUPEswHOWLOVm1GVqCgpjR1ek7Yuls2+oZ17y5cNoR
Y9UBt4e27K5Vp86n1/ITqAYjEwrA5NG+e/oT3MynCceP6xc0qma8DhaJr0fbTv4YeJm6S7q2faJa
Vf78+MmXJ/szXmFYmwsItV8q30SCZ1ncZBBguVtTvPjQOaLHqKookfCp5JfZSugZivs6XpcVt4V7
y+/KLx+Pfj61l9EXZ0U+PfOa+Xb+0E7UC2D+L6QwMJgsq9p7hvbc712JFvvKVLsIPZ2ltZ/jyXRp
tSd+OR2srBHt+a5evIARa6KtnpnjT63oeN68Jbg5JFRgrmQTLtPWDk4PBP3McNIZgOJOx8SGHiA4
+/BRWinaXAfz3Yy+Q1pzG+KvQBgCFSpdDetJFvJd1GDMKC5MCeEfqfV/jb3ZwRY3NW66BPy8idMf
A/Gd/KxZjUd/wLxkygy1gseoQF06ynsOlHYNjnf+eY1ly6TwuQizkHCck01Qx3porq3p6CAmDoeG
PtzSyofPk6ppjfh4Kp1/XeAYpN/wt1/qfx6tYacP59EKZ9Ht6b2Yg9LHFXmzJARMNfobSmrmux2L
JLkyoc5bwheulLdkMCy2ZthW55AKrGmHGjVl8zonxJU9oVhTxjddC3vxc62PROhE8TPC83y03uvY
pPLZ+jF9dLC7PeC3qM9pjxgzP9tGTPs7x4pcDlUr1uQqKeGsc+Pvgy0sbnxZa9Cq/Q9di8cvExrV
twKEu/vy8Uu83IQghYASpH+CtwmN5vQlBg7/pOlX6rUrhfi12DPctdwKXnM1TittlO5tOg/Z548H
PceT8Bq5LP1mz5F9wqfkbPctu9gXMxiS11IPQDXTLlDGq85LYwqMnefsE6egKxBdO6C1qXW8g28I
bKGl1lo7a9B6ERpuN4kdl9jxJpiIbG4gO6jx+PHvtHn4060S7xSfpUNES3+Yc3YOpw56mLyR5svU
VgInJXI3amcVyryyTM9XDa8DpgKvlZs3qc/zig6dBTEcF8t86RuZTdtq9n44CM7SldHrFDn+/aFY
nsvzoM6kgH/6xXHTFbaE8/6iVRqu1nlcJXtvtprpyk74t4f6c5yzc6bzjawYdNwcif8bHzYEMoQQ
zOgUran6oCP7+LH+NhzeV7qFopCz9LzmLcbWE6M/Wy9pbdIsIER66zhp8V1P8uparvZyXpCIN8kt
sM8tQ56dK2lWKS9JTW4XUT68DZqI3LAny/rpXx+JKsNCvWB+UKQ6tzRpGt1sM2rIr/HYGDXhiZrZ
yKm1rdKsNd8/Hmz57CdzndwkYQiKDphDl/gSF68Pw2/y9NWq865d0+MQvHPZw7HM7+zpDpFY+uqk
mfg1w1wZriyAi11oGRyFkM09CajpOWcNsYBFq+WUvHJTSquQ3t7SglLjB2EWxUW0UyKv9kbkzldS
h397aA8FC7snQT6quNO1gLIero7XZq+JaiNShlgSb+A0xK9zNovXOo/psxs63U1DGA/uv4YnrL4l
eYJgDOwRhNtlSv8RenszChZLNOBLMpK31pADixkr7ZstG7HvEnktE3exRJbxCKeZtGh7L3hnSDuj
pERV+Ir1kq8dksEoxXbsogLxDHjL4MphebFKEFYuyquFAI3z5nla1nSh2xMM9K90B6uSfElp/whm
cc2m1ryYPBZJC94eoY6+uEufbTR0HBacs+X06qekRP6ju9HCwKbx42ydtX13Ty8xPZtm5wYRfZFU
WEuau5qm2VVOMB0KD7V+WLiDnG+i1KHVVzkCnGnegzlNuOlO7Xxo3KZoX30/ETf0Q7ZGiBy7K1f0
NxVpCGGRm3yoKm7xagfgDpgB9vXup7prs29JKoEcfrxWLz4k+G5ODI8YcxFJnL/ZltjcU6D7Xmd6
BFFjjN5XY/JpOHe7a0jNy6GYJyRRcceFkEdAezpHh9mMaelJ2lect9RrkuSBSde2PHYjmtntx491
oVuiNuJgs7JIcxB3gec6HQy5bYp+1mxfu6WTZReNsrjxBjuwVvBKVfsr0FVGy2o+z84usTrxguAf
FkE0jyQ4jEiWoBKrGdTNWpee9jzpZWOuvEaOiAb62BabzI7n71nsUxmRbmf+cojWbrj5T2KrKSC/
ODAlsgF3AO/lip7lYqtZ7DBB2i79Elx8zqNVlnibp27ZvRqe7IHyY6ZKO7nonkazrb9Mpic2tlWO
u4xc85XpchEoL1/PIJPh2eTFqVefvlYjKOGeNFP3KhLyd/gBCMrl9lja3apN9UbuyiSerxk0Xq5K
ViPFTMdf1DIUHE4H7RqCSk+Y6tVojG7caVRY0aSIDDdGwrXhocJ8dlvI/J+PEnYBbjpk/YkGYLCb
p+O2LV38qdX2r6YlMzCIudQPNF/ufSzJ3nomeErsaF7LolwsE9tgSPbURX9LBHc2c/tkbDMFovi1
6shjhlWAggOwhlaU22jwCrH5eKVc3DKpoXoutRQQwPSI4Dt6+pRojVC1VXQnT0jVb9OG0riRDNkd
2b37tK13LpSix8Vx5YHknHPT8cgPTUu/95XfcV7VRVXNA/MzAqKgpcJ1+juqsSyZ7nn2ScZy3thF
Cn4CB03aNaOoRasj5kTeQVMRUZgJeghCiNRsn70rgyuv5GK+8UtwtkadRk7Jpsx6+ksWqgVFgjH7
ZHFe5+uEY203pAufUszt16CfrA3h+7Xt8aLCx1WQ7QotCM2Pi/HG2bASHFmfjl7xCWaeeFwM37JQ
6KW1bwdchMJIszWsqZK+EaFN7+uu9YV37yObgsAkmmbDN6TY+/FXOZuMBBSL6pnKo0dERzvQ2Z5t
Wq1u50HsgqMqgs90ucaCYgTu0U7HqfTxWGd7y//GInvIMBbWjxfbGh0NRIm0u4nKFtuhS2vwBJUf
akM37NwJzfPH45195v+NR1sf6FSHG+u5TAKedOvkk+HsK3rSLTIMmbz1a1h7htTbdTtRGFvR2dde
GfbyMReoH8wedxH96OcZWXQSMAyj0d57aZJ8JVtfgj7qxu1oSX0FgN+4EjtdPiZdrhzwiMk54lFC
nc7mYE5tF/qcte8Le6QDKzXXgZ2oYxRVEea+BMVPWmeSX//47RoXz8kmRm6Q3CyfEqbX2VGBY5uj
xkavDmPb107I/g1MzJg9fYegrjsi9J3vM6cF1OAJeTs5XbkdIq++0QXsHxK+aocjpnhz6qhfZZ0x
WCElrGs32IsfiREZezwJmN+6nfOKq2bY0J6zItlPdWzMr5TQDTxAS/3nMLZz91BM+T9e0Jl1HCS8
DlJ69DQ45wEX0jKAtk6R7nOQSQ8ed9t2q7Mb/aelKq2v7GRnkcL/D4YxDEuK69jFkqprBal9Svem
hlELtSWcEQLTJCFCymjN3BabSvo6aGmtFFfm+eXWwZWWOC+g8ZA81+8I7Y8riZMOflQi96Sbe4zC
BQN5iA1h3UP+uda9enY9WB6TAZB7sbCWVOHyU/4YqoicGRx1695QU6dUadbZGCK2CrIrc/ov4xC/
0pRLAtQnvDyb0rS+ZBn+WmCKYqHZX9C1Ds6hBLrXXWuIuFy0KJWX7CeW40vJyDx9ojQ1x64lKXxD
+Bg9YnM1UDmCXxiWlZg59ArciIKhL54/XrSXywHPCK6QSEywo2Xc02HBfSeOI9DFeSV3+603kfvf
BmbTPxUyqsXKVaqtbz4e83KeIGtB0GEulhW82LPoDnedsg6ySLvhPM8U7ah0lyCObpOHqez++9ex
mCRYirs0c3HQeGdHLBCXpqiJMHFf1OX3YSyjTTe3Mx723qQ//etYbPC8yKUdkBHPEwJQkDWfbonk
4EcOHoD96OCIieFiu1bCR1T98WiXX459hfwDYQPBqmWdfbnFDcjF55PetCKwb4pgkk96NjXruQv8
tWmW8oor9F/G4+aI/I5UI2rS8+y8YUJNmLuZw7NxPqc+qBnusvLAWh9WrTP0u48fb/n5f6SUfp/V
S1DAXY76ES/0dGLmKu4w7cD3Oke2uQaEb4fawue0Ongdka7B4y3VjJQ4KHZRYJXbj4c/D5J/j7/c
d6jw0Z3BFnM6fuliSKIp2DgDNo5vid8Ut3E16m/k2Ms3vweO5dSBma8sIGZ38BWnXUTHxaGcbf3K
T7lcLhznZAwpNhJBOL9TGH/sdQvxbZlPNh+6T3dG3Dh7X3LdjEE+XtkNLjch/De4spO3Zl1yITl9
aPJnkexVae+nptV/SaQQX6KMvHMoMhd4JUWA+b6iL25cf/y2SVhffO7TkZdf9sdDUm0z60FCNWcz
HgC80h+1F60LhZg+vCEIR4CRQUhrROs8oHAX+jsMTUkDouWpvV71Y4QTYwoQbOzNAXQGWiNwOuaM
gw2GlqSSQlllJfgZR7VHYJn1N1849lucLfp+S5/0V1bRKFdQlSYNGEA8oDmInbp70i2Ig5u5j8rm
iwlof7obSq31n/oat6SNlwTCubGnpmrXkx1F5leaXNJ+Zfu8xsNs1l6xtfpOr9d9K+b+M9Jc03ph
XhsgzEpcWgFlTlBDq7yIPtUINs2dWWErvalhHH6uakOL12aZwgeyqoo8BQ/80KeuIZ5ohvD2WjaC
K0pTt/A2aW83LwW74DfPLL0XZUezvmJpaTdDG1u/THx133Wnl9qKxlYgScvtgvtGga9KqCxBuIiQ
CT0haJ9mg7lH2h3iTiZPw1ya7oPvlhyDLUSIRy/V46MOAv2tYtcGQsLrCz2QSYcsclSysvD9rFdx
5fvlJ8Oo6EMY8sH+ihlOSxLfMOZmE0+RsnZ+V6EwKUfte9vYhbkZtMYx1rPlAGbi73W3wi997GjK
NgjRoRbiNvWmAApUklv9vdcHCIeAVCr33o/QhKwIrbToSbiJ6d4n2cBrnXHhfOmaFnRr2efJfTvg
DxXqvhi+57ED1grhVwdwJNa+Z56BETAKyOItLuDJIqZq20Z/1gqBX5dTlEXxRJLE1t5zq5kPsoz9
4H0IYKNtxwQG4LrvYSauhkaMwUETUr8jV45SR05TgxxTjSO4GYe2p8fKw6k4LE1R2FsDtvNBtbpR
75yEgvsjRAqUun3TN3ggJSjCdgNWWOMq9eNU/y4M0Pz3uodD5aahsun+kkEaJytn7rPusS6VNW9i
cIy/MPbBPsErwaZ7Ep8l2F1KGs5j5MAoXghYdb71gL2vCYej7rNetPCTVray7DvFFUZ2IbK8ZsAJ
dBq1n2UTzM+236r5GxW2eqo2ZdSV78LSM/VmTpH2TQyK1dPQU0ZbgYimusDHWc0gYZpUUFOJ67ar
FVXJRI9fmsTyqnWuQYe89aaqjkmxufoEEdZLc/C8KLZkSO0l115YjUitC7PuDwONXtgAJrL1vufK
1DxqXb3XbmHIqSkIucMlX/JMo1CUI1VdyrnK+a4P7N83hRrAx9fUJUKAquaLcvvZAlTcySfE04Z3
cKUmgP6lU/GzbdLGpn4oGm1jVSi9+W2yUF9wzhjUIaY/48bLVcLdZXJq/zZeUGk31WwAg6CncoAr
iIPadFvglSp/kB9O5Y9es4V4SnJBaRJ+KyKGG185tbOyy67dV1iUkk+e+mEKsdTBz1ELBh3+vdIc
cUeezC4e82EE0Skta/qBN1MwrkmWWC4uJxPIJshTJAB5s6Z8omhv+2sjdYwvbTtUT6mjuf42bn3Y
XZNZO+mqM/OMhSHn7qVy9fEZh5U6aMNEyC6+l4u7N2wdhUOHQWuKieSBxB9iMJ3MQ0yHeuj2YCj3
GdSNT1UyG244wJm9zQNrkGHnuTFqzJqpssUWrji0diMwx+VedFtqhYWVRoWukQ4Frc03RdSN2XpS
jf45KCGNrgf8ugHfY21NUt1Ly71vtZa1VlkBAsieZ2zGhFysvsH4+fZd08Tuf1U5+o/E4+g/pN11
aM8KMMUbr+c9vLdDhpayFl3cr0ag3dgJ4YCCL6A7RlbYkt2Nt8JpwSjXWZsOqxhhnxk2JMN+aogU
fg1FHLyPCHRf3daCnLcEmjUqv2D80XcZuw+otuk2U3FynN3adZDlDWwcRZIEnzWtt4q9mehZswOR
NO8zpim156iOvoyAvOhR8Lv0vzH39HuvoRdrrc2iu0/M3I9XyTx1/cbvtHEfBLL+Wmg0B4TDZAqP
vgdN0SsaWL9azZQ4wAAmajZRKUjJdqOX/sA8t6KyUHt1YIU9RlZcxoBCJpA5bCCSiBSBf7YFqB/V
9pqB1b3OR5qlyh+TZPTTlYve8NnE9ThBK+l0xWOQ5ONnlMDFc5ZG6byFRdjUj3bWaPazZWsU0UPy
JpHcQ6qOf6lpAVi3Vt7kz8U4O7eTGrwZ2uRU/SciNb7pSePkW0gDgbnF86i9S5bidjgUyn6QU+4a
4dC5zUIPISG7A1bm3nkV0vbQQ+r1WlAT+UnewGj24+wNMKkayVexpZYTARt+serAn5QrCyvjYtvU
oNnCCHQnAsYIf7obq+flhnmaDvcwqmybA8cu73tncD9hoK7Tbd04wQFxSOysXWln5b6NmkHuLYI+
tYEr2umbFjQn1ulZhzy3yGRzZ6V9AQPDTRO5TusCaKEjqdqHbqqc4d7BOfhxAOXSrDO9kjolhnIR
jVpwzIsgDsatX1eudWfTm/sjayOUvAledfhUDqUCnJpa8gjE20MH7qdFthm1vvvZ+SRLlAVKa0Ml
Q90QzEKfDEq0U2GUOPlzmUaiowFEL/rQ0PKO3qOAj7WjHak7ogTF/J0cgvE41Xh54glPdBvkpjc/
VoXto8POegwhDFJXVThKQhhOnKrGVAhbbS20c0N5bEOB8d2z02rA0HFQ90rz229arA8YEOiD/GmU
XOzCucZl8kUvC7r1+rYCh+3IRq6Moex/Zpox5nu44UZ1Yxoiim/5E1awEppMvFCaSffojzQz3fqJ
HH4saL1mlbiNoz4btcoh5MpWpxRRlJZxQy/34qY+TziZpLYB+TadfXV0ki5LeUAwQms8Dnw/TEkw
R/sc8frD1Ak6J5I2h7OrXCrpP4GrqHTnz7gorGHT9puglgixarTEP3vOE7Wt/RH3vCEeUTk7+eBi
oRJ78dfAlihgKfeZ2Zr53AcAdTGtCU3SBsl+rMsp22m6D7my7fQmve2MqbIpKFhRdVPkQ7KhccOJ
doUnrc9p0sz1RmGGjYd3B0FzGwTz9IKd2Njs0pEwcmOawOv3gjgNOps2Ot5NGQT5UYOkaG1j1MD+
SuDxQAe/gYaoojnkXgRWHR+k0dBEYE2Gnd90eez/TIKKllH8Int3C9MxA5qdJFHD+eqb7ToX4P5X
GBxU6kAum/5Nh86rBCK+4bf0Dnd09EFr1tfuRIBHj4q5PA/0FKJ24RrlfYTPWLQjja8hdq6jNNvn
UGJYiAP9WSHXfyzBqilFNGliHFEfXdsxhkPCpEfGXzXRqzcncKhN7AE6jM2C+gdW3jnNXc7/kXYm
u3EjQRp+IgLclytrl2Rbtqwquy+EV+77zqefLzUXFVkowjONPhjdgLMymRkZGfEvpIKGxW3z0KtY
jLW9kF+NYw/ZuQQ2lht7VD2gmsttsqsdH+5TDXJ+Au4/kdIlJSaCKB0CDK/2Vsum35rh0MliU0eI
Fie+v8t0O5CRZcgt5Rl+YVzDA0qhastO0yfY0QXxYzxgJLAdpjr+ZOZqXj2mqdogwkngAMCfN5zf
upiG5qvRtE69pQ3ML7DQ037N0rjXvsqF4vXo4mcNB0CFpbvvKyn3Uler0WGmwNsqsTvkRTN8QgZT
j08qqrEOpgIIgRDAg2LvNx36DC5ME+BQQk6RLNtSe847SPH6ktvVgCRpaXf+VumSKN9j/2o5u7ps
pc8xzSbtPzvgb3YLSITeBiKzKW0LapXSc1PoCqkBkavY2lXBsGWrpvkH7I1q0pQ0kb6U+dR/tSsn
ATJTtk2MMRBSh1LVEL9tklO0zqQmy5/otarxSdc7+CAYWPDlcqUf248oJ1rOBlBM0X/Q65R0hvpC
JD2TWZN6GX6ZWS/4F0vfRfPG+2/qy+pjgylic5DqUrbXyLnLgh/avzggGjjxUOSwZ+/QHrRvKQHq
PtE+s6InDXqwtk3JphHyD0YoIGpgJxn9sqpUHzwMGzq36Dv1GBtSpe5xTMf2yCRBeAWw5Ac7n3hq
udRUwt9U31gSE6XvJ7kKQMkgKWN+1R2kUZ+QT1V+0fDI9uoYjMEHy4hZyYa2vLRtuxbxtFri5fel
sKJQfVSHPh0Q/8D+bjfqSbeX0zqONkiZZ5/sviNCuRLqtsN/cQHzxs0nW/9LJ9DTT0oa2K8yBcbx
KS8H42I2yMi4GfH8L7RNXmSO6UnhXui+JzyFbHBQHJiyIYmvbOyZ4r7BPzdPoBs2aHrZh7JlYz6E
llFOJ6TG5GYPW3R6HM1ezfbKqATKLsBV43V07DZ4LSQPwWPeZ5SH9RayP6G68VaqcKJGcV044gtS
ngIgLZoQc5SlpllF56sWNYypqw9FnznlVhok+QFh3yLkuR0NazyuZdFdDAn3GMUJCjVvfb53xYva
wSsuznssXNpU3aJe4B96A41OSBfBg6qMw6GusC/WJj39cr9wcqNgA5gMhC4YKBqXcxW8WhmwxUM9
8eQ0jb1PPD/6gexs546BI53akpoNBo1TulKuuTVfMMrYnlGxFst8XazR1NTzxSMbE02UB34kiaMF
+06F19WrVp9veXP5Gx3mE8qf4+Ss9U1vDo9KJv8AqwQScT38KA1TY7USk47hx2Ugsx7tYeyfy76x
sk0dVN4vP8zrY8ZVnx7uL/iyToW0EmgIkCQA3RbmYBnMuIRXkHmKW54jblSqCv2sBJcp16n7LEJX
GGzPQNcdVdfO/ICca7LSk1jWAxHsAiNOn1bAiOcdrLztNKcObOOErJ8KxLX0T2BsnmIL85P7k10W
QYVAEtqKugHKl56O+BLvN7bVo644yeappfDT7bWMrhIn1+Z1nQZoOz91aQKvpcIM3No7ZRyVn8FY
NcEeeLX91HdKt9bCXTjW2zTqFVoWYAZ4NYJiuv5JaBBlyuRHaJYXpXFQK2565MMl/2AmzvQ4AAOK
HgIq1c9WUjbJYytjUPeoZ6DkH1MUILZox/KsiZWw2mEAAYvg/pLdOJAGYB1g0bQC+KmzfoOBdVzd
Nr5+8rv6YergKqiwjTZeK+mE6fGvUB5Z2ZI3Ah4mwhTKoQ6AzJ0fBzzrBxl6onkaQvApY8OliIby
uCmqFDabl6zE1+WmwExNHHwaR0JGaa5cBaasoDbvGSezcMKjGk7RszT19rRNKnM8qxVGQBaXxqMa
tt7kdp7F46ztCv1BRmzmz/3lvhEK2AuklCD3aD7OEei811SnyQB9N+XUHauiVaHW2TBYVaEblpKO
/Ve36k8coTzr34Mgqw05GdirgETOGnZK4ee01Dgb+GTx4KKusCeHr/YOfQvekF7WfrNYpkcLK5WV
jsCtT0CHSX0r0iuq4szq9JoOQDG1RmwepAZV16zULJc0wRNSOVK7oWAZtWBPS9AySkNf3o1hEvug
DHX7I054ybCSNi12PTudG8gGXubQc563KDBVL70cO8eTifjDh1KlNrzBQcl4atJReZLQydlUthke
73/8xcYXo1IuF/obJnFwFgoobqZ12nY2Uom69exbzaC7KhKKP3Qds1Y3jXV7ZcRF6EVnmoOtMy7q
l4ue2+DbtmcPqnGKrFHdmB42S8dwlD034NZda5Mu9jbqk/DtwRZzwy8bboA16t4qtOBBcjL9S19r
01OcCoxUj4kVPS/f+gUzpjoEQ/v1/sIupwkbXdAK2NxElTcS3ruw79MvkGs/jx6wXHqwrdT7g920
IJb04Zo00HLnMBR1UfowAHMWIGrHrgUev40ekqKjyG1GaE3wwNoqvqX+mfR81yGFWK0E6RsrK+A4
AFUEVh347/UdMtV6TVMnjh+MVJECtzJ99WNlxeVj4PvJdKqTUGkpTI1RcPRlKMj/GjkE3MsUcrlo
M0OEFT/v3fIaMnZhva1jcN8Lo7MMfopb03ijZpco5TGCrE1DHK4bFF6ze7n/bZdzR1Li7YJCCMix
tdkFxU3ZqxMq4yfPrzCLVgvE2FS0Fjd+7fcPsKvzE5a5PX57civ/vT/2W4/4Kje3QF6RPgl5SkUI
9VzPXOOtORYp6BR5zMbXxI+r7CArzcBzNgIGBmbaKZ6GrKR7Xgd4l5x71aD7W7RdqlGdaYt0qzd5
l/mbKWvL5IeCi5X6iM+7Lx/itNKOZhsP3+7/6GWUIbsW0EzOPfgmdZbsFlkvUVDVC647xAGo/Hwb
i6DZq0b1uxscPV9p6y/PHsMZrI+pE2NoTV4vkdINtGdLs8D7BiF+nWr13wZRn32DC1a0Mtby8DEW
7TkhrQPbcC4sI+cKuBncCk++Dio7bgGGwr/WzMSFqR6Gu66qMYz00n6lzby8v1hRcBIEbrDopBDi
h707AUJehkyyU06Vk3bDA6VqdddoWfch5Nr8XgbUAipMAdBewPMH9Gcu1X+qvKOKnzqevwJsWKw4
hwD8CwJOtFKgUc1ORIFF0sSZ004KulwXaPX9J13zNeeUOnqX/RstHA9aBD/x3AXYCnPOmSdP2O32
RpYDa6BiCJy6j5tKOYZsPPsk4R2lYMBboVsxwmVPVqTLFxvZJsqC64QXzupjLn696EKqO8woVpwm
c0hUV+XsfNAyGn652n0yQZbePzfLZWU4IAsKNgbsrrm3hy810UChsjtVqElsi2aMnmFGR4ehx8bp
/lCLfczMuI5BxoOUYDPP4rmhI58RTll3UkM5OqS66u0iFA03KXpnAQ7W6sdUwcfs3we1yAFksZ7w
/GZxAYil1cB66E5Om/X2NsjMBDuuBMalSzdYT47+VJZ/ojIdktP9kRchHPQU0RP9VAFTX6CVC0pg
lh07E3Zjk3fRJ1/9TA1cxbjL6+T6YQwtq0SNKkULCGEjZGPuD79c7TdMDNkBUtxszNnE2zStJDJL
/dT5cJ7cRrZwvtWT/KHpY3UX1+kffBKblVC13E2guCyh7ga1QzB1rjdvOMRSBDbNOOVhET8kitFp
m4lqQ7WReHN5x/tTXBwVB+4RubuAa1JImlNMeyegy6JY1WNRFn2KGExBW9D3A5qyZtb/oVzOCv/z
kCgKCLQT8Hy+76yoEWbYodtJ3zwCd8LzMOkTGpq42NEDcoLBfyj8slmZpc6aXd3GkH+ElqQAa6JV
MX9KY52SeWyk9lHGd0/B1Qyp7VPR0IX9c39ub8+w2UgAkSEKQ1l70zG7/noVeAozipATiUrw1qdQ
qs1sE1IPD3/7NbRk26iH0dlMQx+iDQR377vM/k0/0KSKnml99+GvHFc/05XN3FojfSw/tiViP9Us
Chy8aMXWe3cZISrTDarfyo9FyoPdVeH9uyrgjM92O/bHtB5XHtCL4wuRh1cSEZHlp2o4Gy9OAkS4
B4eOeDIM1kNtTfrHpjT+DooSHPATVdrPUanJx6jro8P9D7E4RQic8WQVNB6dADKn9MPyMJq0sbTH
yFE7s3VTzLyaD8aAY/dTkfTB5v5wyw0mpgqcleIE3bU5B3VqtNgucPt71Oy80s+SlWPBiZkpbnj3
B1ouKQUJfLAEpw29hvnhgYlJs9uUiseEjCYcd+hddkLLvo0vqTHaw0ni4VahJS+l3S/T0/Pv98ef
Q985s7T+kVxxLCIzxiCz0xt5jtLLflG8FmkWNC54i3ZLG6+lg1nj6eMGZWthgkdrxN8W2ViVgE8i
FQhEkktf7aGMfpe6ZP9KaZVkrhagWLBRk6A91H3Sr6QB88MoAH68AATrBJFvnEzEYr7b7/ivGfVU
BuMLMtllhgMe6GAEUGlgu8jb1b3bhbz9eJEkCiKtvW1ICGsZyV+9k9Jv3If1+Djih3BuI0X9V4k5
8dt4b4qXIKBrmg/z30adS2ud4QV/v/qR2rXzRa2NUHbLrEhPBiu6lgPPTv/bapD3AdnlJiODmGVF
me7UXSa1w0sSevS34jbwnhzMHAFoYRmMKO6gJWus09tj2uCzALAjMzLLV9oYT6/OGoaXENzDF8u0
RywXiv6ijHG0JXHU/97fnrPj8TZHXg18b04IHefZFxcang3fcXjRJwMEU1bnvLST8RU0iVSiHSPh
d+c59TPOl8VKCfnW0IQzCLxsNJOGwfUHNQdQg0hJjy/IltTH1pYMgeU1fuWFXO/j1tBPcufbr2mm
N6/3Jz2LdW+Thp2NpwFocy5xEZzebXMzVSj/14yspFP8GWBWWSFZiJG05KvaSi54YyzUaOgNIpQC
qXZOR/CL0hlTfZxe4lapvymD3TwK9HALug5RkZWoemP3MBhPaJEPCUb2bGKO1sXkwOMLOqSICzV4
ACrIhrctVQS5BeMYlwDC7y/mzTHptTikRJZpzksWfdNJztA1TNA3fmGL1hcbu9YdaZ/HlQ69qKmL
Znt/yFmaKb6fYQCZpr6L5JNpzEIqLWXxHgfzQNQUkKQIR4GKqlvVptarh5LhkT6x8ev+oLc+5PtB
569vvHk19BFYWyjDL4Waf8rqWDsn4/jz/kCLBeVlxF3F04gmlvjj9UeElTDZSWgNX40qxGXUCXqg
C17sGOU+zLmKKS7S7l75irpYs3d5GFVqkT2L0K+InGd+IdclVJLEsopXnv1a4TYTsim7wUmgXIZF
lD7nJboyJ1+N1GMZKLW0t6dSkU8ZuATn4AdaXT5MysUyi+riB5P1rJdZvQe1Mz2VvbopG2OTWB3A
CKDJQbtJB3OUD2OpxRKC9gaCIdBroei0iC0GLzgMDsfG88tqYwZ1Zrp+EYFkpWilPWt+gL87AuHV
ucOeMMH1Zey/RU6geb97suHpRxYNxe+8G+2nQaUftkG0NajBmKh2vLJo82KFWDRYOaLbB7wX6uDs
vaMXnYUpolm8VgbewvvAj6i2q804eAelouruFoWBW3ykTd3PAY/6s5QYvQVG2VCbYzVmiF//295B
EoHCrMkbQaUUrc1/kFwUQW3ZXvOqZL2jw87MUbH3MgnZtXSa4m1aV/3KYXxrYV/vHBpLKIpwLfPg
RHvrer/6uIyXfZ53r32mtL0b4jKK8RPgwmxTYK2s7ywl7n47WDzYm9Ku5Q8+Tl8DYMNOxzZAmfJq
M1roracrazE/sGItEGCj3U/tBiLb7MAO4I7BT/XFq9V06Qd/ar0jmgT+JC40/FT/eeERUqFyQg2T
qvS8eFMhMod0OVa0uhFoPz2vtX/pvtb727rh7QulCHDQyu6bR0HmR65OcQMBaEUhAF+ve601lJGs
sn3FWW/aVE5Wnsm55X2N+9WviuCUPyYgcvuVho49DxRk0RQvuF9IETkAszwsxYXSzDtd+qpB1qoP
amNan7TWrr8rVkSXBQYcmG4vs/LHaIrytY+qL74qsR1uk/D1o7YCb/J61pUHTAyrcOsruHQwV8Zg
J8P3KfJHY2tUptW81hr6oXbaG2y53Hslk5SM4zgGoMdVvYl/pL4WOodeJ8oeQGnVL/YYgXeN1Vqp
d5PeoYDfjL2ebXkWqxGiWhVSzlPd2tVR98pB6l29oZ8/HLCzCKmsIFgPtFiJlb7dDgWaVADGZOfV
HkXBafKyitq9r0Q7Se+C+BDn7AQqeW3Z7nrfU7HLSUKp+TAMgdN/UtCt+gP33S7+9NE46i8j8l7F
ZwPIGON2lejgujL6MdUH00OC6fc/bmL2L09AHilCWYE3+fXahnJrlfbkO1/B8IHoswDufkVPN30s
1LAwd0hq5WtUtcUmxsSDoj/bCQomTdpZEki7Iwf2hxP0kAEuwws80D81Y5a0u9Q34ZcrHjbwXxRf
yb39/cneHJmzSqMHxcIFnAs45QQlpMteufV6TkohY4Ortp+sTJFRkRgRRko8OqP3R52DFADaUttG
Iou8E5LqIve0kDDVbG4/4f8Oq7KqFeMCfNByHko0rKw9vfy+Q3d9QtI5kuRHBM2kfNMCIA0eDHKw
8MGxc8Dichc2P1JoJf+aXBmM9UbWJZPUxK+93gQexoW5hsTtaxuble5CiCp+wP6q8p036sOPwRi9
lxLQ1pqt2/xgv41LY1GUL0FizY0DgqpD5GTI/LNkeMUrksOA66rO/hx2wRoTeiEV+r9job3GpcWz
fG6/PPaKXZSKJL1WA3Tzpm6KH/iDpjspVPF4VcpQ26VYlBqbGr+a6MTbwDw1hlU7K/n6PJaK36Ei
IKip1P25s2dXVKyPws138F7HbrC144Tq8rekxrQuL3rwwnpN92WT+e2kPqUhV+XaZhT5yfurm8sK
mCtVRZlaMd0W8fvePYSGKS/LDo+lc0sg3AypeJYYwbRvIxCrQPV3atoONEEb4y+P4QzDb2R07x+I
5RKIn0Aop/yHru+85NBqJZY8Thqf9dgotn3a9x/TBKSCW2lc1XEneb2rmnG9BQ7ZHe+PvUhdxPwt
sCH4CIqW7xwmEKapBWyxic+ln8gHue7lpzxpvX0wJNUz0v+QWTA22w/EzU1nNOGuVUprJ+MjumFX
ZSu7YXkCRLeAO52nItCR+UsqDkbPbsYuPvvd2D9KSm4d9MFQ9oGXVq/3Z35r1dn7PJ5wYiEGziJ9
DZkq9JQwOQ9Tke27wEi/1xZ0eYkW04Hu2/QdORzccJpkVfNgHnfFmsNe4HoR6AWqK9d7ri17CaaN
E5/tyaTkVznRixy05a6Em/Yw1U558STM6u/PV/yls40OEAcbRQsZP3qns6RlGFI87WsjOVu0L3nd
5BVG8hkQ002ogJjZdKp4YHRNEuKQ4dTJV0UflLWa543vKwoBAEIB6IjewfXMJQU0f4Xw7rkJYPMl
aRl/skY/3jaT5K9spRuLDNQMbS1RZEWgdjZfCIQ+fo1Kdq7irji0mgzqMgZ9lAJ9wYPFDCYyN3tI
spXHwK115ja1CSoaUWWek8aTCf8Hv+xz7nndf6k3OAgxg1TGqqE4wZRWHwsKWd+R6VQ+AOtY+8y3
po38A50ggeFgf12vMKvvA4Y2kzPq0+nwiGyCzfOV/3SaBuoI24Bn7bZE7ctciaS35o05BEkpFWaC
yTyQd6WZtVqQnZXAgKujVI65s6q+OOSlWX9QSdW+K0GSI4gcYD0mK9nX+/t7XjPgUAH3RJaHzAIg
0lsR+l0g55UZ4U6XZmdrVCR50+fZ4G+zevjjAbRPMLiChbyyxW7sZt4cQoGP1ioduFkRpo+E5BDO
tGdH9X/6WSEVGwhu03NJw3fc3Z/e7bEoh4ggTbyaxYza6a0h6K38LA1V/jqRfFSu5zT5xtD9/HR/
rMWjnvISSiU4irBRha/OLAEKsD0LrFCLLoWkji1l7orWdNg3wa4xQE+6eZj0z76vSB+HjqzlQDJv
PFiA2KINOzNKVt5by2RF/B66qQDLQK0DML7e1KoRYCnQBOFl9ODv4jfcd94BnjdVGkfHxgyB3zoc
dk5chNxNQxMV2wpvgHYTUpmzV77EYqMDQBECScjWqG+CWNc/ZpRDz+5UzSdnjZpfY5pbTyh/e96h
jQbA7E0to/uWVUVlbFpTjaJTZkn/p99AZRq1d1IH8JrXv0EbcXxRkjS8VLUxbXvOxFEqwuRHHHc/
enmyXkMthceaecG08cs4WLlLFkGGJcDIng/BeeflPdv4eV/0uQFf7ZLJvrUj3JeRCyyr2nZN43xX
Wql8gggTrkTWZa7CsKjMkKxA9MXQbBbSc2S+pzqqpDNMqnib47Ajb8KCJ2WiOuErChwWZPVyfPAD
uXnSqzw6NmOMQrcv9596NuZKXfvWRgCiI9oG/KIFOm/gcVQhKOxftAEstxtkmrIdxnySgYJjlKil
o/Xke3F1zEc73xKPppWduEhhWA/RJxEtK9yC5xJxiiH6/uYEsdsM/a9ZE8OrBQ35lFh68mpKKBFv
w7BMfg1T3J/vh4hFtGVoBOApddG9pC8/K/tN6oihhcEOUIY6PwKdrfkSJYWtMhwfjK6wD/fHu7Hj
aLgJfCkkEvFkmG34KVQ6xZTCC9lc/9LKScOzUJUxqDXk7YSp5XPgsxvuD3pjkhAZ0GsSL1X48yIm
v7tSYjtGl6BXo4sDdfsTtAPCSqmYCFTUGG9I/yhyxFEW1gECg8TaUkMTa/BuuJFXillTorxA07dh
iErTRqUCQiM6gC1p+nK619TEWQmui4uFURFaFqdYCL3Oa+1S0QODGez4kmlo1mJkBpS1neSDgvzc
Wonw1ld0YGWAq6OPAM7zeoZ6WxNS00I6dxZGMQOF85dCGRF0mCLrWHdGzANbDj7f/4o3TgmVT1uh
IQL8aVEumwJT0rAols5SKzmF6ztRfNGwmd36idFtqWRq3SbLcvXRikxr5YTeuEkFagU/MEemKwVr
7nrGIMpkNTJM7+zniBADK+v0ym2SSg0g6yvefybPDVQ7EdCA7+xlzaZAGJ2SMIAPN26SfuUYLT62
qFayo0mI355Zs58TkJOORaMFZyQd5JM5YkLthjXandukQTlyJSVcnB8xGvuKx47Y1/osSHhqOTQY
6gbn1o/DP5PlYSVrlV2fwpI2f4b4Zan/zxFnF1Olqn4MGTs421Lo7LwulQ+lFz+0GYBYRBxG5+X+
3ro1Q8gNPFopHlBqF///3ZGV06gAKKwH57AsfvhSO+67xoq/YrwK67nIwm//PpzoMxoYo9JqmINj
aFDjwhX70Vlu6vALmjLpQ2r51V7y6ODjSFjb0UoquNwwPFWxluSCE40eTfz/dxMMTb+nJFhEZxPv
Q7d0OkV1I7x+3Q5np7WvtwgPwpUaCBRsCXDv3PDXg9nA6BXqv9HZjoh1UgR94wET+KbYDlU6Tlvb
8sChBk2d7P91XRlY9FR5mBMq5iAnZVRjozaN8BwMcFQ3Y+Ek0lbSw1jZdZFVv/bI8hQrK7sIS2Ky
6BZjZsIBAcZwPVkZGMlke218bpomf/XCtoB6PTrOR0sa7K/elIy/Pa1KkZ1JAvzH7094mVFTcaN7
rHEqKTaCfrgeHb+8UJdiLT6T3Hj/pZWNIEIaaP5BSj3jJ4TNEDRfOajPmhWgyFmP9bADgVuu/I4b
24uXGhVhkdiDUp2dHw+l7bStrehMk2zqdlVkxP5OjvuRhqFkrbwQF/mamDP5qsggMYOY4xAqLtPa
KaT4zH0Ag9zJhvqnxkqgrDOq5UbXQlXH27Ip/ssy36NnERfx+f66i/lcFWFEoZO3A+QYQSCZ1z/S
MJjseKK+Faltq34upiI4xD59qg0CN/5enpJE+dcsVQzJHQQcgIPFn66/tEKHZZA0Iz5PZVvVWxwB
KaabdpG/SFKTH+2qdn75I+DGQ9RqfsN14AUroKpbs+bCB9/C1EE4zm6dBHEgyUDh5lx6vFvdQrGS
D3km518baOz63oz7fH9/ncUDdb7OiJwj8oqAM/Fydg/EVU7uVnnJOdWjqN5FWaeOxxJz9f/D97SJ
xOgUo9RIved6cQGXGHltD+m50uv2a5OiRVmniv2ET1t8nFRtXLnfxMeazYtOM48g4TIC22IWNKBy
dUal2uk5w1lmcI3GTk/CcWCD0a/1sddb6cI2XsOd3R5VGA/B+ofILQ7Wu0uglbXOHjBIO9cmZnou
qi/1R4Qkop5hjQjBNCX6RKd3rT21fO+h/sxR5YWL7hsfc5b0l8qA0pwXpWecFQb/R+zpRXKAvt5q
m17S/Bey5UrfymQu7U+51fuJHmSVVRtP6doTUiDNtJNKPOtXTtSNoAUIGQAO7Weef/NnFzoWig/T
Ij0rGq6Eu2JQLZculN09olNRDZv7W/nGaG8eZjBR6JzyEa4XP9dBlrQFOzcP6rb8DJsaZjUlZCv+
bXiqHq5cS7eGo75BIQ/7NFZ9NhwtyCqXKwCMZtN08V7SeEZuPNmo/0poKn+/P7cbxxToEmcU2BRW
WvMmVF/HxmC0XU6t1EwdoBlKjAxDOGjGyrm5OStNqD7DLFPJna4XUYrQwCX65eexiIvviiNZLgIq
oBJypVu5ZcQCzY4oHgRQdHDogE0yJxxDcwcYbVbZ2bSnFqlDpewepzBVjsmEDGHGEfqK/EO0Tyat
XeHq3Iiz3KV0DnmcCzsSsQrvzmmmpqUWaGN2lssU2R3drDgAsWcd6skPX9omWrM9uREYCOhgmEW/
Etis+EHvBhxGwLhaQlHSwsfxC7roybbmpQm5I4k/BF5R+jv6f0Bn72+bW/NEc5RYRAmDUDh7VyhN
2YSjVhZEwbHcoOUT7gotzrfaWGOyCt368I/jvTEhyUo1G0oJs72eZjL6NWWlRDnrtOIfkbGpARPp
IB3cZJDNTY116Vp/drFhGZLoQq4gXIrAwV0PKek2tD20ks4+dP59kIz1pzho0MxJhxrF//vzW2aD
NGBpgoFCRbjFJie9Hi3RmtwCFaeeI2WsX6ys7J9tfLytfZoC+YKHVRjlsVOUaI/uTYJ0Y2mdQGes
cQ0W20n0gYkFVPlIkeihXP8MjTYvWrGKdkaGUz46kz5cEOjTXEJrhqqrcUBWM1rTn18gvskHqWSB
V6L9DANDn90yWdLntKB09YziYXKJgg4WFsTb53asVazDh6H8ie8N2qlyM12yooq2g28hqonuLP4o
pdm4GMAOf+5/ksUW50dReKIFCmMcEpWInO9OVh7HtSy3hnaWsiT82dVh4qG/1DvqjoTOT49VWAG2
uT/mcs8xJm0MaD2g+chOr8dsKEjg3mxq5yKzrR8RQrIfyz4etp0eqLv7Qy0Cv5ieMLegCARNbB6p
1C6axA2qn7uh15tN4/tZsq16aY3ScWtHUZzFuow2K+dptrF9u5X1cvQNJDyT4gkYhf6f36FrVftK
/dtAoCpxW01buwJufTz4m2DPAJCQIszyJVMahzzmF52bVo5NtzUw2yavrrrO1Wvr29A6U7ZyhG99
Oxr4eBcBmdcWuCUEpWjV+BVG22GhP0m+pZeHBNH+TZl3WBn/69ejK8TESBMITsSN642SI/wspVhE
nqtQU6WPFqqh2q6patn8dX+gxV3KyxAwDF+QdhQA09nngx8EQGkyUNTWZFjfeiNqDk7syV8CYtk+
s5HZ2fYaViTwgq1kZZMuNw+jCy0DHNS44+ZSMlRGiyxoTeNchAoiRVKRHKu+LI95NlVbmFm5hIz/
WO7vz3m5ea5GNeaXTVyGSaJKjCqP3UswOdkpb3UdHoxq/I3KcTrcH+/WGrNHqQYAmV1q9lSNEvXo
7Jo0Fqdkl9hqsKNcGrql6dcfFESHN5EHCx6xsjVTqlszZa4UQKDBCiOz620UdXi9D+1knn3ZQCs6
0eVwE2RTXe1yp62/BKOPbtv9yd4ekhNCZ5MO/ZxwAX0cQeAqMc9lEutHx9G9nd4iurwFwmmCR47N
8uf9EW9tIhqpAKTJ4sG0z86KNAIJjRGTPDeFaV+6alDTPbiEVt1EvtoYOyXNEVZuaujba2Y1t4dm
WF5OkPfmFaaBGZXGqBtn2A8Bsn5ehcpuRYe0Qpr+hJYgKw8nYk0GRES3qwQYQokoKfF6gDi+kEmP
x9HOIiSAL13py0dDHswBWGH+x6Zt2LhJkho8WXtrayqZ76aO+a/7+Y31QaGH8ItCwByH0HaNbA6D
VFza0FfdUa+bi4JixY7/5m0KpBJelWrUHq20ClZGXqw3I9OjomIG51lAMK73s5YPBt5ofXmJ/Cjb
aLWi78q+yw9aH4YnfSr8hzBNqpVL+8ZqgxsDaoWVMdBmTez4d4lCWRQ2qid1dQkqOFJV7pdPhhdV
h7Cj8Y3uoLLDB6HYIWBdftH7Rtrf397L1BGEgOiACn0bzE3my11kvuFksVZdzKlVW7exJOePCQp6
+iRrONcfLJIlBL5NQ6pJXcIsO0pKgxxTjC72Srxe3IH8FKFBKroOmrIoxhdDrPMB4voCQw2Jbn/S
kEUewx+Rgi3J/WkvPzU5qkr3m/c/9fF5O3JKkLVuUCW5qPA1t1Mu5DRNp9qGSHGemrb4SO5TrEgG
vFWhrw8W7d43WLIoA9AHuP7UfhU5tFD06pJEQeFsfFLpl7G3WmWHJGz9lOilPuErVDmxO8W4NwDz
qUVBLwixC9MHCYO/2EzovhBqIfGgYugj6R5J1rMWGJK3j+uuf8iaGg+iuG0NxS3ywIs3sh4hygrd
tm02NogtaxPk8fSS1FX0+f6qLqIzHxA/Elp1sPhoEs4mCBAV+KvlNxfUsa2N0woXqIGu2TRV9U62
i3+vgosBBT9CMEUo/4vP/O7wANByKs/omovRqvqlqGmzcgVIe9+SpQcqo0256doy2inRlKWbwNba
zE2Q978/7RubiRmDmRJtDx5fsyyn6/CSGeSivQAOCz7xS7+3SegfOnwEd3JbqUevUdfQcYtbHy0I
ur0iSqMaADXveuaDH5EsD3p7SUpEEDY5AR20jFFpbjvKOmryqX3QVJRoXUpP3+7P9w3TO9vIFH14
cfEvCp/zFAdh4ZpqapdcqMMHr30sp0d7qFprU2a4iLhFWY97ZO/RdG/SoH8aFKf6L2iU4K9UFV13
amulha3YSfnvHhGNTxEybvvWyPMj7HDf1YrnIN/LkuocI9iUh7AFYL+SRyyjroCbCY0J4U5IU/l6
+eJR7irE/ZILjmnR9wbq3VODFLzq6nmMMFGiJFulpYWCfV3glpOmnu4v4Y2TAt+I7hESTcD3zdnz
0Gm8OvflPL0UthY8l70cfAwkJL8R13VcqNbWSmXpLRebfTIgerzLqQzirDPPhdskxm7WVrILcIHq
qVat+IjSUOeG5jR1CKrq+SfH8YOvpWqlret1oyxtMpxGP8eQhT8mqlW/jFM1tG6PUegW5eXyTE9i
2sJ4cLaJYTZbEKDSZ7rDcevmddLGmwFbyWOFnOaLBi9vY42TmcHJ55YL01J/iuOA99T9ZX2LMPNp
0uhkRUHZIXA7O4qD5CDrX6jpxbHqHOlEJNFRZzGrPHMbo+7/AxXmIGkSI09OR1Lzd5g+xMVpMMNM
26OIZTebtCvCn/VUSN+cKdCrPXRAZGaHgsqHgASNoZtwzB4AJpWg5dTA/FCoSbbmYzsXkwJki5oN
Or2gSbgtFqbdpdO0VY6FBclPWFU7XY20jVXg8bBRqR0fR8vJxy2UfeMjTZsIHRi6MqdU872v+LqM
n+v/Ie28duXGgTT8RAKUw606ndznOLZ9Izgqi8rp6fejF1i41Y0WPDszmLkwMGxSZLFY9YfBHL4Z
Km3CLY4KWbpN8tne66qSbaoo/3172RfBSCP2kkBAVZOikJfBCONtSrFl7T1PaVS9NxO7QtoaneG7
ygvnYp9ValjfBU4OL6mOW3teyWEWeYMcHs6uSSHCQ+QCW8fzwwx70kWysQyeM1sRmp/pHZLT1PPz
13CciYD/Olkg/pIkKIe0Ad+fj1ZpTq4VgdCfSxj0ACGyaOeYGGZ4ShLfga4U916WOdsahP1K0rLM
1ZgoUGiumj+WWLwJ9POhbSpaYRfN+rPdhsljPVYY4WWRvcFzDNJmVA3ID5et/txWKmJhk9v6qJ00
/1i95VfITJG/McumWmEuYleB54PZQY58CjyhHpsuS95wh653QSqmDVTaUltZ8cX9KnmgfyRHgelR
+6fGeT7t3hNOL6Y2foZjMf+q6uTLQO3mPh3bYIPehrmBpbf2CLrYU1IwBUQXuShZMZJS52PGrYvV
ShMkz4NQ4sewG+3vXmd/hU+Rr6SFi6uA2bGJ5MTw5ZVLK6+qv3KYyQhMtR7U9HlOsenYTBpl961R
DBOOsHHYfcVNqf3HatOfMSWZgFRbStZcKJSVfYNpUJA+I8FT3M9hp+zBKonZD5j2h9vn5dpKMjVg
S1I6ljLF+fz6CJmCKLHT5zHApQUpHu2boQzFd6OI+3T372PRVqUgiRgEC7s4m4LycB6aWsrZLD2e
yZaxDVy1u080JVmB3V37bCY5H7eNbksMxvm0zKiHPxDkGUGnlNu+U5/jAZS1hUeI2OFK0K4hyC+P
AWVdIg5j0kuFLXs+ImI2oUNzP32Oiyz5ZMWJ+wm9zobKJD5FnH6k6v1wKp1pc3tRL8MOO5QjaKB/
ChOZ8v75wPgoZxkqOHxBr4++FVZq7vqsKUAMJ267L6fJAQbnafEGJ+/5a1E54yd9SoOVb7tI2f7s
WWqjPLykJpmtyg/y1znpMsvqsV1gwTt1fMVu49mKqp9piKfBfY0Cj5/iyGpgdxKGG12t0pVL5uJ7
S6Ef2WKRInpSPut8+NkZPQUFq+lotpnoH9uUHGIHIiGpLH8y1Cwk4vdW4G5XFv/iq6PRRfFJwlep
1ILyPB+3bfFrqsu4PjppXLk2/gFK+h6rlSkYNxXptOj9JIqMfNfCm3inZYbQHkVg5dnGVrD520DI
Sn6qaSJav4dJ7Vk+kqHO8ODkVjY9OQioQZDUne77yu+WQfmvTIzCEUFTKqjxqWSPYPG7B6dMQ6Ov
uhdUYEKw3hLMb0e98HHaMNyNwI9n4zRK8Bh5mvI+ToV3QLapbLEYUyuVR6uIPrRBG67soiV5FQNL
ukTsY8gmbCNgGOfrOVutFwil7/GZm7rJH4ssizZZq9jSmwwHnN5s64+hEUW4ISCHWe2p+5nNdmxq
N8FFpizHN9wQ5C+MdS85wjxUtJWIebHTJSkFEBslR4f/LuEaMeViAcEnfVGnsXQ3ETX6Pb2k5CVv
MHbaimRozL0HP7882Ag/NQc7wsrvXy9dWHVcgfTAocjLlTpfJ9eiQpJkdfti59Xkd5Eef7eSSm12
rldoHyaeSdvCdObPt7fN5dRl4U9mvDyPeOEuAnhrdTXvQrt9EXXT7ccq6AG5JiOs6jH1nVjfCCtP
tspUum+l7fQrMf3K6NT9KGgDFSe5WVLOADEMuEV53UvoqdlHfPrUbk/tbMBpB8Wa8FsvovbVU2Gm
bfCqHTH2qKa2fru9BBeBBmof1S+HU086jWzw+cKL0KbYrnnti67Ywd5VospnG08/XeDGm0pX6i//
PB5PDSlJZUt4kLk4ELXTzRkSUsmRKoYa+uNUQ9ilJFi+ahBHf9kAjtPD7SGXLVsOIS1DXEig39ik
kRc3ipuILhy7AtQROAx/EsEUKj5JJXAVv+iCSUESJwLtNpY0lHd4KNrdntQX9j7dON36ZOmh3j8Z
aQdYyq/MKlLHlUAhL7Wz+AURDVAwzVSekZIrc/4ZJoFaLy+t+Kg3U56/jM1EA6uou+BTGlCL3d9e
kcudR/eGVeZiYf/xfD0fjeETaxyq8ug5xYRcmYKKvxdbnylE1++r1v0CX8lAOq23H6YqVtWVw/6n
lbCYLfRtkGGyKnFF+yPJa8hwQ3QUCAQdFZCF9TZTcVk5jnZQBc/RaE7dp4gqWLF1OpiQL1Gfmtgf
Ety/NDXF4DtKD+4nAlodbhDu9MItGHEFNx7sWzB4mSa8L3sXp1U0x5JS93E20seDm+rilbkXZKEz
GGY0noRhvhTs8+fUmZK33KsVDYuwuHhrXQTTDpU14C7jjJhhbZsqLYpdIIwsp85lNF20zUrECNAx
Ud4nItaTN4Ro2+9BlcXzB0SWNHxlQ8QBn2bNmokjVap/yBQnAOsDxuDBnscJc73MCbJfYdc15WOq
TaXxsYjVdtp4BiC9rRWZYbBtZr2vHrD/yoZ9msqHjzLZVbmfxtwaH5LBqc3HCtbPl9Foynhj4ctE
x6awYuO+x5G0PrKFhLYfMWpE8Vx4VJkcJWycd9mgltFakf/K7uK5KhE+lGXlxXe+u7hMijoqkvho
oeTyMNVi/KBP+fAUII/J6TOb6peS0mraJrUWY80UZf8I3eXAI/KCagRPOH4Bke38F6ip2nG6yWLq
0eje1UoWfUB7pN3iCZ4FSBQU0I8U1Xwx4zLYIySqrqRRlyvAKcZR5Y9mhewJn4+f1c5sO5kevARW
FNf7RHgzjWh3wLESTSUKW75XY8J8wt+keu6g+2dbr3HndOVm/wNRPj9nPLiIsfwOQp+2RERSKJtm
jJXjY1xg+Oi7gRmr793aaJ6GoW9cHx/q/Il72TkVc6s8QGvJTunohu67mcvfpnNQlskHoJzC/mJl
raM/JlmD+NRaPGA5Fj+Tx5qBqAlZp+TGnS9XU1Uz74u+Omp9wIbRk6CGosnV5CuYtio+uDnx43YE
XDJt2CJSOQNBEZpRIJ6XY8Z5X1Av7Ytj38zasFPUofgQu01BN7nPS+r2kVVgKJxqTZx8nCPPyDd6
oQzPg5ZURuiDJ02tL7d/07LQLYtvPCURzZZUUcoQi4NjzQVK3kOuvdaizryXErh7+zpJve0npPOb
YQs5xrP9DJ3F6G0CC6k8O2mJ/2Krij7y9TqJsg9mi+j2Rm17LaF2p7TpDhWcIv1UeiPsajwkBu/D
WHZTuBNTPr3U2qSO76Zuzsd9GRihupLkLGukclIgMYBlcK/xr+WFb1RdijWxabwmnTnfq1M4/3A7
URjvHT0ID0ZbecnnuKo4l+i2xd6Dl1tNdm+2XfvZwBgz20ZaED/ZZmaan+ssqp6cgXLFoc7aTsFy
GPnHj54Vx9O73Ol1ZVMXTv45C/T4X6UvZFGUzjwH6n+dsJaZUmTjSOSginBUG6fRN5i0Yt1tq0KE
7/oBfQgf21UvustjC+9TG8taiFsov8yhhLsAfwYaZY827JTbu+Yi1vx5n3O40WVCJWJZhIijpO8K
hN+POI852p0CK+NlRh/oIUBIaJMWWf6lCgxs9lgfHH8HN15JXS4ySH4AY1NCpix7WSjog0Tog+ON
R7PT8YNugTX8zG2U+DaDFor3ahutCqjJ1+9ZwJC9L4plgKYk7nGZORuRR9popepRzWPjuzr0D5PE
Papm2voJz3LMEt00qDaaE4jXhofuM6WTNRbQsmbOhuBX2Gh7waySYM9FFjWOemW0PEqOqT4nOiDr
ymy3SjHqD8rsZeGmVwptvFd7vdoKa+qLRwOdWlwB+ioHH5gSnLXPozIbyTMNjd7cKkMjzTq8LBn8
gdY0rqETLtO3t8tl4ONXS9QXZV26UUSZ82CrNUHQdjRcjk0DuHmb6f137o983olOn1+Cdv6BLx7C
d7SsnJ3SKOO4SYbiTUESeM3f6XLnSNk9sFI8/ig1LAmzZmyGXZnKBSxNZx8l7k9TtPoH1SvClzRr
Sm/lnrloHNAjpqKLKhIofJ5ci0fmHDvqqLfudCSc17/1qJlfaS2aByAR4fuomy1/Hj3Oh9PV1koT
U15hix1LJUc6pJiU7y50ginZ15Sxe/s4N337qQ/SJt5MSCI4uyDWlFejyX7HwJg+3f7YVxYYFBEU
NXCFkra7uFBwYR+9srGcI95tOX23OEr3vWPPX/AvT567Kv59e7yLVwwNYjJ6gNbgfynFLC9yp6+b
QYms4zxbRMJKHz90bS21DQv9n8Pe+VDyW/9Vn5sxc1VckVhHu8jpSLt4SIqNaiHuFWE5vQ88Jz6k
Xp7twOImxwST3LU65eVkuc4oVvB4JgiB6zj/BfghY1cfeOpxRA8HN868LJu7Oqjn1MeBt75zCxwL
d3bi5j+8TsNd2K2j5JC1lflCL1r7bsx98lZ5I9qPiqLF+wI5o7XmyeW2k1h7+vVEZon0X6yS0mvl
SA6qH0tlaLeuOnZb1a6HD5g3j92zrszZIQhx6fjXJoMLmARpFw05xT9cnPOlwXFgrBMS9OOoRipE
U6fESdB03gQ8iDvqDOH97X231DhkMCZHJfEPnBV1usW38JDzMMuyd44TYVU7pGQVBgqwmQ0qRQ0z
5yFqVaS6EK0e75HctKd9GzaewoUctwhVGRUd1STGJeiQ0s8+8ogahydjRgFpZ06m+gs5P3c64OTe
3nWaOgWb0EHe1a/c0RH5JtBxmBe6kXm7mbe0deharR9Pepz2GmUk000x4y0m3c8DZ0bgErhm+mZ1
lnkI0DaPToWqDO+pB9bF10lr9E+mMSsEBto4Lvrh5XAftf0UPNSgMk/5UBVvcdd0wdPAK1n4WBwE
4eQXQ2v9ur2qVzY4HF4JQwTzQghZvGIsLBE7UWvOsUV9K9oGuQUGq0DigaZn1wVrUsx/qEnnMRKe
owXhBgMBuEtLFl4bGti8N6p1BJYxi40hTJK/VHN1v0Zh5eBUTjMftClGJZbXfy92BqC1+L7E0eYu
ih29/TpgC13jcDPj0iZbv9uu0gvNj70RiTZMqRAid5qctO32Ql375eS2MtNFpYs2zWKl8rJGPQj7
mWMQhg4/NNejrY4z1hFl2dr6EEK0Q4J+VPTfedqlu5TulfuqVW2BtUgRGdounlARq0tqBRtF7USf
+iogiO6bIs2kGsh72XtWHHLHyo0oz8ViySVEA71XwrZMZ84PKjz7zq56clqOxLxBKTTy1cIxHhoh
Sr/2FG9bjNVXr1fTPVfIP3daeZSyuaAEOWBrqd6fj97MhlukQ9ceJy7ON80Loq9icpwdAEjzgK98
/alu+n5YmfNlFsBIlAZ4anIhX/AWUGhT5t5xxLEZBxFsVdzLtg7AmLtybILtKHFc94TH/C4PhbEm
e3V5I/OCoNZLxoy7DnLc51MWprBi18rqY15k+p1ajSLeqMgPI7E7KaciVNNvt/fmlRvAAxFP3RiS
DBzXRbqHmKKw8Urvj6Iymn6L1/qIwHmXh1ukcIZN1IMzDeh0f7w97JVF9jgR0G8waJJipefzbNNq
nt2oG4546xjZiR+A8LTjdHG3HcKmbH7WlF2s52LGwOk9ktDtSuy6Oj7IQDjMBHxw6ufjd7VSUBAR
+N0repOCA5m7TWdMsXWYwPBl7Dh7Un1latz4IBRLXWv8XFt2iVCRNExa0eZi/saAbkmGivMRYwqt
goqQxO7edPvgDd/X3keOHmsjMMbxSl3jyv6SOSZFBMnuwAfwfN70ubwe3QrmPVfDvT6gyOBHqlC/
60FMNB0A56wcpyvBz+QoQZCnA841vMTlF3ZqVOze4Ti6Tjw+FKNR/CbGZ8Y2dZChfOzyNv2Zyg7i
Qcu84MdQO72CMs7YBxtd6W3z0Rj0VDkoBVbtuym0U2S6asfOfROuXnhoTTf5WOd9bO9u71H9crH4
5bIORCGc9+tSTBSpHl2ICaffRIuHN8iB/OayyYBp1UaAd16YJugE9SPuSKabRzvFJr/dzn3f1o9N
FMWCXig+Zz5wTCXdVu2oVv7k0RLexG5VendlmYvGpzpbGo+FJvT0VHaw1zciG53f6txqn2drlDhv
ytDewRCDSPGjxAp1JVW9Nk+gEHgNSDlrDAvPN8WYOVppYKFwZKsmd/hdBR9DHp/PeaLHW05Fv5KO
XXY9uQQ5fKBAERsj8VxEuVbLUsVT6/6ouYjgz7iGjQmdYLtqet/A07m7Jwya6abHk8j8GnXx8MgZ
irydFRb4QumFZY8bK66Mz7oAGPmm2bP9/fbHv1wTCXgj2UDtgFrgsv6n5EitjQ24c92LNGCsoRmB
3/Pih57n8T5N1GFNHuoyJDAidWnawZxPsvLzr4BwrjcPyjAfW7NOfOS09YdwVD4EbkmAEmqn/iiI
RIfb05T/0/MLnjqJAaKC8oQOkGORmQw0DAM7GNRjP+WRD4e7/Qp6+5Qnk/7x9kjXFvTvkRYXDaTL
3K3bVj1CeJ22RZGafjrW0cnN1LthdOoPt4e7zFzAAkuOLe9aHvXL5DR1TQTV6lI9YoHZ7J1+CJw9
pScr+940Dvkw6uQjTS3DbCxfzGhzbbA9wzt3JfpdWV94l2x1CgpSRnIx6y7OPWeKAuvoaFONIotS
6cAAQ3XXhGO7cqyurLDMxAntIPMwil/EdhM1UFEMgudJn80HEBWT6ZtWVgAubWBItFWu7W8v8rUR
uUAdcAFsoItsJQpqswD+oh21SineJU4aHbzRHLNNmHfhdoaQv5KtXFlOWZkiQ6KEIOFiizMSIikP
Wks/Fv2M/p2ZW737qmamN/lA2gJz5Z0qv87idEC+kQK34F8dSDHnw6V1pHt97WlHERNgcsXwkgMl
1lpfKYJfZiMSTEhzg7yTf9zFLlGicgYzlOrHoRXdRmtM+kD4WuxzFQ9gXlXqPUDTZGtjJ7bG6rry
CTkhPKhQ7ZZ4rsWm6UPDGCsqs8c0q9KHqI+DeyMAeNJVebctcn0VNSpj+3JN4QrA2CWJwX1q8Qnj
itqiS0f1GFaFuRmjZDwIr+meiiyMnrQg8TaekupvLbjpZyWovE1cd9Mu0+v8H+XjKApwp1Pqo8vD
OxYtqPOvyyO7KgzYikeu5Oz9XGvpz4Ls/84k7A5+oeXmvNUU3VVWzum1TUxxGh6dLLuZy3PaDSVO
BlWlHWn6GgdvcKHqKTICYa7hrFxjV8fCAlgWFSnTLt/M1J/MVPDnRwu5y69VotTvtcQCD91r1hoJ
5OpYEkbBWxdo2hLtLhQUn/WReZVGPv7sA6jRG960vflNdLzmV87MlesSwCiuPrKwQ6ticTa1xPTm
2tbUY9La3p2JdsTOTHDI8Rp1/kKvH3mxeo4/3g5416YIQAQ4kNzCoGzOt4woza7r6lk7xoZN2hGm
6kOuV1m+AWlAA/U/DCabGFDCpF7CIiq0jVtOSKXoR/hRSfmoomCxM1z8w8IY15uV5bwWB+gCU6Eg
2aFlsUgEsJ7rBjSlCeW2lXjbNAhylYe2p3+t0Bffdj2uAStp57UvSL5J2CP9kJ/wfDHnKI9MoWTG
EUHbahs7wih8zDxwZUto6mq14ezZ0msCVlc+ISgyKklQheksLH1lJqfuhm42iT9xqX/h2s60b5JQ
csclZ5pvtz/hlVW1pQUUKsPYf8MNO5+iy+vAmyeb+mpcZ/dD0f8qm8HathkFcvZn+q+KTjKmMSAE
NGmao9PAOR/QcYtyjKlpHW2jVLsfPRy04Y4apNUd2NMB1W/kRvRta4XhvCLLdeVzctzIBQBZQpu0
F2cjzqyks83EOCqOUr4C3srTg2NMML/ArKVfeSENxWbOh/+S99hov8MbpWgiA+v5nO0wbZEZnY3j
rNjptm6gDO20eA6e59CtjmqXiTWW7LU9RFLH00VFo5xi4vmIobRUNBpDP1I2Vl5jwwmcLcoISbpP
7TlPVxb2SkuOMTgnEqwBUENdTHDUSpVioZq/zjWvQTfycnvr5C1lg0KZH0jQ4n2vQWwc8Bt9UAwn
jF+iUgkfqKdo725v6EusnEt7DPSRrAjKMuQiKLkGRvIIe2SvcWjzrUXfGrhiFWP8TtTz+Mit0t43
yVQ+d5M9BBvHGvutXY71T2CT1KyTDLk4uPTJStvyMoP64/CADAi4LmSZFj9LQ6erc6y2fg2ggqR+
HJSkFWC1ngAAUQ/WB+V9CrQKL61qylfi2CUindSXexztRbJSsv3FKQfElkZxY7Zs+vKXpkwA8CPL
eqqKyDlEWpq/K+qi37V6bPp2F9YPKB33K4Hm8vC5KIaC/ic75t9LrRtK40gBFO74SkKTdJsxBgI3
Uh55azU78XxXzw2/qRCPXbmjLgMcrRyKs6CZQKSzQc9PQlG2SId75fA6BUb/a3a99h5KUKN8BL3P
FYyavBP+800FwFSCRkjdYHwui+nmlNdh3kbuMZc+ynWq637TJmJnGbn7Lp+r4NvtLX952OUzEiYx
HGfugKX3eDSjVB90qnPk9Sp+9X1vUR+1g8+DGozvbw91ebqoRILvIX9SecgRXs6X08xDLtsirV+s
Lp/vO3Ms7rtKOOnOG/LgwcyC4dhHnbqLWjjym2oI9Y+W0UbCzy0tPkXGJH6gMiralR0uT89Zzg7h
AugpkYfvfOkkpNdB1ULBrV/yTq9+jZ46QnWilyHubs//Yjehm0Rnh8jKbuYiWeym1osLUwu66QVS
hzsczCLixJgtT3SrCYtf4Wzb+//fiIu4ESR2a07lOL0gVhk2G8XFSz4I2+YpBg5ziGP9cHu85Wbi
fBIkEFTjapYCiItQjneFAqcpzp/LwkzvuZaNZ2EERy2S3OjbQy1D4p+hXIfUkdyR2t5iL2VVPhVh
ibF37AT0uMxcDCD8MnECQ4t+h9va3zQhimmTaqGxcmaW4UiODY1MCv7xrr0sezTWqA+dm+HCRk8q
ziobFmDuItxAp3sXY830q2hz98vtGS+3z59RZfhjk2o2lMDz05MWOB+VSpQ9T+2sPurC/axh8gXO
Zn4a8jJdOaxX58jdL1n2NGuWITdNFKTssfh+ttUBSlxItwiBEMCBwa7UwnrTlKH5gKCXsSastZgm
kCIqWxR5eEAy6kWdhyKArRRTG3wmDIUB8L1eHzdCmcfE7z2l/zoPcbdyvVwdEiwQ4mZAOC48pfSm
HUMxpcpnq8prKtZ6uk2RCnmdIjR1wmASK8dEpv5/BRw5RaiHhBweW4y4VFA2EddVldJVPtOOjTYM
PT9oADjuu7m8a6be+4BzrLPH6xTNRVeMvbW9vZMWx/TP+NQmSNoh42sc2fOdhBcthsZOE55abUru
mm5qH7uI/ibYfs7O7bGW6d3/Dkazj4MKw4Ls6nww6NsOiRtaq50u6uLFCRXnJ6iCljS9DPRH062U
oxYbg42cvREhpeRK3EpBv7vfVk1pruUzVz42rV4Ehji4GqSpReAIQpx+EA7mY5facACszLssj4QD
VL7tHjSWYK3lem25mT0oGWD/vAfln/8F1gn13NSwBM9OupUYXzN3mF/naDa/FalX/Ly92leHAkws
dRfJ1pbQQNsJu8bw6uTUIa4SbFR0Izi7LUUZFPmyaiVXWcTgP5/WoabH+4QqG4f2fGKmPiZjC+z2
lM2dUb8TpZWrr3Zil8NHihOOt5m9vs9/BJrWHGqLd8W/n1t0UMEgynjBbl6MXwLmC8LMTU7EoolO
nzVHv0mgzA+O0Vj9PrfHaA20d3WBoahAUaCOQE1xMWWXR6KGkcjJLOxp3Nij5WSbkmWej0Eyal//
/XNK/jdqRUCs2EHnowXtWBvoX6WnCjIaagRjFc7OEb/PXP8eD4O5wnm/NjlCAtgAQAnUHhaTC3TY
esgOJSejhfz9NlVzHTwCzLN+um20xrBdG0z++V+nIutyOvCqk5yEafS87giJxbZtxHxXOSJa69Ne
Gw0qhIPwEgxi6k3no1mAOs1eyeMT5vFB+25MssTdzF1hGW+ogARrErrXTgbgIanXBoKIZPd8OF6v
QpnqKT7pitHnvlVO2FkUtOTR5OBleQgH1xMGuKi++almzdD+h5MBnwDtNjDb0i7xfPySzpdA2CQ9
NU3tfGucyTmgXJfuhNIYbzGIq7Uwf3V9qVcCVaHgjGzB+YCtaXexDhDwNGi1Om+9FD6sr0dRP2xy
tVqt618dDiF+ePWw6aiunQ/Xl1HfluOYnezIgL3V1NqcbhrVyTetO9Qrr2+57RfXNeU0ZNrArBBW
l6nmFLRN0WZJdvK6wa0e1SmejccBuPLKO+TKzcQWVQF1Qw7DAGUxKXA7YV/jynYKsDvP9lpsWsno
x0M97a1KmecHgRbVGov/6qC8+9D6R1caXtz5Sg5G5FR916anbgwK10eMLPJ8pRuHZtuK1LD32lwX
YmWmVz4fIRu6JaGbStMSOx5KVV29UtOTYtURSggar3qz9qsqKHF2hz21ZpZx5TxKdRfgx6inIPu5
iGwaeMdkQgLhNOeieGfO4ASoIsx2t7EqwtAzTRmAk1FAkXg3tvPkrmRBV8cH8kmy50kH48X4M8wH
NwjK7EQNJa/2VolgAeJrufGc4WFUbaJRN2JU2MpAdTe1kvfup3++SaQsBDk1NzVAz0VA8pQgaWMc
uE5VWFlPsVYUH0GuBAH+JO2320NdOy6SzkydllIX4JLzHaWYyEN63VyciiDUxm0+tU64A89frqzp
tU1Ed5+uPY09HmGLAruobR05XKc4hZFrfadx4fp20xVQtothrY94dSwggrJXAZxgGd4QPrHLTvfy
U0+FkBGc8VRQh3dgCxtrzIqrY9ExAqBHZ5+6zPn6Ies8dFCGslOVWql2n6ZDc8AzTLcPGsTCD7c/
lrz3lrFNmshyM5LG8cnOB4MHGnnCKvNT2if2na2olu8CGT6mA4RzvxvHXzUyc/e3B706Q3qSAG7I
i+nmnw8KFHUWXWbnJxzZMWBrs+7nZNU9EkstYLTt7cGuBTgedYiUEMO5/xc3fy479prKzk+yInMO
Nc5dkx9rNe07ddbDfucV8CX3twe9NkMAgPKZx+uZh+X5DL2siJTYnPOTiz1A7I8e2CZhTO5jGTpr
va2rY0kuH4RiagT6YjWnLLX1YA7yk2cN9CBseAE7YQ14AmlG9B9eT/AFgfEwNUz0LgrkQN3KMhyK
U95AE3+KM6P/qkdZXWFBrnbvhory3e2lvPb9/h5xsZSx6cSundnFyegaC1O3noYkyDNkujRUSd0H
nov/WPaV7xp6PLzUuC9k4XmxoknV9s2QteJkq1EIdt8bXwIF3w6/F4V9P2lJ8f4/zJEHBfmFFMxY
hkxrRgJN83JxipwoP7ikNr4hShSTJzN/4sqY/0PopKzzf+MtQsxghXlmhoU4dU5YBJthrmtA+oVd
fMu00l1p8Fy7D0C208qlfYeK1SJOTw0fLmxqcXLUvM63tT3qECKEW60kFdc2Cvc2rTkoXlIx7PzM
lSiFdyFFhlONAc3naoheayMOHoTqek/t5P0beObPHvkDvaIOiPXA8q00txLiXPTiZNAi0HcZTbpv
VRatpkpXZ8WDXsosIVi7hFMMYKoA8CTMyrXSfN9j++WLQlOEP2p6WG5tp1l7ma0NufhgyEomSUzI
OiVOHb7logreJ3PT3cHqeFdUtbFSRbgWv0hJ/mTXsOCWcEnyS2/udLM41VLXfOskjrG3sTCv3uPe
k65p/FzbjbzdUcwBHiNlMc53SaQUVRpGA1s/sJzXROlixIyq0lq54q4lfGx42awCUHEBOBhGVOyb
ySpOXTnZwSNC4Wp3yEq7OpRk+E+thY7ppg4ioYICL42V833tC/49+uJWV51GpisuqdFsqG8hLngN
7hSawCYRqqq69cpozRni2rrKBYXvj4DNhcluUduITyRagWB/ngwHXdGGal/06hps5Po4vJAgbqBU
Zy5CV9XmRoSNMBeQVijlDy/WhvLVo0zyj7T8PwdcsvIpc0ue6FLulhQPd9q44+BVca4corx+MEck
NrLCeYmECIr/cM9Ra5epLGBVKEfnG7Mu50Ah8xQncwz6ys+GQGynMJvv6qrt7E1koZh8+9a5lvuh
OE6OiVyFd6E9XrfFYAxZWp7wCXZ3yjhMd5nS5H7aFNFhdmrx2SsDZWXQqwfjr0EX6VhRGSmStYo4
KcpQP7hibpA+1Y3fM9CAAw/w5q3skux+1Llu/8N0wf9IzCNQ8GWcQVChDKOsESf0b9CgUOrA9csB
dlpCYrFVCePdxh3MtWvp6oZ1cLzEFoG25xL4XKZDWRVeSMBxqfEflC513J0EPKxcf1e/5l/jyJjw
Vz3Nm1Ve7olN0jJUO2hN8Q99Jj6hOGJXwS5usuo5Ddt2Rev2WvAGpmSbLCxvoyXjIkapBviGfD/M
uTIeEnSG1H1ljKXxhFKeNa2E1avDQVbgJc+T5YIzzauh6UY0u0/w33UFqxcIZc/IdZV27wd1myRf
bu+Zax/PpqpFo4D6NjHhfFFbE8lkL2oLcNw1BS1Ny0gIq9qz14wlrkVsLiMyT6oU1sXpt7XKEmPC
o89JRfy9FXo43wn4I8W+BCEPJ8Myurvbc7s6JBw0QGp0o+l/n88NV2pDnbw2P4mmzKOjZwFs/N0L
rW0ewrZ38atDQadeueyXGIA/YZWvJ42TqIfwKDsfNXGnylFjR/mc1HNofWtmIFt7sqlc+6WZvZi3
uYmjx6Hrkbo7ZkOmOSjB1a1hoX9kDlHnOwI4/aGumih+mkj4Pt5elWs7DFEmKQcmVRiXRbimtcOu
QvjxZJbh/L6A0NL7U5JN97jY/ashrnxnSGYKfyEFwGKcrwVKW73bTROqM/2APKfIjMJ9c90yeDLB
Q+Gn5M4Oxf7/EAfp2tDp5AhRpVl8Ad7cbREbSnbqoP/UWzWKyuG93ppJ4KvUyTdemnx13Tm3399e
2WtnCWMNkDS8jOmdL/YbLN6W3IdQ0ddd5n2CN9cq8UZTx3oNaHJtZwPckeKVkt20BLAVY90qSTnl
pwatlWCrx8H0W4szFSHJoPhqNdp0+PepQfph37hUb0n6zj+kkwkAa1PMUVLydnyL2rnODthqFmum
X9d2p+wEgWQHk0X9+3wgbmxrTgue322aGZHfa3Xc3bnq1DX7JpqGta1ydSERKiNAkJdDcjsfLi/7
WPQ2oIoCb/dDjDjMozvboevHbew4myQax+C/LKUN2FGWhoBdyZ/01zVWpxWKpLpSnLTEJe7hFkGv
wgTl+Ov2J7s6NVwpZBpJbchYRPY0L1GjbHly20ob05zpoioDjG/Gw0Zvx8jeJkA41jy+5eNiWW2j
8A0mn7KlC8/jfHJ5aoh0QsDnNDppu7XUpED+3Z6brTO7E4QwkHhPoxoEd3mSlv9D2nnsyI007fqK
CNCbLVmsNlS31LKl2RCaGQ2T3turPw/1AQcqNlFE698KQkcl00VGvOYDtcHq79uj3ksSEFzUUY5B
1BWhtesfYFgTdwr1/Iscp0Xshp2sVNC9ugjwfKVKrtyaNVJtsWV+vR1473M7JktWo+hPa3H9Mr9N
azInXM6UHC52Kck+TwSUUM2hc8wTrdr2Cy6p03KQmuyOFcAixgOrGIO9WbxyVWnYYUv5pSusMTmn
DgSpR0mq+uaHlCwCka2mCzE7QNQo/ZPUGscBOCDAdejnbM7YOquMcYUfXfCtrL9HRpJbgQOyADiJ
nRXfJ1u0mjtoQMEPelV7BwTYJOgecA/p/a0f5bfvLJtza85SS50/QeTML0XaToFtcvB9BKqdgK+4
Pa978A6AJKgpUlsFnLptrFYtAp92mlDtb0blqzGJB31UqfXL/RS9E1aT/tUkg3hMZKv5qqZF9M4y
MClQ+tl4uf1LXk830lS8tP/Xl4cjdj1yjFBLa5HV4iKFbX3OcMQO7C5HrB8N87BxK7gigESdqf1w
O+7rlU3cX5U0rpsVIHsddwAbEQ+WLS6aNVR3aqaHic/GNTovi/tlneoqPciCXx8ja0geMqt0KfSm
zVPRsiAaGr0VX8xYhwRHJ/I/nCaW+DGv7Vbyw8mcujtpNAVvASm3PaNLdevu9rB3Jp4fAWwUUO5a
D9Y2Ky2mCFAYOS1uKyFXRSq17P4ptN5wq7Q1fStGPBqrxyyB9y7Pl9gE4GNlEYKyvEewWH37Olz1
aFiGkG5pZ2xzKXkhmVJQU6Pk0aU48FhLdq9SKx6/qFUeta6NhvRiugMJaOLh4FmlHixNqX6WTBta
vmgGozq6rV9nPPwmUrVVAQA6hrFZkpW6dGjZTeKyTLYJOVqvlPxM6yw5QhjtBoLZsroVkIdsxXga
tTGNOqnFpdac+j6mdIGyJiTj6mDSD+JsTbvKWQbGpETEEVDJ0NJM4/GcWVlzBLPZ21RUkhCKWGGW
nCzXm8puZDlN7Sm+tCnyQi6FNlm+09GFGc+1CekTgSy5ts+3l/Tr0gRLmdSU3cyrCPXO66A1WitS
EanxJYKLLgLoa9PfjpJFz1NZTNkd5GZBXX5chrtirs30T1YwI4aRvxJq8FS5Dq/GRo9Hdh1fuqHH
JFjDzGcQXWScpwjghZu1ArHWqEzMxU8oFuuuMg0jLi/o0is/i0ru6tPt7/H6LuF7gJBDOInSPezt
6x/U6TJmQU6VXJLRKL5m8tLQeOmGxTdzNvftWHsrCy05SgjUuNg0m28v2kpplSVJLx1w9OkJZQAV
ldqmmZyjMtB+JAiDKztq7Qpej4rDOkw70TKqSDfnUwXms/sPTfLqqKmz9/l4QJI1gznggbcZUpKp
bW1hbX9p1exZnkT5XRq6f+Zlto4Ov70hQeQHrbtuBGpb10PKQkSQ8t5IL/yMMfMRCMTC0KIt0R4A
xNY/dJ2/gt3Hl5EGC3xhwPzXgWRtkDlN6+TSda18P9gZslA5ueupGxv90cgMNQDmgJH37cWxd9/9
HnZzxeZmUdQFKsSXWAhr/uiUYxb/QEIlTtzKElX8nNpiCKHByHV/N0hd9L4bzfBIR2Jv8Ag7wDwD
1wA/aJ2F31KrhB6y0VciuVhiLNJTFEX6A1IN8mfgUE3rLj1U5ncQp5YjReG9hcQLhZ7rqtUAl/k6
cNyPojRqNbnESjcEYB5JZFQLz5JV6ti0Dk7B3WhrD22tgKwJ+3U0R8xQJMcpuaBZk/n1PDmfnLia
qSBO8ae3zys9AzhtDIp7cjOveGLVulGlCZh9gahYqU54XqpkxYkXtZGheq2lgZWt0jSL3Wj1PJMV
odsfb/+KvQHD16b2vrpIUxC5HnCj9P0yQMa42CECHJ48xUr1UubxaLnaUGpH7mDrqbndQ+jRQZD4
RWPcvgFV6AndmHFXV9SZfg6G/HXsEeBOEOz6AvY5OXgF7Y7ut3CbVRvV+qwseS74xlra+NgYWc5L
tSygO3jlxke32N4mWQUFgCIoZL7bgmnedrbaKGV0MfFVyN7lqhy2yI6hih3fYcko/WWF9Wj4OD+a
1R8sXASNATlxPOGQtZlHrkGcpNsRVLthjh/x31jF/PEhPtkFemO318zuJK4vWQTk2Sev6jDzCGq1
IZaoldHDZ8cI6qqX3XxMxElYk/XmHjrIDtqWvyCPOI5vDl5Jj2eUhqTosuh6MZ1EbkbOSVr66OCA
31stvCio5lOhoKq/iWONHcVwqU8ubVfH75Omydfqi5Tmtdepaq8eDGvvM3KcsvkBytKV2UyZkw95
2Ne8ISbaX/iDLLrxQ5pLzbftMfm6TNrhIb47QJgXkB64klGcvt7sWkq5wAQxcinyaDhng3AqT0rL
Dmk6hCFOt1fJbjBEVtamHhfmtpaFgnVUIvolLkLVmtxHc6ucXRV6e4doEsIlt6PtfUx7tTPnqbEm
bJuhNaYp9SWim5cSO5FTsRJmLNjDPqLJ8X8Lr+6f/7d4m5NFgcIyJz2vG8QgC9Qeuv+MJkxfirof
fWUcxMHH3B8e4i+UItng25JKP8G4xLGCj4mw1r+g4p6M2cQHqejN2Q0rY/iDg5M3wIr2o3YETeZ6
pdRmGNcKXYbLYBbK7FVSPX9u0y507si7tYMX/d7TgwVprPRIrqLt3KlohIwjhYRLptSyr1KKu6/A
pgemkB3JtbW2RGFVdtwFr4Yfb59GFDQoLXKMAbTabHlcijIZG5j0Mnfa90ya5MTFzDwNdGXC3C6S
s2+34+3dEJQgobDRYCGJ3KTFaZq3RiFNcBoss/7Jz+qKU16mhT+YpXZPlufcO2GjLv7tsHt7kdcF
hjer6OIr9hy0eTrgVg+qsp/Uh2mkPuQ1phS/L5JKyg/W6m6wtfPAoQ0afnuMdlYZt5EsMlByQ3uJ
cFIZT4Y19H5j6fj0/sHIVPikaLNC4t1qQWVyXHSJkdFFiuAXIIGXv9hSRh+nNcSfXO/07cB3QBBZ
qYjXmyKfonwZkJK5TFJfL/cWdg4/zEoUH1CbMNxuRs7aVYdIrQ/Ott1Fg5wgSAwo0RTQr+MudmzY
o23ylirlGV5esero1NELPXzdwzq7tVx0Ho88yveOHBbL/4+6yU+nybISnl08SpO6+a6Xtv3MAlvu
lhjNvvucV6x1sEp3x4lPLncTqqBcGtfjxASoEWYnZ5ei4HHlLpj5/luILv4+LKnjzkIZz8WopEcO
vTvHD90d6ngwL1eb3HU9//a0GYqCgmUdpxeznj7moVSdBjutJxexPyX3p2EQ3+BdG707t1nmeLfX
73pPbBJigsNVgyCHddm2eDWr8xgjbZNeMrUWDzWvgO6xlKzsqN+9823XzgdaLLR9IPVv1pDZ8AAh
DIOUzNyXJBH6OFDltUuhvPs6OsAXitQYv98e3c5RAExhldThvGNeN7ek3U8FxApoTrwJsGQUWRfO
T1JcJehblF0l3l5HIRz4GsSgaYFuD4OpTA288yqWbBMVJwc1pG8CwNQRnWpnZyDYAVOWYiv5w1Y6
bFCWdhryOrsgqEqJV8FMEwG6aXatRJ+FG9VCDQ+Oud3pW1sbK7UR+aW1SPDbGsXwWDOaGM5IPOpq
/BHgzti4EpFmPxorvfzLriMZlfcaB42DrHgvNNBq9uTKS1a3CGt7SBdbiY2MEn9Ue1NXR58A5dd+
Xy3pfS5i5ZSWUfz37YWzty1+D7pZriBmQckPsEbDarZXYo7AqjSNoyNnj904OujclZbyOm0E77uM
s4ZKLSbH3fA+TWt1eDFF0p7+YDwrq0mlxMm7aVN3sxE1hXhrZwAEZ00+jQhZRaiqOItzsFB2BwQl
FYyJttZqtqe2yMyuxhTkEsuZcZcWxhT5hoN+ysG5tbsq1lIY4gMwm7e03iwzwnB2RHExMyv6kpco
afpr+SxzlaS11Eeu6lbxTYvq6dtuQ1YFNyAtDuKSH0Gkut4KtQizOMXw/ikJxfwYJeWXntu4hU4Y
KvdxOvFyq7Lp/vb8bbb8r6Ckp6CaV0tznk7XQfNBrkIDbPBTZNtz7gJWcdpzFusTbw0j1PDuG9uj
e2nzif8Xk5coWF2y01cqaEMdhWpCfvO0puhnLWude1nDNCvCOO1DO5uZh3b8UdDNif0rKD6zMCmo
SyHXsVk/kRhmCJJV8VTPWusP8aLofhT1y1NCtnHko7BZrPTvOEXpWiETDZv4VRetrWMWUWQ4fqSA
xlx1z8PEzXJ5OqpebqePQLSh1zYt5fzVIOx6+mpNCbMhbx1fhAiuhLOuf8RJfHBXi673nd2VB8+n
7dT9iremMfQpDW7WzfE1JqoijZXl+HqctW4hJdmpLVieqZxNvtqNCsj17qgQvp26X0FXfS6Tjc8r
apPHKCS/tpBUx8/sqv4rlrrarzozvqMNWR+ULnYmbs2VgFCAfVzbztffU2kN6OeNjudBXhqnMlI7
r1C7/AAut0nMWB70D1Csox9E4gsc+TqKUY9JqBWTAykxStxIL01fF/giqEqRn00JSa7SGZc7lHRU
//Z2fz0+IsPRAq+1PtS2pFc1csDB9R3zN+VKAJrBPAsTIf//W5TNKsHXMFdDc3B8OVGM82KqpU9v
+Ij9+Xrtr2NhFUIXZntvX9fpqGhVoTWOj5zrapg46hSbxXy2ja734649ctrZ+3YroY6CMkgmBLKu
Z41fUDc6tneMxUrO8UIhkr6MenDP7Y2KtsC6zpGEecVJlEO5aro8sv1msc37FOqycBu1sMBMaTNV
H1CMB/fOq3HxMgFPQ/qlsBQpal2PS7aWsJ86JT0vg10+deZcP6EykZxur4lXmxgnLRwt1F8H1jph
11GiVDE7LcXQql7U2pNNxGampkh8kKPFQahfZ/lvbw9lde2iWM2dBkkPwYxNLMmsJKlV8QVqozr5
koF0uSNVkBYvh038l5733QdugdjXWlsItyuN8H1ntubPKG97ck30U/WDHfHq3OQX0RsAa8w3Rlpx
84uqJcMzIBzTsyPa/CHX2uJx4oF94vmGMLy5KI8zQt0Hh9neJ/896Drxv+XWZJVlU2EjfkaStjl3
ShOeeAR23pDgu/322aX5ipQiyFMs09af8lsoo+HrSoJQuihjxJMwL8Vbu5sL2olJUf1BNOQswGQy
t5TqNwPrw7SXtD7Dv6ON0ZSgrGSbNJHs1jxTI6qPtAxfbUkmb63hocBJlgSw+npwA74hc5cX6Rn5
h/hZRu4Ljil2mwkCM+c8sY4AJnvzBjCTkVEW5SrafExwZeGgq9wCs16raIyOk49yUHGqI3Kz2/P2
6iZCCnKVY/oFyiSv3pxpqtDVqHCG0NcLK7K/DKgT5PdGKsrmQc94JnoZ/iFqj+G5gXvPUI/4id3+
BTuDpZq2Eg1YPwA3153z28qRlU6LrKSXfDUcjX/DxkyU05Rr1YfQiMvy4GTYmUl6ICt0D1oDzZBt
sGgZuf1kMom0nAApFjG+OZ218qYSpGQdFMeapXrrbU/GAgCC8hqbA1uYzXQWWQowyW6z8zzmlqfm
S3eqRrU/LxArP7Bm+1MXNcJb0io6GO52dmmH/G+XAPiAXbFFw3ahqS09WMUgx6FhuVutIf6KHa19
hnsLLxvvytbxTDVvgiQVKB++bWZX0TgKZ7RJeLYBIt5kAU1iRVaI3Wcg57bdeBhJ1v9gTaL5A4iY
g/N1Xae/n/i/YkFAWLUuUKjb9pzj2GmpQIshiNpBFX4zIM6EHvBcP2RarHYnp06T5KNtRuNDlxSR
9Y6UwYnubg94e8jzI6g/UYZeG1Fk/ZsnhiakLE2dZAzgx5X3oaNGL04y2x+TqnVeQLJ1ZyNXnY+3
g26XNJFglvB0ZHGtL/DNkrZTvO0RPh6DsUmW9KuyWJlxGoGOG990E30Gjw75+Pn/FnNdd7/t2Y4v
sFgVEFRRg/P/2ZYp3Yazkyla50uJsnQ/Co4ucdCd3Z4U60gR+qCMuuqo8Eq+jipLpTGobTYHhdQu
to+a2jCcMDhLFdeO23E6WL47HxYoJNneL7cwUEzX4YaKflsxOnOAkZp5Nxhd9CXVubeHWRWV189J
fJQivV4/FOHXfjDIuJVTtokoIe5W2yJeAmXhpHANpQNxW7ed8iBHsmTeD1wHzx0Vn4NC2Bb0iVYc
WpmgCdD1gH0JOOx6qBgfNEYYz2PQRYr0xW7CvnfjPLaUU7MUH1S7tmAJA+7+ELahmZwbXShfQgmN
rAfA392RreTrU4vMjZMD4gWIOQqs17/GGfSuLAYxBXXSR9+RlYge01L+2Y+l9IlNZb1Hujj5yHV1
1I54fYisKSNgETbTSifcLOsl6fO2luoxCKnuntVYi04RXJSvoH6Vd4UQycsIOOpJD5f2vaSYiAre
3la7A+fwAlrKUfZKEzqkLN8YFtOAAOSAtr/pNOjfDqgFoSBkLp6I4uxrrdXZT/Dg5dfbwXcWHwgL
wM5k6DCktuqFAs3LPpwYfCYWycdFJn1qnElFLWQeutNodC1ufnLzxnoCKw90G61RhLBX1tJmT09I
5iLhY42BKEXsz7o1BxauAidVTquGDmlX3HFmHhl5vRI//hVWXwWqKd5TZNqETRVZGB12iODa5OX7
vJKnQdrGpaeYwvmQh1PsD+UUnY3UeC+tmZ+Cn9zdH3xwBIG5snjHkp1eL3NKcZzVCNgHtCyGHw4a
gkLIgjYt6IyPoYjrj50k3lhFXXe6gXMqXQmgGSCqN0ERueoWpbMnLvzGvJOQZq/cohPhv28fG2ml
BYFg9SHaSsgDI1rVozOktdup4fSyZlhvsiRX3qTGVuRpbaq8n/EJrg7ygJ07Yi0qokHFww8C3mZ8
+pxNYRrnrGKrqs5h3oUfxrr5XLR5cbBy9zYrcRCdIlNfxfKvp48notyr7TAFFTYon9t6nr+oZWrf
S1GmjmfLmvv3kdo4vL1wazo4sHdGyV2/ugsylTAFNidkuGBUSeV2DlR01V020BioQ1I2j9qiKEed
hJ1T0aKuv1YGKJuSp18PVBOZvURxOwcKmq28QSrtJPROfeCJDSwzzv9VKc38Z07JZ11Lqn/evJBI
YR1q/jxkKcttNqrJI34ZFGsJ9CGcwzM5JUxkN67qMPKmuXfEu2KIe/lkQZQ4UqLaGTjAGzCMytpD
BV10PfBeSyDQp9MSiCHqPymzU1Qej5V0ALI+x9BQbAoMTYKDtNxJuKQl8VAcyRUoO1PN2Ujvlqc1
fqXbr9/raThmjcRUO/ZApMIxpFOkITTxVKjxUnijNGel8Go62oWHjmQkPxSLklQnqrem6uVJImpf
X3Xk/5KLLK6DNM7KU6+OFm2125Ol80Guk3CA/ew8sDUgMV4J4C7gHLEuV6dAbsb5Yuuh7llynRQH
YXYSM0gywDA0Nh/Ht3o9L4ORdYYi8jmgvpBYvrLIua9rvbOS7vKkuJuMXj54wu0tBTC6JGZgvtdy
2XXILo2qJFHnJXCoDWGx2AzD85JY8nOBQvV7GJ1m5k6K3dj3jayJ56SqDf3Nbzl0xqlUATuhNkCW
eP0TdBRipM5I5KAcLaVzZwy5jCenSzuKaYlRfUiiTheeXdrZKR7YGAcH616OyIHKwQoOjd+wralh
gRBnIRqTga1F451I8v5S6NSx0EqLJz82YZG4RjK34b09Dn18HjEkpXEcWrLbO+l88BbYmxDEU0mS
gWzzmN+cgCzLqVRyIQcJ1hVe2zj6Y1vRolYqFWSDKRBVhfXxItlx9T7U6uh8e6XvJEtwgikuUkRf
T8ZNwixGS8CiUJSAMqL1T94v1js6POIxqxSl9MiRRXky59Xy4nbcvaVPssDKp5zAgbxZh7akiiht
BiUwK20MYySDlqx/brhrUYIJbanTPbWy4vC/22F37jp0JDn6edjBRdpWvidNLmJVYlcJKdVO6I9p
n+xZbjxFglEL0ibxm4kuoZZN2QHxcS9To4WGDNrKpuem3dw+BoT5MBnbJRgoQMVeL6d93PKybxTr
c+akfeImA9SJ7x36euIdUCnQ5CkyIyiyhsqbfcDWDbjKA1PFof6PvsJmExZ6hOd8xZVQIK01ppiB
Qf8U7ixX42kem84d5aG5Q8PXeegTZLHCUpfdVhNHsMm97YiqKP1MHF9Zf1tYNBL4UWIb/JJCGuof
c29WP6Z0kry2jeL7eJ60kyWZJSDDvqEOvsRz+eh0FEKUMZqOzv2d3bDSn/k2kFNXwP31VxH8U2KP
KnOEKuS9QW3NhwC2jCdUcqtnNZXRRykKUR9swp1VieITBxKQlZUls8kNMmGWBV3yOZgdqZU9pSnn
wUupzUR+adqFARWwxVfQDqfqlOgKdb+Di2jnbuZ5SpeGpjICb1vpGU2iQt0jGxuIWdbPVbjUbmPD
4rdzS3l7tglMfGVswdziQ2/OO72cmoG2GhcQHrvB3CbQf9mRlTty4D2pLY6ibjsnaf5S9ZpW393e
/7u7EKwT25A0jC76ZoalotRbSVaYYWWIvUGfjWdFSQGs2Ti8P05SWZ/Q867eG7nOI3miOu4adQk/
9/bv2PvgpBUmLzZkHzkArxdaJpe1YrTrotcVzO6KOT5FFRb0KINKB0NeR7TJZSjGUA5Z3QNIMzah
NAxhevQT5IDnkvpSm1nrq7GivNwe0N4S/j3K5rviACOB8FDkAA9h6XGpmrpxOzNTvnVTFl4KlCnO
GSKyDw7gl/vbobebFh0Glid/gfc3N9kWzEoKFxuTvcxB2oTOk21l9QVsYPJNnvM44RZRncLtW7iJ
t8NuL248pvDcofLOo0BfNS+upzCnY9OoqBMHiFguEIIwpHBcLa7nuzTvqv40m3FFmbSqP9WdPTSn
LKV2dYCm2y6j9TdQRARKxPsWqdlNKuUoY+vMqWIFs50MsNzoeOonpUlAamRpa70RXUvSSC+SkjRF
FVJHWqDXQ84cBPVrnBmCiFT9S54ntZe3YR6YizO+zJirQqu2lYN8bZsp/ApKZZhvzTS/skiP7D6p
dOCmQQqGyHMqewbI23XWp1JPm2eUkq3Wvz2zrxcUNVlU0aEJMb00yq6HWVctUycqO5hDRC/kvutf
xCQ3gdFLbXxqpLb8pDhjsRzcArth6ZVDx6a1QvH0OmzaG6WhZ8IOokQ1HhStx9k6HnTnpRe9esqL
2fLm0JqOjqLt+cD3XQFTa1OX9g5n83XYUstMeYgd1lBl9oiNWcJxTrmp41dz+7PuLFYCUdyHaYIu
nrqO/7dau970YRdhhxDkFuUTzCX6cx0a6kOO8MO3PwhFB45DAVDWq/usLWs9dsbEDoylF09tY6gQ
g+vKG9WoPFgse6Nanf44WsHymdurs4Vda8Fsd4KqN+onRc7GM1Am49s4WEcuazs7gTLU2r1d0Q2v
Mkh6u84iYWkc9FI0vG8Wi+2HJUIwhpH40FaT83D7K+6tDHSQeK1RG4a2tpmwSSkR2rQaJUjitINx
taT/hKoYDj7g3rLHHxUaN+UjBCo2NweESUAiZHSBbZW4es9524ITsTrjoULaIbzTjLC4G7TYPgJX
7BzgMKypBYEWoci2BQxaYQsRoE+1oFI7ZXHxMJwfdezG7ltDUkIPEKF6l5vy/K7HnFvyQiM/pCts
b81179Fr4/5AG0FjH15vibJg7TiRqQZjX+tQdHWrPDVZmZ2bfBpQ+zOzigwhiTN3UTO6Q7fnd+/L
W6vsLeVNyrbbnT9yHNS6HmmBJVqs+qaquR8KNkgsiebTHEu222LGe7oddG9RrSfrOmj0ULZ9epAz
EsUooQQaJh6nmFbf33FX1t9vR3mV5/Flsd1aC8O/BOW3mbxclLaAIaUGReEkjwUtFt/sWkzNpE71
6ZBbANOk6rmO8F3PunkpT23sHIna73xg0Ngrdpk1tv6e6+lVDZQjl9xRgsnQBz3ysbBudQ8JqVzx
8kmb0s4f6D5FqgfVmD1ycHPurC5cuqnq0rpGSXaLvoi1oR/MVtaDfoyipzi3lc9R2VlngUxh583L
lP/UrEI62XZ/VFPeOaqoJ6yleU5FrtBNYsJ9UrZzWutBHMMNu0emtDe8FnLjRWsnoxJ+3Y2yGh0c
JTtnMVB/5hwN/JW1uUnJwqh25FHt9GBCntEPjaX9CKXNRoFCMw+Szp3DgzcM7xg4tiZTs/6U3y4z
1FuiaqwqNZC0pCjPXaOO5mlooko3AMmiguwJHhPG+1GXivhTjRnzQzFWTvX23YSCE5PLp2aityPG
aKchO3JU7ImdzHG7WM9826r05WAp7cwnRqbMJA90CijbzM+eR9Vu9VgLutiJ/ispRjXuYtStH7X2
6PZieCOlYU01eYNTqcRrEorT1up5sVGoK9VCC4ZRXn5kY0oTr11e4qGyscGwxndL4uQHpbi9QbJf
cMGgQMS1sFk+ujr0GPMKLchaPK0p/umghUC0Kkav+zyKj4Dcu/Foz7KCeHwzyOs1hJom2euAXnWc
6PHJCvXJixFx8BBgzu5IYPqH24fiznlAYQNVJsJRAt72slJugqRfKjPIwkFFWKxTImf6LsRs9z7G
z8oU3YetQ6sWIxAhTecRxeQjiObOwUy5HsUcWFwr3WhrGYX2UVmJLjMDu9btqvKUXBHVlzHvLVKM
Jq7ld0aSDIPqd05SJJ+BYKDg6rVqOfduFk7pUfr7+qNQ94T2wYqjHEwOdT0Jk4ML0VzWZlBQGs/8
qGz7xzQxBi/S9PQlRQfvxW5T56utFX9w/RMbcDaOK1RDXml9T/0CG5TFFYzZMkwedwlqv1FfppYn
yWU1vBvtLh48Sm9K5Lbg1X/eXhCvz0sWOzZhEHvpWoMEvh77onalEkuhHmAvXuruUuTj3ZAvZuLW
spYdHFWvT8w12KoxjOMU7MzNh+4SlZtQL4zAKuLZtxNRnNNaWPfa2H4iAQm/OrjPvS80Udwt/ZAU
ByfYbniyLQQwwSMg53491riPKwPzOT0g3vwOPJnkwsQKP45CQWRnDqtn0dMEOI1WhruB3vICPki3
dr822LX1K5CabJGlDtqNlrVYXMdGnn+e5exjq47lQzxNRxt9L5JBEMB6tCx5sl+PtVnKpDaFrQdS
Le6zyAz/iWJdPuvDJN5YzQPdseIdMIGhbrkWQq4jcd3WhaQ1BkATp60+IJmFluGZnn8+fchFH43i
hEWwcwGNKUfBAp3x69uX8OphxuWnA7rcnmmxliaZgeRWkC6jFjRZO32URd27osb37nao15nr2qkD
j02/BOugLe47nVOtLwfHCKQIFUoPgQ2A15GpFd9ux3l9LSB4TEXnF9mdKdxcQwsGRZVe1VbAe1mc
FXt6QYt/EG4ayppbhstRIWtvtVC/onBGAYCzcHMKRBV3Yd0TL9SHeXLbVuM11I1FcW8ORXWwYF6n
xAwO/Ye1CMAltA0m1ZVV88yxAtp75ldUQsYmcPC5yv+d7UlvfqgjfhVuE3alfnD77X1WDhgkcNc2
+CsTVbvrR0NOQzNoZHrdrm1ItleVhuFJeZakUETTv98+j2gzcL5ysq8SItd7o9Fq1S4j2wxQiKu6
ezvTssbVuyx6PzS5M/pQno5qZXtfF1gMy4e0m8f0+g1+y0qHerC1YZZMMv6q/lAPxXAvrNp8b1R9
dr/Ekdx6mR0XR3XBvTsUJgn5MOTltdB8HZZzM0WMlhVkNTrIAjCNPFibNHuXwCM+KUY3z/6ICNin
qZffaPjD9qAiArJx9YbiLNpSw9USB8NYxHZQhFLviSWT/BjK63msZfxFMU89WEY7uwXyA4eqgwrf
+pE3Y1XlkjI38SjqGg/A6+x3yOHlf42arRxUd3dWLKtn1Whdvyz58HUoa+IRq9czlTmapD4engjT
hhA6lkwZ4AZZR7Sg3XhUHknPEHkEqnIdLxmy0LRCCpBFN9RIUEjO82Lm1d+LPLfPeTocgbr3PiW1
ZHj1GnwamjHX8WJrwBpbmk3gkUVxaqeO2zgBtjlps3QEzn/VZiS9WwVn19weD0PgodfBkiKv2syJ
nADzCuPc5bH0ObeTxW+Lej4nRtN4uqSlnLLWPJwUlJcjWv6G8o2irHYAenq9Xfgpa7ePM3e9NDdL
yIzJsbWaOl6TITAOdUh8K2ZDGfwl7rIHU5m1r7peR+UZuZrix+1D6dct9Xs7aP0O7FAwc3gpgn7Y
fAe1sSN1lFonyBZVhiZbFK07Wk77o5XjAeyHng8PupP3vhSWUu8apYX5qeF0enaa9cH+VuDx9t6S
7KN9vAJUmYLffhqKbiTDPE3WvYVS6BYOE9VVlZaNhCqwooLsKY001TzKY13niTTKNSQ0Qjk7DfNs
vTQGD323a+aJzmGPbSi6emNTnAzJ6b+gG2dofi/AAHiO1vOu0rLSaE6mggpgiJCS4S+I82neNOnh
N6RCqXLBGpmXr1xd8r1SZZLkjUaYaLOHLjSCD16SOCiGebmuZkrvTWgIRr07LrmSLN7QDnH43Oc5
mE8xaDj8umYxFcpTITmjI7tNZDnSvZ7omjR7ggpMtHgwu+b4RQsrenHu0A0TmVo4STra5eSitfii
KN1QPaljkvEgW0JHiz5TxVGbn/ViSNo9fYJamd2WI18ZXKcewvauhMmHyaC6RE7+WDXZgBlBEpnR
gylXOj5hgx0qHwy7Bp+aVv1QeSKOJnMB7ELGgWSqzBdZ0nT52cfynPWuoi9J9TA3KkwrZ7ab+K6N
xjp/N9vVoL8XEcYtwQy+Nr5T9TazEeZXEVt0oSfn93XlyNlDAT90+kLpccq9Qsma0Fed2dRRTW3m
9D62Ke36GkZHs4uQj2GcpaYNbR8LHSX3aPdENW5ckdq+jL2iLv+i1KZqT9JoKNMT1N0MF0XHmPPm
WZogwrmDTcPxQ2+aYvnXkJo0Ptv4RImnrscf5zylkty9YCeWLXepiSL+CYf6lfuk5BANAmBoQzQ9
AFZdHK/Jssm+4FBbTj9lWZ0UnDVMXoKPNC/z9h+McIqyOo3dOMeGj9BCrHtljVl26yraUmeZa4si
ErlrabXWq95ET23VpC9hWH1Re/RDMXEPpa58crK5Ck/4Q3Zx52ZaGUkJknBICL5bzIJ2mlRO3Xiv
QvHhvy1ZXFaxRwfIFPFTuHRW8xRLEMYweDZnLVNOcV0oy/1E/ypTGAT7/DnS1ua653Qw0oVHchDX
3+B91fmjgpqZdKY83teZ72TSoN9Zc6JizlJpCOfjfKA7dje6yoxV2QijdwECd8obNmXuFm1YmY+F
Y0H9XQDalA8YnbTOB6WKtcT0lB5D8echjKL23yhc0thDtilBbUCYed+2GLq1AHx0p0Yxx5RCiYPI
Gcf/x9F1LceNK9EvYhVzeGWYoGzJK8t+YclBIAGCCCSI8PX3zH3Z2iqvVyMOge4+fQIecYc9xASL
+0RM2M/1pgjJOhQ0uDCsEeyFW2eipvqMYPt2IxIm4lEfnop2TNjetDdxEH9nW+TMsEu5yccGcy0A
ba4lewcGU0eIyRh3eQoKy7y0y9KpTJ8qrDRDPx5bnj6YolTF1dcVRqd+ESCLnFM/cvVr5FgK3K28
rMObXQ7lpi7ym0nazURR9kfhqQcKvGicG/SvVMUh7tIoLrczJPMrGE5RJRCKFkKIR9xNtSHyQmNV
mSuEXHR5dPGW+pet8NtmwU0lY3PvNClCy5Hmmf9lIt1IaGNqD9rOWRPdyKNHFY9/x5xH/jOTQup3
WB87eafhH8teyUxg1QURC4GpIVCmHDg7fBZb1YS8eRl1bOK7CRYO4Z5G5Zam10n4apTtJrAs6FOy
wzzpxIsS3AjYxfPy15SpiPyZzaELsIGwqhym1FBzZlLG6pSaIyV3+HK1/CNhD6EfkT0egUpX5izG
WYDZ3GR/G7KycIKQq6awoTDFcVyIBVKFslLvyR/g+TEhLVx1Y/8ajRr/UVbPI7vo1MNIlAGdI89y
U+Z4SiYVHddYbty94wWpyi6zTpmu1Pkmz0eZOHWZ0iOeLn6XyXJHV+2O317AMinc651g1VQeS0Kv
+y4sUsT9LA9cUjLCAiglek4+D/h/bVdaq9Wc3B6P7nOVKCBdDeIRzKVLUd+8hjOib9EAVtbb9h4a
kcNYfVQ5dBYxmfL4F0ScsrhbJ+/9flocXP0+YLYHywZbc6wMTigz3JwbWTZya4E0Qx89QR6xV50M
lIqOIvNXXlDzlPo+I+Br+wArLvZiKA185H85j9fHnCa3wcOnrcFVks8pvGD8ldWgmz1V5QQsEzJ2
hDZgz+tgTAXP5lJceWzm6IqfXZVvMFix838Twam+wiuochcZpTMI4UUh/NwueTM/HHs57phEt3r5
LOBQZO8N9h43u/Sd+eIdiD9bPvwibZkiXRtn5sILUBMEiiTbkjNThTe29cCwy7MBvWd/Baacix4d
ugAWqWUhS9mCkobppFEgBb544NjrsNIaRIOWF1zUbWLFjFA8ia75UVEe+MCOOsr2FtRiMvccAumo
W6O63Ey7O7SdrYEZiLhM3mgUCwWebYfvNoVtBp/z8kJgnRnaW+JVc9+ssZgGBnvH6WdRisbfZaXT
uR1cxit7B5p63fw02xHNr+RoUgOX6c3o7KJ1NTat23Z4sLSLKmWq+hjndH2qkAf0n4lB7X0wIR+j
8xHWeZ4GUHvnSsKQt5zDJ9usXL42rWJ8QgFku3lB/JcK74JOOaOdxIQcOuRsIuGzc/mO7xR5lY17
DnuT+RPyprBN+p2Bo6ryDnXSjW9jnmQnxF2pHVSyzU3nFSrC9InMfhL34B1AjtpDoTHCgi25PZEF
bMm/uJVWN+yCLz1cCCCh9GnQul1DWNQLVRG+Km+RUNuBToMQ3kg2xdcysfmt0no6ULnh4nRnzLGh
HyPO3DPnxz9q3rB1jxDIqgY/VZHs4EZX/CxoXc9PUq41Oy9brdezWRka7hiOFVAlw57tBBkmwlSN
HFPgn4jAhp8aisr6ZPVYVPhpOq7PXmxj0kp0T3/n2sDZv67J/EtnI3nXmY9BYSTVkZxmbpa3LCNj
8eyWYOkA0ocRacv2WDRnSFNydjK+UubBMa7JJYkMWJpqRhm948tq31yWje5FqTpqfo4rS+YWCt/y
NQdgHL1GMO21fxRHHFEikiPrStjuvPgAL6jWZUeR3McxN38Z5GqsW3KZv227yF4QCB/ytlnTRt3D
rJX1/ibbucYiho+GrNxOe57sJTpfWBCjtUMQsOs88Yk447YlxUWmm8sRyJ1tbxKo/4yigMf0T4tc
6a5KYOPd1+VoEAady+ltPPBCdkkV8bdZKPmX1fU+ntPGCP8r8Cpb/voAO+XOV6zE2zzJJHY9fJaR
zDZZbCp/ocE0zbeIKWHf93QrdrB0ieOXAKsbeBLziPIH9EkSyPXG0MxoFHOF/nxU1TeUtzm+s1hG
5n1T+9y08E2v49OM1zXwNiO0+hrB1cIw1mAcPBNwVeRZ0QXtsvViZOAAHLl5STVWhg8mkdZ+5BHW
VK0Uxq4DAn9Ic2ECSwI0UYGQMzUlyYpe8bTE61NkrhrAKa8QkOhLdMsJrsGH4zDxfE5yEpUz2rum
FK2B2/Hrwhb3j8YrP/oCn+Q7y6JmH1DC8rQt6+Pwz2H0SYOpKUebsOJ+883cB1gRyK5YlGI98zCk
u8M6mU89Vck2d1FNKnkRUIM3P1E+eTFQVKnojOWZC2Mb4lhHvRWQb2E3XfP1zLJ6G58mzTLyg1W6
Wgcr4y07U5vHovNTUegTPGZm+7h5bbBBkusmPoGSmGWIKoYSRzJcZz8VDSK93vh+M9QE1jUXktlM
/MjyozwjzV6D6sMzb3jLmWPT0Nhyti+gIla2z3ZWU9AyVRKuqYTME9MhvOnZeB+LmhIc64xWd7hB
QGttC13rsqNMmROhvjn60jZc4ommO3bdqeNjj9w0W3UQxk3qHCCr2tu8Joz/EFAaHCceZzL0lYH7
Vs9qMSLVDEFf8dUhIbQc0kXDKJlKBvFgxgrivwerqxjppYvw3SoQuRDjCKHFIhfR7N7t3wNQUxAn
wMZuLGi8W7Jz00a0JMt8X4yuStRLPYL0jm6zzCeaX9PVxU8in/GuungRTZ+VHndmu41QgXV57pri
wYH0V7YzU2HqzKgPguuHrQfimY7UPs5QK4xPGowA8kcnSqw9uIHgsxozVfszpkEMfi7bG0jIGkK+
s6oEaQ+/UhX1DByvzxqMeBw+HWUfPs9md03UuGA7k042uybE7PpOphlB2Gbt2drO8da8wTy3+I/h
o/4q0MzGrVMH7HtX42UNFUnilwHHONMdwy9TfyIcNKZdZLBkwXy+BKQ2SJZds7Dk3zgGLiAjW9Ko
q18jZEGqZM3KFj4fvu6lFtvezi6CsfNYN473kfOu7oQUx7NhCXhByeRAZVjomO73TOQeFwIUXS0F
IEl7n2R6asUtwf3iZkYyTMIy/wDE0cwnMdd71hEuV9UpOOHIgQYJ0lZWT1XeuoZNa7vWvPTIbeWo
c4FD1rpta1y2ebrXX82xkZ/rlMZxW+VT+RXrhvzGcw28sxT+UVmjZYI/grVhEd2oCHBeOyo0HQ2N
BtnkZGlTSYoPe5jia4Jz4NFNCEbyXdkc/BerFghS5Ix7oAdDXGD8kXQdr4HGBrniAnThNFvmAhRP
QCj9ns9o96uG5EmbwRrhd+Eiq1qGrbJrFQwpvpca00k7p66kg2NLFYESVy2ss9A8QiJrDZN9FO1b
hMu0Mt9Wy3XTjYAtHqIDxqbtwU2yDSr3BBkU6DKjNtv8LVIh96PpRKr53PJg1qSbqcWbaoVuqhbe
udMz3nGv2xIms+GMcD/yXLLpxi8fC3ecoMA3cHIZ5/0BsYYQy7rchA/odjH42VEFwAPKIUqAwNXj
u0mpEJ2tcvYH85mAqDfSXl/c7fA9HAg1SrpEzTNyL48Gwt/Gb8lLnQUGN4O4OV6iPGemn70vTbeC
H/VgYR7zCI3EgmkVNyQMackmv9KNlvEwIpFPwgkpEued45LuQY+iW1chZQXV0sHHul0I5uI2cg1W
paFZ4V69lTr9iuY1412ywfWkw1u26O6Am/Zrjk8G77vYk2nYY+9CP80+Mz0DalG1bDb8u1xTZ9va
SZSHaUNH35NyTv7wLHZHb0SS0J4CacRnIbREbQZz6sVkDgGFaxlNnyLdVwYVLoujFhMtqO2FWWyP
lnInp4Dp5BHcKsCeMBIvMNE5yBsGYlR54M5g0IfU1V7+sAJT9l5DIYXBt9zfsRhfizYrQpbieg6Z
g8FdDEKlpeACjm6Ds1iz7fiC6Vajw6nDhKEgyagZ8YxvLVyKrJapF3v5t4puilKe+rlLWaX+SeQ1
fIGw9c6mrb6NtsVvOdPkl2O17RsNlVYXjyt9MgfQFtwmY/1dEa/nk85KVNwJFB/VKhBtAIKIkH3A
iDpZoJsoJOZygAcXHLM1gxBaJbzd7OaylmYqr/o1DZ7g/235AC8lCVF+Bnu5FkylyfZJIGLB00Gd
aDeXJCMUazzH/bn6Ek1ohRChG3u+tO2o2AHZKEkO1VaSpgSuf4LzPlnr+Kmctz1GdY5T1YIj3aQd
KWnzN8/ErNoJF9/HnE7F3JZjta9tpQ/xDQ3QjmCADDHOrS8FNJkp2gH7DWzFEYwAj4+lcHJVl+3Z
Aofo3UfoeqRUtqvmxeXP5QgKL55Ikp4gxgfElfC4GPtiXuffaBlSyGyUif5asbFicIsu31ZUZd4J
M0kM2HE9fcV0F/sA/Mn/4qkwoucGY1u7T5ChdQHWp9sbmMqEP6O8uO1JxJm6q45yfpuprk0rpoQ+
GlTp9RRq8Hrvll3hQ66mSgTWCWaUA1n5iGhju9OOOrkU6O4zrBpzNPIXBjSx6hBtEVgL/XY5tni3
gug4EInpBP7aIk45gCd/AoCIqUUgYbtFdnJAYYcx6ISSGbG9IwUktwO6C00hDuBmHmKsUJrv8RHG
ZzmXdsGkCMN7b6O5HpSzeLKZ3DkbUhPTb+Uc5fE1xYmxHXSsq/mzRDGo0GLRuXlIFDD962igMriM
c0Awc4NmQPbINtdvMgsUuAtMlcCqWFMFGBhj8t4pv1UY0mWaP/oYRJnWrbBkALka+TVn4jak7vjD
TPhP9ionVzQjLu5qHgXXxhkMLTpsSLFcSlbk1V2kA5Ddwf8Zopx9yvGni7GHRMCb9fwxisK69wea
B4IegdP4ElOw/mYtS3ZG6ASl2HuAZNTdVIdNh5H8mGFGmE3bmcMjFPNXo23xURW0Ok7VBkCoW3ZD
eQs8dN//yNkV2CBEGD47SuqK92tdwPiyDfU613gBYpHc8OD/d00mfA8Yati3OqT2PUWnJzspS/yo
dUfg0ONEAaefV2Kitx0Qb9oqzfWMldMhKtEdIUqgvBJj+ZWnEgVuhXEKb9XcYAZeTSpw7sHliQaL
sch1Id3Sq2x2pc4reBbvBCRL3h0E6muVFiKcxsLod80aBgUo3jTaLxj4OKxCsMEZUOmBGWZim6oh
r3j1zJGshQM82T0+MfiZqg7XvRyqZo5YB+2Lf01VVH/EJKrpXU2CSV5SpTj6m1RMZICOeNMtqorK
Hm+wrULmqg/hWoGB9TpDpLHB7xWI+sA4DuUpCQeCHXCkje2aCcPvFXSA8UXFO7mZ6hbJK2puQ/qR
x+vHZk2h4EQNl5X7GVHP+QB4FbNPY7PsdQFcOrcSUfC/WYWQICSF4RKA1NlI4BEzwR8SOaVZZ8pc
XRFxG0xHcm6+8N1H/4yBUrtl6Ae+hKww3ayChqWNde6wfFBkvtk8YTNzauhC6LCzoyEDXa2ou6Xa
lj8iC3IbJAxKUH+DP57EXmS/89vk024B88MZ0wAn2Awv4m5Frm/a+xrOyL2Vh/k5c1F+llgAfo3J
LD5JE8HAbxwjnbRxyFM3oLigq6IbBxq2cfinPDAE7g1IZd1EzwAI4HfGWNfKgvnn5dg073bqi2/4
biuPw5yv77mqBINByQQTPViFFO8c007S1TKYHO1rWZkOn42LE0GXDeBwq1G+RnhqrK3Iw+QGgxv6
8XYq/4PNzqi7GtIyPozYZYRTCaTnTbnqZmpQ2P907WbXz4wHdfGpM28grqxTn+s9vKgNFW6oV2HC
PYTf8GzGnIWva4bfQtPxI8LuJ0UkKcFjP3LalTAu0N0+qsx2EhjJOmgkQuxtY0Adawu3TJjVYD6P
5zyt5dyFPQ9P3Nz4XRy9r8OXShsFrGCbq77Squ7pcsAjp4Rf4glgQkpOeby5PwlqejkQz8n1sLZh
/eqwHcEmboOFjR0nwB80F9PJ5Cue4AqzWdEKNU9vRpQA1fHurh8icQ69ki0t6zg8GWW7G7G+BDUr
1SOvgf6H3Xo8d1hrh3/jgcmoJ8uii06yuX5zQqnqrIIafzUiWu5spHfzQDAyXedi2kq094n9jxZ2
TzsKKoXDbmlffQ9WErXnfZ7olQVVNad6hPl+V2B1FGG026c7gC12b5F219ypHKTwNtVB2+6It+ke
tCOmu6VMR9kzFJo7jMMK3gCVzvaeb8j46rQHwwRZ53K6wW6NwJ6tArAJDPUQ2N0ycotjUoH8t8FX
ScFh2Zfox9CJ0Z6RaH9DPy0OZJwiQri1E0uP1mQmfGVjDT0wS0V4xC8epseiiCZ7N/sDs37KC/JZ
wzYpavUBFLq75a8/1gJk1M40qfgJK2xA6PXsRjhiq8V8BO2jsfW8VmNnAE74E9GVfY8dBJ0x1nI/
x6mM/stJPH4ioWWr0fcwgNU+YEi0wF9ZCzmwiO90RgSSf5OpuM/Qkx4d1ozrf0GT8cvhBvYtpmj2
nEM0mrUA/oVpHQXpsSNxEv2kLkJ+BWswAnbgTQc6RAjHxIIvEy5t+Qgv/46b6MbIYynwJyYbWBId
JV7E3h6QDA75Hma0el4WZVsaCTMd0ZBq7qEXN1tfZzW2iSpAPYAfqy1WI1Gx8haKd3X0VheYBWI9
+eyuMCpKusNsgIhkfqwvFfIKIa+FZ3ndwoGL/6WuWUFCGrn7qA5pyckXTXT0AIyO8RoRvaZPEdii
y4mUQHtRrufqQSbEpsBw+PyRGFgOovFNBQdcgDkRSTbKH6ckXxJoucoYlVIeCc5GpbxC3+nd/COT
eP1O1TTtqhVhnf7Vqg4Iikj2Gf9bUk15H2Ffir/PU1tfZkw09ckUEyA0l8zZucmnZTpHC7YLZy1X
eTztkI5WbbpaoIBYfByYkzU62QFSIVV36GbpjPkNd/QJRK/RXsZkNwp9SJp8p66awhngNRrZjU+W
9RWsZtzzDPUvTs7CgdveXvRXSJs0UkkWqxMUCTItCw48gi8BBTbB2paUpZXned/SgU+52k9Cmlx1
3tSStUAQmvhS5kvxA3cqXs4aQADevsUS32alKSIUeDQl0KBrfy+Z3gFR2mj3bQTIam53rPkA1BPq
KEz/9rrpbFzOqkvphP6xwbC8tOPawCNPAJr+keK0jr3TKfIghTMITcSrh38qkrA7TrfmLYgIxxkc
N8CPxxpuiq3c0U+PHQ66mhU8hWEiPk0uNNE+oKsrxs+MN/CQzdxiQh9X0XRXwSznxz5NoC3DwwJz
AugkzTLQ0u4SbT04FiC2IQIPa4NjjjqsFop3KHHp0cGrgIXemDT/WBVx8KJRWf0IP0U07nFi9QMW
GIKcsTVM+F1dFSN7jLjfyHfIylR0AbsEJT8J+bG1Uib+ZzMbhaUYh7/CPZIr6P4Db8SWtrrYl+WJ
onMAOD9ivd+tdXlg45fxjA7zJCtc99V81CdiR2y5oiJ7bfQ4pYNzMKmGbK6cYzg5E4EGHQ4d1eON
UeefLAAY/o5jOHHWjo1N/eOyJpS/WdT895Gk3L/B7Q+PHA5WNR+w4hW/c51t/ISPhVRkxM+M2fO2
Q8L3k7lkV48jeNzmbNNpG+oD3f1FrBwlUQbkZLS5zstfTmQ7XJ8BcdGLgE16domtXOO33Nb4Rrzn
+TZsdalxKcPhxeMa3MO3eObcIwP2wOIIASJ6Ks4rgKukVSs2Og9eAnloc7SsO0LuHP7JAH0HDOVw
aSquKVbq1cdSgYECiVJzuBfpdnyhTtXpDsCUFuKNblPEu3Bkit4jZLLJThJpOs1LOMojOu2lOOQA
z3Mu7qcaoaFtlmKHeinCGh/YNWfz3ok1t+JhmhfIXG8Pyd6vTSjK7xb+8u4pwRtG0Mtgm1e8hWJD
MNIArqNWFGbiGIzRTAbOH5mT/s/qOerWgbJz0XU6vlvgTtAaHQ7LsGwxddUqo/XRj4zo3+bA3m/A
coz9CmAETQMiJJemP0q/QmC8T8vTUZSeX0lkTAc46OhUPH3DQK1xp7Fn1Jv3sazHrim1/r1Yo6+4
0YoPpKXnmCgRwfwrQGQXPSU2x7C7gfKPE1N/Ih1bvlcWmkVJoAba1PhJjnpu8YqoNuMGF1efM7Ge
Z02W92R3eXmK5bIDKpjcrwrAaINatYzm75Il7KmMNcA8hg7EtLlSIbozzVyLDkSc6WipRvBHux9F
8y+YHbsKovR8IapokB3rAFyNI6n+qCwn+QnVv8lfReVleprQrbmeU8LglBizsi2OuUwvSGEMZ2zN
s3vgXcD1csFfkeVSnIBv1GsbzdPxJ09hRr6BG4H7Jqf7oGtJj5Ndxe5O2dyk4ZlyOPxMBfxABqz8
1yEuJjioQS9W9DWmEmxyKlp80nUCDFCb2/VCiB9/Y48tP2vqn8Esb9aeVXkDyFs3K4pnmoCZtEUr
KGUQRleDJjvA0W0evemD3Y8zIuVz3SFMh+9I5UaNaidEZsc9Xp1GtLhd9YJGEqPF7sIBR5o6x7Bg
uTTfjtFu122GpBdDU8N+oUHgT6C2xhjBSl1cNN7JDNOYyUDGlIRBer/M0xfMtUrbTZjmfmZwPkow
ntX+jyCQJ3R2lPO/asKXUhRh2r9BYFq14MuxCds3sz5RJHkuJ2QW6uxD+Xr9Z6VjAJvjHch0tU/+
B4xuCcaDcAOAiiSOHhhvdPPhQQHKnmi2Hh9T0GYF0shddBkXs1Awc3Rjca2AvtKC1WSrnqsIp7/e
UywMNbQR52wM1XhScTXrRxUttgTgPhX/plrEf8GBRXA2IPY4fvXoiqDXyWZL3/wSQyvJ66P+h+BZ
nJzRUTasq9umc2ErrF41mrCHWazsLiDyF+YmBHSOHN9VhEWG24a9YEK+4hXEACi5Y8kp3uPNdnNJ
lR4sml/VQ4Uk9n9IyDEHyDgpik2E+z+5JBAuAdJUANn6DOuS48FrpxL8ONWAL44CTc4zrbMJ4LDd
J/Toa7GdpqQgtgNDaG3WbgEHhPVjlSAIYWkcWngdSnyqcsT0t1QxbPxM43PM2pg55E1FvW19mJiM
uoQm8ke5gEXT2jk3MBNRgdbtYcgIdkOTAR3N4GrRoLnJUQzqaKq2VoPcDzaYLdl8R3TSuNZJWfyL
9mPdnnx0oLnLA0wdwUVBxhuDi+ifLDK76LZcux05jwT8GcRfwVDNr/sStaOn0twtIfj0dJsMAH7F
eItKC8S9RdXNx2H3qF5t46oZ4IwMasDaAdSPZqcNOEe5mdE4RgBSbvl5oLxQ0IswSHuFVYZE1LS+
K8UUyksFkd/e74Um/roQlk/DjF+mOB0urw9sfYp1AhmPFo+To8s3OTn9AwPNiIE7itdXMibFFbVm
j/smGIVJNKw3qN4s0VXzQHgLabWgwzjr9dVjj/ubOt885TKTFn2Mnr92tJQAnLGCFR0x2OgD6A5H
eql8ht4L/LZnGvvjXxzN7Ggd2HNZy1XD76mg+1UBaITdCpZdt8400W3Ml/QfhnYOpmGW8u+i4oz2
WiXYvbGNLEnLShJXXVLv7ucycXdFvQ/3iFKOsdzMJ7L0uJ2+kRDj37A6sdBQR0ndI9bGwzXZTnjw
1RiDz1YmArEvWH/4ZtjrXN+ldLHvOUzdi06MSE0aZusXLMIQMXsHg9Alh4F2ZAqoGBV9SYllx/2B
YNqveQVvsoUMH1ayacmzrPV5ot99KsrTBlkP6ARIKKtPKzrqm6vVTDGaRAqBaOFg49LuoUEznrpZ
/lfUlP/DfQgGCCPL9BLX8TTcSn3oa5PV478anMBTXY/YtCKOYQFdRI36fYTtBbaxaIzrc9GMxdIz
vuIuQCWHp2A6gUGEQ7PkKGjOo0a4XFuDlAXIYcHGIPZ0gKT/0ASH+gK0etk6qIfCPIDjgb1xJI59
eWU0WX/mHAhFZ/OEZ1fEhOzLQyUIx1YrNVL6fp7SCUs0ECwH7H725bzh9wTHdC8K3gJtWlcs8PEa
D4WeZtkvpcqxX8gohgYXYFp9Vhgj1qe9MbG9wuV5P5fprs+T9tm3zdUxG/aJ0OVtGRkETBQfF70D
x68oI/QjqEjQX132edwZvgiYU94hQEbsXRFYDnwxAk3hYSMYlXrUP5KcAwziMG0XNgJnga8p8L4y
WuILgwoGs7+HPU23p/DGaXe6rKZfqn3/6xgjIz50jehlwPzg5xoMP7/LSkxpjx1xMXWgEmZxt8Rj
9VkUDu4LDpvr3hEFdb1gzXSqeFk9LLnVf/BUo3+x9FIOCkNofMnWqsLqDBxKbKdGgiYUAXfagGJI
xfYbnGpM7GCMp4+iCuH7huMkunmMjnuPXtwNyUrj37Ahtw8e5lrT2UZx/WqhLsnbdFmMvpQmoJst
+M7SDgeFLlDpwlewy/gBF6wdNFIgWWoUaBQEPJkwIIzVeyg8YJs9PbLmkstRji/bkpP56sHoKLsq
PyyHRVWVGQS1zkV6miMZowAY5Db3IOtWyI09liY++7LEjk8ny/YU4A2kOpaMm8AbCjp+0Y5xZbEu
0E0DV8bRufFiUw3KE5x1MEHIGg0JozXNrhiCoF0zOO1Fh7vSRlCuA/47hYVmT7D5BEMkSSUyv+It
AFwFGGuqlhQulujFVzf9mOa5jn4FDFDkLACKLR3eUHEkiNWUq72iQBZHD5Iq8DwH7lHVI94bFOwc
RlTVyVTAPDtri9JebKJBAy9ZGlCyQZMjeKclyokoefzZgNX6jxZ7uuAjjFtxTjCEVLe/idpMPY7j
G3ap1HQ6Gmv8TUVwU4NpE7/OpLRgKEPzRNs8wm7FVRv/oCPIZY9wuSXTKbOr+8HYrucO0Xxldsox
m2FNgxh2czZGO1wBTcWS6xahXp/ZDIPcB+STyuiE+atChjfWWdUZPRZQTAoQL75AtBJFvbKHvs92
gwyGdcQ9UNcMjzeK1N9jKUtzrud9zNGBzCzgwoly/VA6fHkdV/PxbeegcwIXKnTWNvrGq4+w1l1P
xRgoeQ4LFv99abLcnErUiOorrWT1Dg3s6E4OO8zqjjb19jvDuQb+wVMgcrJEolUbA7CFKR4noKsE
vfIOzZN+TGRM72my5ScWHfaxkVMCNwGUhCeB4IH/wJHcyiEs0DCAFVhv2aMB98Fibs6yb7LKA+m0
gtXoHeKu8++FVs0zz5VnPXb9HPm4R7G+QfWX8fv/cXRey43jQBT9IlQxh1dlybYcxmHsF5YngZkA
CTB9/R7t89Z6bIkEuvuee1vCf4zMlnMHfSzJxMmmmrEKywI9Zx8jOdLTBOX7YqVZ35qyi6rTyl98
xQNakdoWQcQcReWpewxAsC56xBJxA0VKzbWNHY1LPZLRDsxzkptgMgG17hrSGMf+gL9cBGRxgCYG
DUpSmhmmaISWbnWZyX+WpZPLMcZktOzKdO1/g8UCA+fMtg3SRrAeJszXe7fIswvptUbtR38u3pYh
4lm7qZkvyyLp2xFVb/y4zI2zNWNRfM6Cse8m4h6GdM2+6maI7xGq52dYlOXPbYMjxgLG3ExooFyJ
K8mrprsfiwDwpZ3GYG+LsHy3ymUMM3ET7hyo22WjUHZeAGXs73kEnaQxKOMnP8rHbNPm5JHdZvrq
zso5uQx5l76y0bK+ssil/juklm5qyANzKXUVPhXeOD52vWt/OspPKTrScXrU/HIM+lVYf5Saon41
oZ03RvXB32blTYXbItitkmFz1+jVoe7Cd7cLUmd+0I2DlMhd0oQx+7v7tYnW365l8K7GG51vwuan
Seh+lrKmrqmRvDwZOVudBPP+NjjeFzbSh2pu1XF14/avmmv/bLIwOg/Wad8Gd3DvZDAIZNSAlihs
Vb5LO6S+cPAeICjtnj56eoY9/ZO3YDWElKebtiSKSNQulQVRTJAsTbbifEi/MdyR6VHe9Celj06s
zCMgXPR2e6GPlYekJ2Z+7WkNilPrS3NM2uReKgbgXrAEG5J3EZhDXX9C8qZXtN9DmtbPbZ14yJvc
tdsuDQ7luAx3knCH1rFfEAp/GzuBIrTLXQejuOG/ssHaj+b7QQ3da9aTkrktFCTO9FYoQXtFtKfd
mkSN3Q5ULnpLbsuk9mE8+NuWXvMhzKMYSFyZ/k8UrV50qNw6fliHWp+nIRoko99eg8InHfBIMV4x
qvN0MzMA905aOxzYv9jZfV5WC+k1yo23UVKFP423iucVx+d7n+AKyTvZP3ailX8mgHFKK2IbvqMm
cD4sDcWX6EXw2orGfUTN7p6coW4uWopp2Dl55R8kd8W9243NPmUQfYeqT5VsF6/518FZAtp0c75J
AhXtLeQQ+ruXXhcT3kij0eyZs9ZfbuUty6ZO3fJSoxcfEyBpBDPC0d+jdkm+Dbf+xUMu/Zc2EEfx
1UUn0cD8lpk1dY4+QErMD0RUtm/SNVTxidZ3jMrwqTdyVT+8zDjfIdaTPWUA4u2omdelq/cp+gBW
dK28vR364C3hXTlV01ggZ5DoSkn+Q3JvPxERy48Sfez9KtKb62IOJcBfuFw4c2vUQ9aywrqnhXtA
XIvfwbiae0pklqVzdsVPbhXUH1zOMdJd5l0cQcInEMSSdVu8ic5xnpL6zmlBswGHRIu84jbzLz8Q
+fMcYcypi1Jc47aaX9ay9+aNP2jvMOIM+hJj5n8WU8+q2xaF6kyxJka8I0H2g7CA5nMmvwdq2A2K
v32e+fx8mRWMRvTofTEQMC8R9Ce0yhLxzM1dzc8pEcifQMDJ/KfGlunZbQLBLDL19O0YIaVmSSS+
gXHifZMdBhnVNsV+6rT/AE2p7gx85J0HwLExcbs+zgSF5Vv4PFfswqmFhExyjrqaPnLPqLB7SlXF
elefCeJbJofiuUL0hi11xMy4WXbyyy5ZazFYgRCZVXR/cjvI3RBh9t5EJkxpGsKCJRJumS/spCVH
/CGljLwqYfAlRRi+fqOrgCD6QbK+sbWksztXe/1Y7KKamIELXOgwfjvrjBC+sauX6xOViBs8+8Yp
vAstGOOhNRXC/u0aPTkbBmvOu5/rIQIWh+X7zEYQ+FOl5dT87nPVlo8xw/b+rildz6PLS7J+T7Oy
htvEiuoV/jGsIVKqluXEwCVTudNDrVY6qDZyyRtaVS/z7byyzrfjL5oq74LJo1rONBgGeu+2PxOn
z9wlE9dB0AHS02KKJnnp9VKbN8H608zbItsX66GIdRY/mSRLvAfZgETvw1AmZ5ww6x/Sq4tmmy+N
zU85DUD31DZUCgdgoHl2DnnvNsl67USkY3UYaC5KeRxiBnTFJtGjGrHcpfjUfmgNjTty2Zk1+WzR
GyL6IrR3HA2+WhZcCiGc8nD0eyCOApfcyrbPbkFq2APGJlALZs00rmABOeHc1x3QInvhUGBoZjun
9AYF042WxPZayLpZ7vwpyt1ri7CUnLxmMBmfJNqN/s2Z5jE7nVbtjubsZSzU+GiGdRRHyLPC2E0y
wu761OuZZamVkwzJMrAojBbZOcRJMclXK2Lu4cQSK3mFguktI4zBdyoWeGIZeIvc2rbnEWddjAZC
mX0JIARSOth5mraB9DKCyWs4zH0B5Ffd50Fssh1/dzE4iGZeMv/ku8jB7qNp/rYYap3Xpedg/Bpi
p2EH8byUTPo2cpCN80lOtUeyzEqhWj1H1rj9VSHgemes0p13JCGjh4wPerQYnoFKYYSa66a4RgoJ
DwZycPx9gFITH+sua82/KGqrAWEG4vgHLoas/eh86yI7T57HQMSfNeXpWCi3uM4NLlfm5GyA8bYF
xqPsuM7RjKhGT8ZN4TvCUOc2wKY7mRBndOcAamQr/o7ELw7C8wv/Z26KWDwgcC58vf0ghuWaoWgl
rzhZMBQ4bd6RZbt2aflUgwrHYI+tn53K1YmzDbHvy3puFgx5j0NaDBnifuzTTqyCfzTf8Gkl8iQS
u8wAT85gjLcbfQWFzKSxC8tHlm1wAK+JA0Jx2xHOzIcFY33/KPKR0cdGCl3JlLB7NtCHR/7CND65
TlyBJmM9tvUZr7pFLY57pPNNNHVSktxExxz+dOrEut9BGWW4QiaDSWWPdVhlSJy4n27ZQFmf2mMn
KXr2il/Rc3e1GQJz9BdWYPpnzvKEqtoWPbOh1lO+/6UcwTMSD5XwxPaGyFPsCsxaeiQcK6NexVgT
zvfZyKR2w8kmul3G9xlbaL/b8GPri1bBXzCCz9z30ul8/RRCCJWPmZugg2uGEv0/G4dhe6HOjHvs
STmsNjxQUMqLa1J3PCJOGPENZJL1/3rdhcO59RjQ7qF684yHVi76aGM7NfdEKYj0SILRak9ZgqJ7
J9osy3ZuDAC6TafAD76wmQblnoD7aXoq4ZfEYWACWDzMLT7rzRInjMSwG6NY5y1NONM/qde9kJ6K
eEo9YnV2TpVP3q6eMQrZg2PrOH+nRjS6Re8Ws+9cwlQXdjpwnXgIBn0RF+KObbRjwjHApgaE7IoI
da6LqAVop8iZp5perrX9XRCMqUJkHUwZ7HQciMUwHTGL+0PMyA2oSjThP6IVYwiwreuPDzywJj9x
H0TT2zQ3LFTDycB/v8nBcARzj9HrbgILGm8Y8lJuednb9l/BMVIeZOf6IcccNtaO6LmwjI6LJt99
JzOl4vCUhQTV/uh097+cwMrsC1pr4K8bXzpM/PcJU2D9aOKyLL+UW0reVTdrHVzPseP1c0AU47wK
50jsyrigi+IravpjzUeyqPfIMJ//dDCreAtDWd77py4Jhzp68zIfA/MmZ21CtHMLmxR0UFLXyaVV
sv03cpSkW1GPZXoIpRkN5LVanfWYzX413ZM/jvd1pYMan+Kl494uCJ55jqfRpQHyq2beTjW5PbwZ
g+8Nvzpi1V3siSGiQnQoOlZ8PNq066tmywRUlPdxWIngM147VnWyg8i2h1aFrFrYKD7E3MGPjufu
rKMgze6bOHKZQdSOXIOLSPqx3vscmJy0cIzp3cLAvzuDKlgEa+213YP2VFVdYq5YxJsJcaNjC3s/
pTxM6+QeopZJ7Kn2ZxYhYojxe/nhi0p2J2aSqfBOo7so333rRw7c33nsd/lHWxHV5cOflnNkNuiM
6wC9xGqpdjMOVQQNVBqYoNllhLEPR+YJHm3jNJjL4KcMpvYTy5bUfWtcHDaEIFXxsB0IQS2e2wRh
ut3UydwBGSMB1ptF9EX63ZMKOEiG8SIvctIBCcQ+BH0ZTN6eNP7IHx+T0LbrGUu1an9hiEDg4K/w
xbNSTDnv3QR4Ot8pIenPmmm22QtObcM2gYkpRbbBHAzQ3HkssL6rMXJXSESrDCXu0EzMx56K9U+4
RtpcApORNiHGyKKQxDpVP1YnT/ufuQAjCDjXqlRdEICMYASJINb12D2CjL6m4nPKd3kyIW9S6+ho
O8ukqo405yqCdwqb+ndNUlj+FJFq0fyDktT5P3+6rdzcDIbscYh24LWFEq1wNE4tHWLaxDTo74Qn
m5DxazHKdzwNdXm2YKndYwR/kD/XLkarw1oGcXueltJQA61EPNVnv6CWmjcxNkI8nckaOkjGoHXf
Y2u4lMjSM9Q84zSoZjzUyogSs7hJl/GYh44ru105og2c8G0iwme3pWp3jq2idq+b3v27tHVdPYPl
h8MIk8q7d2ngty6lx2CU0hz/78/Opkn2GyrdTmJTWwjqnYYCi5NdlKlY/XLmKluX0yJlbN/DlsCK
dpN7JDdtJLEkhLig4TC4T0ZZhWT1hgn91ezNUbzTjRzHg0Jq1Z9Nz3AdO6Tjzh8gFmOLuYL7x331
QWq4mURQdP2uDcDNrspbElSuxXXk0SH9C/olUJNgduRW2YHbn4N1ZFiOOpVogaQ4GtTOQ+2VN1AM
SdRHQHeI9na9uS+PGQWTPXUx5X1JCVhW4nNltAHJirEm/QhsR0LDlnFkZuaNjYOy/kNJLwF1yZel
SwnRX7P7xTexJoaD4eoLko/1tyWsNhUXmmn7JAGulncJ80UoheC63nWJiILf3C+asxFTGVmqWcEA
e8xJACg2vg4zfSjSwtNXfJai2CdmUcGfLHbicdgGThNMh5J4rpKaBF555heUUf/NsIqdvgHRVuXW
FQEToA1WO8y3S1h7cN2yEAQI2AQFQzijITluaEfFJuqsHcJbuSzVm4jHGcg+tEXZkBNp4vyfyTjO
IETlXE+v+K2T5Sg9UgiA080sSRSnQHRvpjGcjMCBtCSeq/z217K22eTsVD1SS9h+5AWJuAfiV0Lt
p/IeuAYbdzneeIA+tkVzKjrrwJywSIN4BjNU/vIamBSnP9JEpO7wEdNCibhcypkiEuPWF+EhfX/U
Icazk0nnujM8yUrMP8iUQLE7qGVgELOEI66iY0vVk+9Yeuq5y0FMEMXHKpE0uHzVU3hsQhtBTwIu
eT5GsmHOAOK7ReKsmzKvDu/53NflaufcV4fAjGP6CxMqJ9bOSYxh8YksvOVVsZz2E/or+FSBO3OL
KWCi4r60IcO/PVgpUQyhZ938zvVageOL57zs4UUMM6cdK4Xq9d7kvTd8UH4O+sOb8F+z0perarqv
HYHjk0Is7neLxS1en3ne2yHZLVRV2GjHmAtU0EKNJnl1KrwVyVGLykpo0axc2RtVt4SCJyqdh4Ou
hsX88PzGTBMw6ZS3AWKDgtY84++y3nAaMPqVhlyi1XaPbsyb3TLWH1YeYdWTuvAD5l7kTyvt8vJV
QaSI75DNcvOvSrJP8dxxsBYrZKnjpt98rN1yXPoI/gm35FzKndMoM4PX6YQW2hmDZf1NQBnWJoq1
MfB4U+MUJhzxKy+EvwmNoeHnOdSj0BtCLwKRojZCZXN7c+FG+n4lo3jo94wX466FZxjGyN8F4YxS
fQooxcs3Fid0kOTQDeH8J11lv/xmBOCY3wh1kfdisazG/3JbTd5fZ9bDWG0QQYPae6ghp6dhnznt
2B61Uwy838OUjnHCJSUnE+7cuSNCYhsDeeJmqR1T1Mea+T45DB4m9lMnRvZJxapevI9Oju54R4ap
Ni9Vq5Lw2muRtS89kmr5U3egXId8WlN1dVDfoo0vgpIFO7T2xXfIsD87h+DS3CPcou5uZMd1sXXy
gM2JLpJP8LYy749enIWalbgTv739BDTt+3lcEr+/IZMLq7R6rhAEzs4fg+Yuk85af4RhHaYveNgw
7NMnV167cxUn8inNysg9aSZawT7uOIHuDM+FPpLu5EP2KIeU4CRn+cRumTGZX4jucKZbqsBKDxIW
dpw5lBYd+E9wOGtwitwoZd5Jvo215tgnKZwMMve04twJl7i4jDxgUbTDNBA3Z2Qo7a0ETQdMcqxc
C7FvEGtCw50LPaZ3rObIwb26MBH9LwJimtpuJ4kqTFWvBaWomtx2FrsV3er/Vm3GfwzfW2K83LDk
kRVKG+hMX/ydfMoRxerHKJuPYJNTcQ01Vhu2UK9+fpD1IMOTCRhV5eRO0FtchnnF1IUxvbM3HDXC
ef3At+YsdMVuo0AAJqm9M9brNji0q2gMxUez4vrvcKwlD9Rgrfs04pJb+j3+ewd/ACerfTCljtpD
rmcbKsiR1Im+KdVzgsOw/dKSDU3UbpG02WtJD2qt+KSBCGeeaGCleRsEoOzDDtRSEs9dYNwYy/t0
zosWm6jfmuVfnxVF9aArDqxzPiNp3LWwv5gCubNGokkq190NbZTkzA5L2ZYXizJaEkq0cpixI00z
0yYfRueHlf8xfR7zaOmPA5lWw2sPMHI73zo/jt6bhfb9L0kJiXqzUVtj3sq8OcZu1yKZvmOgcYgu
iWBn38cu9fuDLtq0+wQRWOieKe6d4veknFE9AzoKCjksibzG0Bbe+CwWoorRzdx83YFX1s1z0tgb
suJql/K/TywOyTGqJxFv0k5nOrrPuxqYvpdgHIfVlKM9LuS6FPuAlIuQUIYe3uK+kjG23zSY5+ZH
FwQqfVTVito4GcvfOiVUb+6OdWt2+jnlfLyK2ifk7D02JXOmS80svNqHfPZpuq1mmQZHGSf953Bz
/+PpTBfQkdF3p+/EGuIaL4z5EJhC5k3OkXqaHX/3scL595UlQcEsHs5PUfN76Azl+0ocwUTFBixb
UdhHEJxwahnGQdgIJT5rwkvNK1KUad/QiNFDN50d8ukB8mBab/8wI9NuSnGaeK1hgl24abv0j27e
yyreL2lHYJPIjM8uEPBVPCxj6/iY2LVnliv3ZocIJQx+DvDKrhpGLMZpHtATlFU4NPDCPthAyWCr
uGZpoMUWA6jpv+dlWNUJTrsrtrKISDxIKHcgiwo5kfjJYhkbhslmZhaPsKLTZO4fgtyv07dZdSkU
b6ASJ9hwfOWa/sMjnGfDbGwO8b4kml85wVW6K/C8JW9ri7Uea2WRcaztC7dkTVIfdgb/eKdjgaEs
lG677jonq5PgKl2PyuNcBZqFzpHuvEU9wdzYPHyhsfJZLc3S1Dh4LVPHn85zX5MwPfH5DniBlzRm
0FQW/oEUPMd7rpu2MM/hwsT7zRCW4P50EkTPQ0YySX2Hd5jA1tEZuyTbRHmYRWQpxCq5TtZUzaUq
hg5LqCyCZCiO+RJMrDnsfaL1S5DcJYes7W4LRdHCvbKhtQ/bujRfXWoVH0buupcpSUXxiANO0Qr2
HaXMrsUE0h7FqBCEN8CImPp2kcwR/lHqcoIJGqiLHFNH1ce0rdgIsn7do/gyPk1g9unDRBEF/Z4Q
pzF9ZKjbFCdOGxQoBn7CSz47RdX7c+m1x9iQTw/OH+MhIzFcv27wZsVCubyZI4T0DXmLzJWRgGKH
X5nWqzyPmE2DXck9pcttIVsGmjEblryXOoNMMtu4LeX6aci+IPmNBVAdfAKQd8aj5QetHfephikF
BMwZdO9JB4KSa5wxGZ5WVCjm/TiaUpAzYQm2jBcJXE4URV2cvMKYJn+45dz0+7pfF8ilgTasfawY
CjjF2d7qsoJCAhNgu7Oj6WCSYDUjm8hLNI30flc1pdgTIOxDY//RCeOO3KLy3EirNirr+Uc/uWSA
HViY7rZ3dP2L83cddKr9jU373BMHL5gry0Yg2/GJriuaww5/brY81yp3mhcSXZJoOserH6j6gsvE
lFcMOeWho/mu/jJAZ8KETAV0Z7Cdkh7iufbVnSJL+6rM9HvGEMZ9KdfphblEEh+driv+5BL+dLPO
ofVjxq7OIJrNyvHlH4RN14+Al+JPNpLRxIog8sQ2tJT+XRXM/fSP8t59kkFbIGDaPHV3ocWehOFJ
e4/zwIzqUIssr86CkdOhqZfcx5k5D8+je8M4AJXH+MtlptoRLTKRIQMpBEg5YVAuf/RECrbXnFu4
+jXi43RcuvI0Hxk6eYM/vXHOxom/caIuWt77caHC2NAqufWhc0taEzN7dr0OCj8iDsW1H7du7w40
PsF46whQKViujP8HejbXwErejKcczhpM/jBwxZOFEcshfubicX7VdQ7xjcnHv0xhnHdH6GYa85Es
MI9ntKOj3drKw/Ge4/nKGPYUSOl+s6zeDo2u/Tt6LSH3MVjUK6COD9hAzqn3c2gS9mjUHZzZKbRK
V5cyaX2XePO08fbtMJT2voBc1M8h+878D4BbE3zIJrDeY5YwzLgTbB/t7wogA2Jh6qjx+g9GmEF4
JhCrvqhBz8zbozZNYW3IcT2mWU5SLn+sqM5lnWUGCFV2kf8LMq/tnW1fkgR3hsGJy0Pur3i1ItdJ
xXUo6pFpd7PQ8WyQeJP1Pa/CZnoAHCIEYvo/Dp4U6fwpAA3Vm6Q26XpJGxGZT8FtmRjKRYaaTFXa
nH+DBTeuBXEjYGsEOUGaQ1MYteQJ5F15rhxmrYwZO1MULUPYtInnPV/cnDZYIqAkkPO6ukmrbRis
FbgX+WtMSMFys3b88BmYBtBmCfN7txpEcEcZFTl3EvbO3gnsTwFcaNVV9iMIQy0uTgqVz/g9nD2o
t3QY+5PHED/8Fqkm/40NCeF0NlWFy1SlXfUIZDq3VFx+XO3dsKdgoK6ZOFUS8C1CXUiNqWDco5Rz
qnD5yXQ1AMllMwdqn9TtHB3qMiVcxyP1ENNgiaFV7eBCzDdN8zztErpwDKTltPyYRVmag/Umn3Ql
CRp59fS0djdTRvTEpvBx3NeNlBNcQ5mXT1M2pf7O4UbPr0u93MwHU/lV4M+5SlBEHHguuPM+qsPl
RZcw1fe+IIHrbuaIRNSqeu9S412iRKboYFS+xliknhnS4d4kosnxj9rDKQ1ozsT8qfer7Fxz5GFF
slDxj9w9xbBJOMiS0w13CTbESyiXJyHBKBbYKMLQRIiJeQSWrfzfE3kSEqdowLY/Acm69Ji4Rj0A
GZONlmuSiIMamKQnE9C0ITMxRdXLBpKh7Jdpz15dNhBIh3afk3EKSJ3dlr1jRpIrhEiprzv3H+dp
DYykMc017UUWwKvBEeNYjvLKNGzdD/MiA8aaXvMrmRdPDds50d0noZ0Yh4vYNsltkaERKQ8pEwzc
YRhbFSCjyscLGxZrvvTMG1Ki4MM2johq73LRnVZyWZZnQjtwT9FbD8vbkoMUE0XTlsHy2HWV/0/7
fvcXD6gTHtMwkVciNqt1XxaWqspp6VFolWkJwcEHdh/jAivMzxBsdTxIiq1zLAsiok0magIn1sLn
dyNF4TazbiJTHTKYlRcw+BKzFq7hezIDO9ziMNrugb/Df8Ha1X67rlcVp5IvpznUfR8yUyCSkR2y
FCniwg+fD6WI1+KHCuf/LVyUY5fMYdvrjogDJF+aVl5c5koRYsWU//braHyNOeF+Cy9IlvtCm7i/
ms7Rb/xFQ/ApG7STX2HOCIihtqnak1uMfXfO6x5lVHdKZnv0Y/JQZDrgQ3AXzO+oIl21V6RLgJzn
RWOfPRD25SQYTRNd4taVvOfRan+xqLiODmtfZC+WUaC/UwHV9Z6YTmBFDRJqGReEebIjEx2UWrLq
AnqlHxyn/V4qE8otDzdVUUFrqPce+xaqX1VbkyLFYCsbagzRbeiV3s5BVQZKT+EocZjpeoxOZA9L
AjeSkrIQ94DiRVr2rBLr1BYlRje7eWRG/iWKQM1nTxMR8uQ4MltusVBsTwXdVnVMSIN2KTBXDcC6
KZ0BBW6T4rMr97YqBMQZOXDhVaIw/mVeJ8I/lijTn/3gFuUPdGDIjxi5+Yo+SDJssk4sMswzbnmp
nUWcmHImfxg91ZdUENGFCyPIFcb1OH6W9OLlIRomwljwe7qEK5P/2xAYwJrnbd2TW0cwC+ZpuFn8
GY8+rlbGgJkuCBuoVhR27lXlbUdUfv2GV7Q/Zgy9F0qsijgNUgmVc83IySnPXRoCFGe+XMOLTnn9
0eHd5FE6Y9ttzYy+cmFiONZUVIpcvrFzwRoVF80OW6dRhA8s09WDxhy3HZlfLphUEv+YaMfUoeeB
+SdIT70lD3QE3GawqM4hrbImO+ZD4pwbVevgnpElfsqhusW80FrlrxUjH0L+6Ba8LamryXFBYGS8
H9Yujm/BjsIH3cb60WH7cb1l31f7Z+LBQZMdWe8dMcVjMwQCu2ArSYNwu3GL1o2YiAB/7Ko2rlhS
PKZDfKISQBgdp8oBMUM+YnnVtPYvnAbAu2uRD/OO7KIVthLl2U+Pi9HrtY3ZN22yKaiP0U0RjxBt
4mM0q4GI1hQvQHHXsZMr8A8tX1R1QgaRNMn0Wu5eiyGM+0uiGLu4764SodF7zIQ5LADOkuZrspFb
3lcDdt0jVVtj2K4aZX8WFLa7zLqJOpqpJN7Ox2jwM4cDRyilZ36PyPGg9aN8YglGxD0hTrPXG/M9
1lhnjlSaa7uTZchRyFgeC7isIo9XjNo5uJMEFzr7lUHX8k30CaL+LwTIFuu0kzV5TcKgyhx2nmLD
TSSQhE7uHP7PuHlFeVPcNLHmyAAN4QQvnl27NMiZbl64Enaoy7N5WeCWpWze6yFdT93gWvmzdtaM
HEWPQKTxUPRL2+OsgMzd2SkigGLwXNffeP6YXonUtahJGkzkAHaLZiSEIEYocXnfoK571iXhMK0w
R3N9reD0s7E/i9mtZ1KBurna+SSEpXt0f2J6+8kjLocn5OJgv+xPI8spr8lSxPMubpaRjTH5aAv3
hV0jY/Vn1lqjIGSJIrSHcBnX/wCaYsfB3qM16s5eHxMtZdou/dQoL+mekRxT8KJWnj2pxmALTzJp
LxjPwuR3shDz8JMzfsnvCZnod8SDLQlqip3PBR8lg5EmaasP+Izij1dFbJXmFg0X9Ac9PdLDz+1r
Tcjcv8Hi98OHrGriBjwWFm6KoR2qZqeLCYYYR9Ai7wPQT8Y55UTEh9fA55w9UuPJOSmapT5OVTqH
h6Xr6+VH4bERFCE1TdRFE2SaAwh5mT4mfRPirFWMdTflCkLLLJjA14qRJIrGSU35DH+VECYhQefL
A8AO3WY8zfVzJKpF7QrjVeow554lAKWuuDtlkk72YValuiiedbxl8SqOjbpty7Otdp4zXYpkX/qh
vV/16sJ9r7zZdzUkKQ7pTttz6WO930nPVgD/SwEGmmUuEuiGDS4KsNDEw/2M6ZwOahX9fSs1nrl2
pGB77RHo86M30shs4iUsw6/G4LDaVAz8/3DFyqdkwHF/xCpWPotJBOQe3MQi5s793AMzocGLDbkd
aFOTO4dfcXRzqPCs0LnjKiRdReMs3S2uzp96Agn4/8dRfgxsi5t2+Cjc+os5u/U3gIDrlRQjI7dM
j2L4UiZ35HDVIch4GnsBEK/BUnRwMWCrbbKM4isahJkxLrq0cLYkwg2bvfk1LyMGrVs8A0RSxJI2
VsRhJm8KemWXNYBvcxcbQj9cH9aK2OLpK2KyWjzWpSMtFmXyw6n5TNObp67vPUzu+IzKY+5E1LFW
jNgP2NzVoiOs7BLp5wHbwJySHI29rimOfecr+6CpdO1JV5P8NZYcwkxWnflVLuPk7+2yEt9UoN5p
jKKUwxvisx29rVn5ciIpfGRan5f2NZVFGB0af5rsYSon/TtPKbRvTbF5aUsRKtygAnMd/YNPkg7Y
7IR3eA0+aqD+el9Vi19t5rzkIQ5qLv4Nnfz0M5Uqbnd12/rljpCHEa1LecmxXbsCA6Aq7hu51G+G
iAmgyLatvgALZX2nCL99dz1yc+6IK/Kf0fnrdyJ1VtQ8Tw6XJBktjnJAHLi3dZkwT2bz6tdX+LTk
L4qqjM8BMW/TBb6u09c0CtuzHRQMKQER6RtGa1LUxxobNeRVqZZr0Egs9UWFBJeP/3F0ZkuuKlcQ
/SIioJhfhWap5/m+EN2nz2GeCoqi+Hov+c3h8LXdEqJq585cOZfujqWC2mEpNOTBBlUj6dDy1N8w
XSlmXsBF8d9gnhuj9x7z/Lwve5/NQyoAcO97GgnSBOhEfK5SjCxbcomVPlazG5wgIk6Htp4nwgY6
j3Fqay4n92QpG3tXdMYixd1TVkH4DRO6wF57KAiNI3PhtWPyW03Fu6cK7WAPiGx9c9JSWHd5x7Lq
xjyXZBAhA/ADTuFj66n4Yv9q88iafo7D+zooU+uZ1RTbo2jx5XS2g8EdT8uQ1XJfYPy2NqUVx/8t
Qwp6oubGB213EcSvgnHJ7CNpSKbfuGUh8jpUkc/S3VpC/5NweRlxeowYJuwKTPN2VKGTdljGDT6m
wDUhe8M1bNtm26egtKGMZ5P6ckTMuLFJx3x6myn9Qvt1JrlVkxUWz/XNHLyZ2tgaHipJSdRhqmkj
PK2M4+YwlXYIFmweMO6sQ8U8O45oF8mK0Y7BkeJceVVz1LZ/RggHD3pi6r6mEkZs1zI4oNzmHlzw
zTSWQXtF4QckBtduHnBN2Lz8tSHxuO3WtXyqvLD+k/I3vowlww6Zfj5IRMt5foUHOkkEx3pl/xsa
KPtAzlkP9D7+b7dvQ6TwrK/abRGuUX8MDJ4tXmtV7JxlGIfnZTTuux8VzT39xIB0HCxt77ktIHB5
oQBNioi5vBiuT/BeCJSPd7gm2ZlnCw5OQujK6bZObrXh96qpwzhTLxjlh2JkJmfKRBve9vDqCA1b
UBDBoPC6KSeiGInwgLluQvA3b+xu+YJL06a8F/J5mfZRa2PkxwgY2Hgsm+Jjhq6b73gD+neajH2V
DLpmga0LdhAHvKhcPAEYetxqN7mPjH1YWpTnXcy939yBiCX65vGBqvMUWk72HLCJEqclZMVyJDxQ
ftWU5PjvDvLaSaHFp7R8UGd/x6PlrherV/NPMbBx3DQ5d7xkdZsiPwOelg1+B1399L5VPTajXWHC
CwS0OL475p0qNIt7Fb5NPoipBXWESJg2XzCTp3+lMLwZwyFTwbcqEcsS/IzzsCtLOIeJ1VRttaVo
c9JbQO6Nv1NIMa8NsSX/WOi+GlkbF1n9hFytw48hRHV8r+1cRE964mezrZgUp3NfSutrtEQdHEJu
F+7ZWdGRE9ZGUZ7QdpASlyi89XnWzJIJvETSsq3GcrYZomGZ0e3MaG/rHmx7uMH8XJsPnEeOuOK9
FcsJdon9t6uK2DsLPxL2J9FV9dxNdarPY9HMIekHxxlhu+LLfWQsqdPXnihCmsxY1JedBAX7vOAE
7Ng2qPEUl8jtLx0wXno0XOUfqnaE/c3VHrgSSYQSU8QXDrXAv4ug7BabOcLrSWMYBQvHKsZ0Sciu
jKv9aEf4wWI2M4kHE3oHYJy6TVV4lvsoNQ2C19QIvKFAANWSsABDUWx0vDzlJqOwi1v7NCfGLfyv
apFOlyVd5jR60/RpgyvbB3GHPWXICfVwH4B+KFP3r9ehFtzZmK4+gOuV9iFlJxHylYvp2decT9sg
78RKcUhfTr8+HDS2fDGiDBxaPuxdA+AZX81YOKgq69j526Jkw3zNBzQ94TfK+wynQbk/ERfP00gZ
AgogDTTVH9A+7phwx+lIFIQefOUlneIzKoPDRL82/bWYKIjekoBLQap2DFRJTqkDG81ylF+t5+Ss
6jvp+4SGw+Enrlp4EHL1ZMEyasLnD7p3/bVSl+EBBLT3uzYEM+4yrQz7rahKkf87pplhVIIpjSm4
29DewU0N6i6GgVnWFgNrOwOig7gZMqzXXj0+0KOCVsPONgsTv9IGaOlIh6PEci6BIlV0ijBhdTe+
ID6oI06IFD1MYZZwClB7bJ36YEzopW0HxBtHvHFZD6Duuy0QsaoCwuLmvtoITqR/jsFQDghXdn8o
B8goqGCa4C2cItFt7DmdHgl4Kg5uzsYcRmSkXzUOkz/g3QEzxMWsDVODDQrMdmdczr7xl6PDvXjB
cQlnOBlAND2NOFexCdbgUjYDZiF3C/5RfeXVCj60QrSiVsVrgvKuWEMoGSGhBBy9/tx9riO79puz
KIQjpZvnejXqwBMDewe8gfU0YJdJuauVw9mNY5sEpW+JFnVVef/c2EbRsFy33hemsn6w1mPw8mVc
PqilZymfQu3qEX5r+Y7JAhZsWNIzhgwqxqTqb3KxQ8ThlgwBFbqN3UW89yK3X8Zm7todu2i815Vq
BN/EPC+/aCTNm0/mz4e+xZZmIxpX0a6DaAJ/CsheA/Et8EmkNutXVw31zxqIHHAo+xmK8BqPAFs6
TSmiXRUEiOfIqhvHjZrnXONb3dQary1/2hz8MeBTj3xpAU04ADsGIm9FYe3tPOjp/jY3n21T5f3j
0PQiI8tZoDXgcpvoLjExzF3aYNc6cZjMXlUbDI+cmjUsQj+DjdaYltL6AMP1e2Nr/PJL3q0fqgnw
//HLbPIknIPooXBm7ggM2YoMpLBMvVGOwB8KVLMDrZOSp9unhFyihL7mxmE4KBG/8f337/Mo1m9w
AWVINhPjdMauEJC8P+f/bqMxePrVXl7CsPIht+Gz4gbH5811LUP2NC2VHl6nLCJthkiyTXvGwyDC
BawuaN5oc3NaHqiYaWPitJIce4kQUiQlv+cTKLtoOHNU+uMmB2FBNDaPsLZqIi5fWlQa/zu016e5
EqyU6jaN/tTkZsGVBGR892EfRO+OadDMa66vz8ib/EtMrLeymmLkh2lNqg93axeC9RgB7K07EaX1
U5E5+XevbpDBoGKl1g4uLGTZjzxdgG/S+8BpiA5zceBE4YPglDZpzD06zOKlS5biNoU0bcsFqRZB
l+262R3R+8piwEdBL9gbxlIW7cRfbqlrE8vT7OAK2U54DP5aq5X9pfVHCpb4kTilQbN+zLwHVRKP
dfi5LJbM2TcVxRs5YP1ZN76ISHx56iGCi2QnnavB7M02p9amYIp9iUcnRbsNFJggttfM+26JWx0N
AgciEarKP5fh2H3EBkHrnPLh/cFBCDIEbhzT/Vrl4TnEwVrs6w4QAvv/Se1alYYPgW8stRv9Jr+K
ZuGV7C5pmYPl8PuHmfvHH1Pwc9kTxoitDX1JotnBiWS3OLOhQIJm8Uv1QMAIuvYL+yblL9rd+r6E
p8oeyvl18tDBzOct/ngs1Jg+VY0LAWN2sVxuFzDFXdJ1kwZAJQvbqzfaFYKHxdbemXCZ9R2jPMVc
v5fqns+SlfVI3eOJrRd/AdmfTO1bmpsYr8alv3TcJbptFLu4zG911i9uyh5t2LDdcbguAuUn105m
mmwK2k/jXN3cSmEm9OC1PkqMUeE+GgHzEwNCLpGPtcQVu6E9iV9vuw7wJVgwZ9El84voB2s7fm+3
k8M/PWM6oA6k01PgXyYYnn9WBwiKt2mcXkb3NxAARjQeqw6/G+q0i4kfM0crDhqMt/qssf9Lcse0
KSxAiDAt0SWTFkds1T0yAv6FeaLl1eaW+xn6Bnl+bxgg/SNkVLaZLNNADbPE5sgZ8mg5smomatXN
0hxLShBKyJpV/uqRmi0vfu4O34UMZLSLcqeGpzwE+U/Pi+mbu2jPyn7q4pzhmmvmdmknwqkSafI3
jvtgTZMmH8KpO3OFc6MTGnBPtDbGUcvHL32pvOvMQdT8pYrHMNBOo2hv9U/yNsVAbGuYJvpYxf+F
Dl6xLXps5hMtYxtzEH2bX90Gx3Fyu8xB568XQmgG/z/hzVqOZbIWyA2qzh3i/W6qv1lHe1yqnb5d
rgaWeQwlXtAbz4fbNRrHEHjWeXj2CVgMAamekF6PAq8FmeUMeeakVinfKrvkn6N6wvQPxYIWsglr
K/qOUwBW3MqIF2xa7NbVo86qkfaVKq1+QtTW+KjCKXqzZKQNVsOAJI3bdOrfYDzyYQ2gSL4YCwov
DdAM9DuQfJE8xOPQveJYlP5GKR1DqGjDhl6cTC7h20R74asG042PwI1Hc3QWF4R1RoGOOcRkqPud
37V2s53Cyb1n3aMmXgVIrvSvYdcZLtqRxfSTsWG1/1pY1QWnxFiD1iHjfdDuEjxmGrH1oy80G+fS
tXt96qqoIfsNJa2rE3Ssov5WrDqncdvmRIu5U5iM5O3GIetnXWmS4ceFQTr8ndUE7Y8/xaqvRbu6
MQyW0WeTnJaDfxkj3JcUKBVpuZk8v6dGCoDTKB7oteca2MP6X2Fv5gEmOLeqStwfWpuEjVsOhwtX
SLPsertOJYBuUbn6gVdL3vz12XHLo4dmS8mHQtDfAAzK2hei7J15dsrAPBvcq6hUyxzxA+8CQIU8
q4UGAL+W4mVFeM85xuM5fwPjHC8f+VjO3dV2JiHucmq+ed0x/8BNICqQXhQ2PqqMGqJwuzAgmUTQ
uPr/7qmUD4gIJXCjvqzkto/cgKuqz3Jlg8yejg+RksYch7qTF453jhqydnr+RQ2jysjHeoTfwKR4
y1Qr5Ftmyja80xVtoVtb8f/4o1Zl530SIHXCpxCMK582bmQUV6BY+IZowVIPvMQ7rtbEO/GFUnNh
77VS2YHbeBEmtRbs2Hn8VLdpMPGO39jB0UBBGmF3TI1Gt4PPAy8yq5d5eCMoBfMii2Sq7tkGdP6u
U8jrX2rlN1LznYHs3WNnqIsn0GIsR7xA1e/4JYdgMw1GP+SjBmbUrvOKOxR0a3h0a79fLuxzB/He
jf06by1fBrSSsPImvq1T2yn/sSdY3JMkbjE9jpTd9e+dG/CYIKOgePiYsXnofzUrXaxEYYMTY3XG
EHCowmZPBabGqcNQQuRoA3feIzXD5qi/jNJl7Gow+XhPFFHI6M2Fy0XeFRdG+hWJILefwRjOkL7c
1D7Dn5HhvcJ8Ml5rNrUHZI+2xYCPb+FEqgRez+ogSP7A3fRZ5OB5FtapmK2gfOXCiEceBn8t7Tlp
SjIsr1EoW++V/JcLORAJjvQeHkgrGWFVEBYkfWyDNQcX8FpggwgOXPftI66IOnpl70f/loOlstj2
gRGPmmHfHH04B1etM+c1javwYbQICuwq1RZnv7WR3VhXZJBUiobLUjzx6FPcMdfXZbiFSQLF2uyp
sVijnyeiN2R5SYoQM5gNIB4chZN1WrFD5iQYbTCED+6YyfnbXUdt7tkg4dKkvbtw/6scFrZf/KZK
f4fHE7cHk4rPEa5q7Jv/0QqP5zJEaaC3rQ7l3FBIbwiEcskNCURsQo+z+SzQt4a7tmNx3/V9Ot0N
sRVjBrTh7YWE0WKiqZLNPeEDCNJ5zCp4wid157rx8Iq/qf1mhg3T75g/81uFI2JmJUTFEqVY239E
3PC8Q60UrI+WZcnz09Jl+RMG7DXbTpAOxkRBdAVUwubgDqFXspPjWyrqZBDl7XXkE+RKBqsRW7/0
huY5Nf3o7L21YU6dFmyrkFL0auj6ssMHP2r8aF/FLUKBH+UsIdp5gdyRNkO89dgn8dQVhe62M+ex
9e6j5gaf02S9ZYRtyFF01sELOSq8lk94QweEiO5qBrsZRcftONYl2SLBlTXurZK+l2UlYDxVBZtJ
ObBMi0y4XCdBBTXXNKjl9G3EjepXkgtRd9fVtnwzg+xv5LbVsR9LhGLrTkJD9x6B5FfeQfFrl4fI
8It77wTXq83kgJaDLxfP1aGc/Pgrz6Pwb4R7mAvBGs+/VRM09DqMqhc3M2D7IqegoWiTnp0WJ067
vDPXYucwxexcvRaXFG1eOucyMpDSOqaIl6SuaSbJT07vwxHCHEGCdC0oWjgUpC++QzwL5uWGMzAP
MX5TqKYD+9xdY4qsSAJMheWhtoeCWs9m+FPHtd0xZ1s9nklKTN1jxmWt2/n4+69DzEZ/i6hua/TE
XmhoqiS9sThX9cNsBp/lEVAU+x34DQA6wNSMgHPYiPW6rCVcXseNe3VsgrEf9sZGb8eXM4g6odHV
sY4VuW0GdLcExwVwYAoSahhtubdDAk7blA3Yk889EngomONxxLeqCp5DY7Xmw/t/sUw5LAUpW0HF
2x3u+uXETcjL74To+k8m02Y8CCfw4R+MChZ7JvJxS0KrJ5ADLG3vBq3eWyF9IBt6cs2yb8ZYFqem
QGQEeuLEiJ38aLrNFOhwOaSslpp7hxvCevH9YPZ3UxqKW6VHMZfdUfi595iq2eu//IKKaHpCzKgO
LHLD95TCMMBrNatOEtkR/DUY8jQTFMKaNOOSEG9dG3Kj8oIh4Lod51nQP3nGqU9eUBcWRFt3XPcO
4lj/GMzr+DfG8sr2wpjIaS5jl5mtEjfsNerSup0tdPoLQi2bDasj2/A4Q+Kn44asxWMtor7YO1w4
bqUlXel9DvjlCZ4vhfXtuDbRNpY8XrPDiKfcIpnhTNRHNg/r8yqyIV4OgiSSxwWbeL7g69AuS3l3
tawLbiasIU2TctXMAosVLPg8Ep+yKve8TqxHzIu9k3QTKeuYJr8qaHZR4IVz0uZsEzBWS5fJVLXq
PzNG1cVf8GglMbJ7fAiUGwyAksD4BFwlQ264iWkCyQlOEiA8MUw7C7b+gINAt5CJ2YasIAdWVplB
HmN7bYOlsj5y7IcXSfR4SQLQOGYfoRNpLh9YBrhRchOGYbROHyt5oGaPCw8a8qSgEWEd7p54wdkv
tIGk65McQi54rDW7lrvSQtys7m+4Zd9vLCAI9fRJSR1+DgcLEWbYNn1LMcH9xx5RlHyHCwIGvijh
Hrsmah6cweu+u/YGClkH8MhDHBv3Wlojh/+0igWEUtnZl6Z3jPpp7CLun2yyi3suzD0zvfGD9tXp
Gz87h+y467ONUHbwClfiplhaYT/1bA6xeziB+Pac25NSRELT8df5HcgTNyLhaeAc6l1AC0nKzUQ5
aOKOk/Xbtc8AelMKSU8Q6wM3fzHLnHrbBidEuF34FqrdDZvq8YqntnPPBGVaTvpJls/S2LN98BRl
mxvoF4gsrNTAZ8zCJqND8bay0gN75ICd4ZiloX9IZ0Rr9iCjuz57uVx+KbUI/g5cia4AIHO8CYJm
6sMow3l9w0fObcN3lvRXqj6b7qRjpY+8cIBh4VmeIIi5UFo37sQt//T/OpBPWxsOSOzvMhV/qGim
19keyJLsgJLz5mz6vLW+rZFQrxCyih6qvPDfyXl09hd71TZ61i3vSVyUHIU2pclr7yeOb6/Tl7vM
tsXC6OZ62Ob5EKUYQUgtbzQTAOb4Ju/lqYDBG75iz/GgYLEPReZfPeLeYKMkrMDSISkVVwrguPJd
UOk2/wbkVJ+cDsCq9qydMNNbQv71FZffmN3xFdVfpDkr+jXGPpxpdujGOzVC7wRn28/zZXJyCuQ2
udtk/KD5ytvvDF0o+PT6cRQMDm1FGxeSKzZ1ZiK+FsX3yw0PepbHu6ehYzsCJXAl9wchZiLD8h+Y
gzjiHWCn80nKaGmPdYhVd+/B5JTnnBuef7RdP72rmSTXR69f8XuM4bpkdIPkIjsxBWPE3tjsKNPz
cOvZfsROsK4Hu/B7+0G58MYbuGjsNejTqQgyD4pbastfS/SxioX/1LqVPN/yseuuuy0IAGW4jwHM
qr/CoKVtZwxSGIXpDN8S/nPOJIID9m9dlGXjazXrcf4zWc3YTni+ZGieuyivrZ3Uy+1BFyJgdOAm
9ZqJihbojeZB+mYZZ4mvm7nB3QE+TN1HRxcqPsU9w9odxeDBeaXFwr9irEQVjPiJTx+ImKo+xLVr
LUk+xhMMGCPHLdiUetqNiBacptEtAZvUgRcs3yZNR1DEPL7LtCZxuOo3C2a3++BD8GLzTJc0cv+2
Nxb599vMdoehXQ73aInBuO8YKjBg5DWDO17GavmeTKsQFmWv/5S6T82jTws5ue1pjunI4X1Lqs3X
/vyEkuI4WO9u1iqOnPwe3GXYoMAhqLHHpz8rEb7R7RPlnGN9yGd2iYmmLuRsN1NAtYWeeItWRdl3
OP678OGWxmVcoovR2wSL01iPLfVjZuO7I60q0yBmd29rkuDAvih732rfyl6o+xDOGXNvyJ+hsrnZ
SwgCr8sASz8Blh5SlbLMOVu5ZQ6zcN8UjnWmNAm7iihh8ezYgnKb6qfIGZKSGk8COCWuJro4ytJp
DMDgzJbbFXhOsHdR3X7suDQp64h4vEcOuvkyAc9uM4LYK5/GApqPzAc3EJ0rSGAIFk27R4Bhuw5Q
/AY5E3RGJuEEVtwd+kVSOuP2eouo2z1mJVHsZEhHJgXM7ZIKhFsbsHFgyyXRZM322YHc/ifsG9W9
TYS+xQPbXlskQ5A5uD5hE95hOawuErDimqwlmTIK0ZpSn+nUK/86AIGyfQbl7OKGsshAHrjD8taW
g4WzeYqtS0mBUnAtbHeNz0XhdzVsLG/5G4teFR+8yuanJi7C7kz3DjHZTciC7KmMneUGJbY1SmI0
Yx91KbCktHzpGS403jOEKIdrjqMmwrOsOqdd2uXdJ/nDtX7g22zbM/E5OtlMAfnsxA6RPAGPuWt+
S648nBkqGBsWpuSckkggYW85aFjNW32qqeRuaR/iQp3WPkUjFZb2nuh9tHEUsaoIRq6Nv7bozjXc
aPA9qGHHcKBtAmwgYtZWYYOqdqsDJXzFFBge2RIGy1s9heRPRqANR+nJKktwsd/6Jum86Z6nDOtO
EOvGeokWUpW83lj2PSIfeE9Why7wmPEJUY2ep0g8HtnVQ2iV+FN7Nl7fXUO98KbXUmErCL3lYJmm
uGOfLLxDyRvkrO1F57hC4G7ex56vKEnhBVy6xF79qH0gM2sfAgpsoFN2rRz3JsfL/8K6MnulNLXt
j20VWQfdTBSP2EMkz1WE3vi0sO4sv0nIK5B2UbAWv7K0KD8FAcqDz4LUHT5m3Brn0Bps+jEXAuvz
YGXNVa8EcjeLrFyQxiGZ+iQi8NyfjQKEzRYs9ut9qKwFyI6hqYF/RwPVcfg7txZ1DqgSM9s0KlT8
7GGGdrecofjAXs8Be/6Dc6iwMbHXe+b7z/n7orAId5ULhQArwVSrj7pOO6LUITtDQR8xCiT7lnbH
cSi9w8SpQyhn0thspalhjpKyUNemZVf1aEsCUGgXRIdpPy26nR5KEIMsQFauvxB7KbDUY7ruUq2h
5PpIMuHVA1z6mM/U1SV9nlcfUxOV7j6iYr6gSX31H0zr4CAgojT4BBVvvO2VVc4T/hkWHGi6Lk6I
0on/I38E6waGyDTcd4ji4QZLTf8f+Lkc5Sm9QQ1LrnIsxmbCM1ZQl3TzlYx4G99ASHiKtY2NUNhl
/9RxK7OPDAriwx+Vw3q4jPSxwNe9Pi42xizsZ9iwCVKv9gXDER1ji+yj+DnHFiB3qyglsvAk/qGI
asY7nrxfrtT6jEcU87HNuxgqyiztfzffM2WTNCi65yHo1VMEyshPLEvj/MGYFndfho6vGwh7oI5I
VfWvMxaY1xNudtEeWouXvqpozM8ONMv6L9ElF9QcyVeBiY/6Z9iDGmWecm53seeDAj2xvHsMs/Zv
6rhDcYywOiEKkl2Gju+0r3PqY51ZvSIj+psN1H5uWZfN0wUWRgREniTRbgW8T0qh9czLCAOEm1ac
m/iL2r8QuI6AAQjUpM3v6VMw/KSNi+8ot0JRQKhcCkoXC2yklzQqyn9jGGAvC4CeTYgyUemQT7jV
apJb51IUzjJ7WeQ6X7VhWZx0tLWmiT01hnZEMmYPgrNmfPXbKO024zC1xaGdLQ8aRLxk96zU+MOF
VPTotU4nLvEE/m8j05W4gMa8yntqzuUPN2yV8T/sobtvpKLu8BjWgD6OarSGQ+cR0D/QSHC7GVos
2k9DM1THRWLuT0wdruT5MkdeYMguPxh7mpquCG5a96ZQXrrNxy4CU6ywvm/hHvokUQM4B/jraWs4
2jIyGc0DXkoNn9NU6T/kIl4ZYEJUvGVitr6xRDM95p0NtTH1PNW8VyZdWTP5pNZfmOuhpFohI2OC
QwLbGGAQcaQtT5l9sHZBf9Z17ndXrnoL/0Fh+f8g603AqkYRHtI4ikB7BQ3W24wk/XCiOpDAnIEz
liKl84G9R1PhvkJYj9gQB0SqQNJkAtRGiUdwJYAhj6gb/fSZRX0YBheXa7L5atdFWqeF1s27MWhI
IaE0eu8BJpYgKUaPVi3wBSt9C9rqRtx/Qd7jB6T2EgaAHUsMNtR8eAcdVxD7SlD2r6OkiewI7TyH
RSdLJW4tBh7wV3tE0GNRx9Au5orR0IlVZZFzWNQtMWRHO08O5gGKkPAwxsbjbe4iSb0TpZvOe/AG
VMJgvgfB3c12JDf0yIIf5cBVV5orbywrjLnMJmax4DO55bpljaDkNtZGfsya+ibuMHjRdihYBA+i
UKg3sLl4jQxjwJeSHcvkHh8xr3VcSTYefhqqNinjTEyd8jg9Q7OihoKZ1CKxZov+LEcdyKvNMHwD
K06hPjh2O9zzM83Xi6lm77/SqpjaKeQY12tVGvt7pIOoT9K1D99GXbVM5cT4KSHlTZonRKcbw4Kf
cWAHrjF4YzjOqEwoXWugTMSO75fKnqK7sdYc0BAznLdcD/E9SnVVcOblNTp5q/W1FR09UCBT5r1c
oaLdVbooHhZHR1kydJJaPatUbX7m4KkeGsZWWh+dMI7uFmRWUtru5P4rAW8cnNBUWPXjkUkRo2Rw
Bn658LIQaf7IYWbrDYvswNnptcB+mXdw5gROGB6nYbA+SfKLP1E90KRJSHk40PxT/+2F1f20Ez1p
mJDg27hMsmXZApjNnEefqkrgQp6wcGHC1mMYFgaVIhmdCQt66oysdVN3oqS1Q729zvS2iYQfNQCo
qV9x8m1CHl6zzVbjq6T3APZsHW1V+w4hz02avnC9J7boldotdkXxVJjNMt2tK1RvjKpW099xaaDg
j5hlnL3wwLSUHKJeMkW56fQeVB1XMbukQYq0d4xh1Jn5UezaCD/6FvABIfGRgO9fT8zRW8W1liJm
EGY/MCVxi4hFG3XX604MHy4bv10oa+UjGVosTsC1Tx+0d8BmCrAxPth9jmGdWmYcO1C1Phpqn+KE
1AXQiIK3vc+map7OfhMt9raiXfk2j/rzo/EQu48j/rrppMcieoZmgG7goVrE/F9XlAsXfOZUK0HS
2dBFwZTfxil1iYRB8+gYDX6IlUcQuDxRC44PGf6YoNWPtsh3lxnC+sFenILk0lLeLb7Osid3DrFT
o9t9YvTB8OP7JCp3KE85S/as9trxw+/SeD0xrakZqmgXQ1GP0tU+Er7ivqgo/rNvwCS/fqZ0wzwY
FTKm5GTNTsTbsmbfU47Z3bPqii5Ad30euoC8DrSFDsT0SkVNfWmgsjmHVP4fxb5EEVDSbr6YiTqs
XbymnjwUHkSP/zDoiwe9cCncOrRfqERIoF3cvgycjQQDSE4vyaL7sJabfpq86kBEcCYD6VuO4PDy
nPowDO76NAs3RP2t9PjUgG5DMZ584lvvvk0FwHcDnSK4xCBl4YjFYaac/jHKPezUW/7XWmNxXFcO
0gWap8sylANRgz+KalqOVxADPNjFjLbvYK55gaagu72Gk/vExdLrdtO6tJd+rO156zsesfVu5ULy
yViUZwe2BjNSeCXGc+wCzNty2XDjXT0F41trFONBn9sa4JAp/GMXojnvhBTBL/lgxctRcXxs+rYV
H+UsossYF+Vn1NFnsaGNRVGNJ4Phu5M2E/XQ0axA6y2OmY3PgowJx5n8x5kMOcV4YTdGu0mObUfe
satOLiYbdTRdt3gH5BlKgrhCsrhdKkzWB8oZuq+Vuk7r07YNteoWQLyaeSadjxSVLo8x+V4MFtZQ
dd+WhUM3iSEecIcNOqyE9O1ZSB+5bNz/INiu1WmiO+BuhK2ybERqpn8ALcpgu3ouSdk1IMx9pHJC
BzvUs645z3q9pRZgL+FmpfAtZr1Hhh2vmz/+CZ3M/8n7gZR3ZE31SrKOpud8bolJEFCt81PeOtYT
wXZJHi3CcnGliiG1L9zPU1zQRgzaP3T0ZWUn+njrLWxJ7BoJ0KO0OcYxLJKLdg0EGlAEGNk8BO2E
iabJL2xuzVNa8JAeSXIazuYgp9xT+hyhWPpA6Oy52WOPW0M9+C8k4mjobDKVuzuSRyQIMKpqvQXA
R+kSUDUml2JEPwd+7qq82IVTfXMLgygyy22EIFoCoUSun/GstH+y7Hos/lRVRTrRaqSgZwXyPl6+
DfdHfMEb/jkQe3s2rJV0tiVZDndHIxRVe0HnMdA2jHMrDAiSgZRE8V+8JVOFWx82xLTjth//VdhI
p+PNFDCxg2Nc2PiM/eg4ss4+MrdF0nwIWMOkL1TDEbGEzxiT2eRHghHmYuqxd/9yC1nL/cwB9bej
9uarn+jLPsXRAMhKs6BZMTYItiY8gW18JlkhzxQQZOm5H0bnZYqDhp8l2wpnXxOl0mdqIpZ/FDDb
f2DWtPXtB1NHO3I3AUvQKerXrbSBceMltMZ7SG3aehMzKajUFKgM6I2Vy6CcFVi2UMcq9drAlrHv
0gwt+7evaAY4GCyJfKYQrLxPHkByF8mI5To95nz54kcGk+2cTIGbD32rX6z6GIauXZFbFd4/hugB
7/7CV3ROl4DS2K3leBP+SA8V7tfySy7gEb89ehHSUdon4FdkiS2svOnRMTyU55SgK2kOgXmUN5IA
PJ/6tteHlLbS8pEEKVKu2ooFUCzUFBAnbOJcy+cYUy6HkJ3mVnDXg2O2Lpx5+brLYjjru/9xdGbd
ceJqFP1FrCVACHiteXDZju14yAsrTtLMIDEJ+PV3133r1d3ptqtA+oZz9oG4odSL6xr2zjhdpvwg
Jn7iR9TRiLNsH3Rn5TjKP69hUDGTkwqX1gSky6eXcQJzSE1YPfKcJoSZTUzpAR6XsGfCoVb7HDCW
5CNlmTxfRIYIjxlxEIU/a+wNMOKqLvRZELfjp8i199ugnYnfeoyJMPBZEF5i248E66oifOGcdwgz
WyyjVrAEzcOkJZmbZq2R6QOviU89Syoi7N3Bv44gg+cjJSbNtnaiiOkilpZ6F0SzDA5IDMLqwy9Y
fZwzS0n+FmeozjfjkGbqRqoEImho0ipHXVDUKntlJBvQvJcMCtRxMAC7Ge3WdyZFHIBmhZIesrvZ
ralDz4pkngDTVwRWsn5cQVTlByZpyXfTwifFrogc7VAPxGFua9eykKJFIrJvDvX86azT/JmFVjkn
HehQ3pipYeNDSlnuOvgkf5tRS+SMqvDlT9u7rrOpsXVbtIWKQdOKVqHcLJPALl+M42z3NRk3MRFW
Ujcn2a5xtAfPSTYLWC6NKXwiBumSjmX0RlKtfmSgxsIkvov0d8DT+4ocIJTW3Dva/woLEts3FNEL
kNAkQMBI2Be9H9x98nYikQS/KCk4Z/qG+uzoLYwxNgkyBwS3FXlGxzqW5Mzj+IR96g2BfUaRHVU/
Q4Z59wzh0bvyay0+5yUikl2ZxCA3fR9ob1zppfqKca4vIAd0Pjkvqm8Qv+Qj1BVsv6g43iH4KtiC
WHnQ4VtEA2rfjUWfXxNCnZHmOjIrr4u2svlaFcF9v/mhuuS3DjwTur+bno3qCXt6Gh9av/cfh4iu
Bg94ljrbqYRyceEWWsFRUhjy/3RV47wUwKsY2qzarMOrbUVbogkfQRBcRoBl6jAGDMYu7CvG5Xfm
ldPnHW0Ke8auE9PIJBE7uA2ZZJDj1ml2xlYdOiCBdYg2dEgncXU6oaLtTPygflDVhIUkZjDHWDmX
aWNJP+NEhWsBii7bumUXPd53MWiZirwGNTlC+Nog9w2vhZekhIiDuEEMT3w4nTISKYiv956mndaw
OM5RXcg98Te8UqqH+gJKsVXTK9PnCNjQEnPiwzNx7HZOUbKhgI0ld1s7pMmf1Kum+IfuuI8fynlV
fD6KPxs/FWpc+jfC8Lrih0K1c9fsjG5CLUFQDnZmVpznBhAWbD5QfZjtiyVXIK5wKR/COfZoIqAW
a8R+eZIcW5VB69+4M5/TXTy4DmOw4xxceWTCaZBftL/zD6H8xoVMm+NOYGymLoL1kkNr70jk8mHp
vRK/vRLWZStIHnu8jDUPO4fthlQt3R5HZUz4U8Y5vSYryvWALxvvgwECNCAGZ3/DTsqy289DL/zJ
oYtGHCux4i3rwpE8RNBbv/op9P5m8OVQG3GAAiaNGSIhvhDiI2Mc2x0CdIRkkwsd/JrzkthqChSi
4ek9SZpMNEk8wE64RJ/RBhHl5buN/2QWFRCpBs6ZKrLtQ063jUnWKcKH3gGA8Mo4F/sFsdM99UQF
4rhCbH1j/cx2pUFpXR4Vgw7EYen/M5Gh+OEVGTtPXOTsxQU8ekU8c1dT37A2HIgoHbpZ/kKbAr6E
PRqmwyViWg961QTVNa674OAzuiDXxVRq3lFQepy3hNGhN1fFzCpuHJF/cSppSO14JhhJc2knWzAb
6b98EIbExXYyX+T7+n/HnBi+tErybzojOBcoE/+mS0e4g4tp/IynCZ89CeSF883pjMA/6XkI95SO
ZH9WjhsiNKvAET60rQRQJ/3RNKd8RiuLNA5y+WNGE/6rZoJV7MIuLN6Elk/zOMfVU1fM3kMYjuW8
XbrAJyRmCeE6xosj/JNRs4T9wZKQSTkciJwjAgXnK937oA5sXNccwvpI8VNVS0F9WvdUXWD/Vtvg
x6zpKsEWIQuEad+UP0LtTflt9Nbyj7u20t3XNYaHkd/MoRna0tWv3+WCsvBYr76et2hWyd5ORzrF
i8tAsN82oVvojVOqFiFEU4uPbirth3FNaA51ZN143xWu41/bNE4+eSYmcwRsGqQfU+XTnodOz9g8
DBd1qxc6jV2ECpCc6Fmn5DyZxFu4dxPvLY4s6XQ6HtbpvcPPRnRuHIiHloiTege5hGhQxmH+vGtd
mb03i8CP5ZdwMzAgsXWMd3N8d4qJue/rG46Tljq3adDyLO4irmIJSKvWWFGhZUTpKNDAFTUV4ZvA
CiheJoxZ+ZWENN38Ypg+AIruMgxUC0/inFQv9MPpJzw+Rm4YtJh0jWGSym2QCgdzYlqjAa53PcED
SO9aBVhu22WtMzysTTjq7UI3lL9Ogek4xOYwiHcxwjOchRPDPzhnOFVmxMedSSrJoT4KjHS9M/Iz
3pUnWFUYu8KG4gGf3D49Nm2PHVZXpCoAUQfWpFlumLRgolZoXD1GW0aWTa5G5L/WiVxE45oVX/FQ
9b7bimNGooldb9iQM9a0xsF/3z17OjfugX5Mt+9LI1aiu3xfD/GhzJMeY7nKMC33CtPzS63lyAcL
ag4KBdLjEfslK+54uXQr4sbDTF5OfTNRo9RDkQ+cj1c3lS3RKui3owm+HeecBISgg/HIsn4cv9lO
zcFnwt60eO+yGoUzGSjAE7ZuT6rtruj02jwIRvhozGrmunDDomSAH2VC7PITg/Xq6Db88deswgUF
c40FBvJdPQbOpRiZXh9XUWf5s6lQcG4YAxj+pdraDKpdSoAASvipexjcuZq/irT1SGBzFklwg6ia
baxlfyWMRq6vAvCcf9FTBS3KcZcpxCLZIcHLKUzJDyWhgslDoxaKYGngMh0tS4U/dEUWx0AZukjP
KC3RV3FJN2CBUjhC9FfgRC8di9Zxm4y+t9I1w9jeuSA/QSMoYZvd0KIs3sUesQsvoli07jZGkZ57
6xYuLkRgAwSnG0sJNb4Unt83NwQHS/8eWHpiJp5lmu4CZ8ZL6CPPBWai2uFPArU4feyzZHho3LF7
Q/wt6pNvPIsTCIuIYIzQkmez+NSHVeMxIWrdRrAfys3wUMwjYOTKJjMKFDPdEWEt5KivpkAzizmo
jL5L3i+7hzSqKuJZKEQ3QwZZDIGqiEGi88XI8OibGK13DptXnZZ47VnCUStWW3RcpKHCbsajFOcx
eYvcgxRtbGWsvs2tR/PeGOjSZO3OKApLAljicznIMfp0GeZ+tOiBUcIgzbllVZGvj840ifoXzJEu
fyYCgZOAvb9dEYl3VRy+jnRvZgd8wf5ue4dCvg2oTE6o5JNPFMP6DL4MLT5qOcFLT5P1MNUGbeNw
L9TIdWQO9cYawoRXCLu4DQSSTHdrzezOpxG1gbc3tTuo54yHF5tYBfLj0RkJedjNXHvfUYfIHupo
MGb4Ihk5bjo3UsXObXQVX3iizXMA8u8e2GD1F/uSqtsFig4BtEi/XGa+b7G1AePmB4PaAC0HMNrh
2mmdEkERjKtb/12DaHEu/B/C+jV3zfxM9OssHhxPBB9UhrKuiG+eC/ib4BpQnGx10Ufux1zLeSmP
fBdlynoaU2HAvJGM018688eEIJuweM9ZsJKzVvLyYea7E9VfWWPGGUvxuBl+JkWadnjuvQ5rJWy8
yj0EVGjVjaV0kvzi5V196Lis+VE0mCwVO/rOu5F/qC15ybieurCGC+AVxe+hhOB5Pyvpi4rA8+7w
kzIIvZ0XVYz7xirpUVaOeS7Nq+Uvq3MZcApzhjKPlm/tOsyXLC5gMhjuFvJuiraDZ0YAI4SJLLg/
amWhftOcyf6jxm564QmzaOunCL8W6Ru0h0SqS7C/KVTib9xZgTyFUUFIfQbqXn9U7FM0kVN867j7
Fxf5mYE5ePDQjn8E5MU/InAgKxD4VW8PRI15A9KLRM8MSMJ6YHAVyXeYkYrMtmpy/J8o92V7tMiR
3HN5RwJRTpFn9KICXD6jHabqVEFDz/ZF4GrcoEjmrjbTaUysEt6Lve/iB6R0cZKz0DPOo34tym9e
8u6XxfcOXlYJ/5OtEsF0C5jE+Jgpj9Rmdmv6swkTlwzbqU/fV1OPz3CnmGe3eCAQvZEsje+jlVPz
TVUW23+l43O/6IBczF06dvl8wXJSvzTxGP2XwSOxhLJ7NkIiG4HKKrKhKbcIxuf1PZyld+4JSPO3
jk/ntx2Y02oWO1xFR9asCQLhZgSbkjeBfG2jbinxYIGo6tzqXjFpt/ZZZ9wz1VGiFzNDRHJGz9Ew
Ibap9VTXh3yYVbcjrB0pegKinUhh5McE/s6aZXIWpy3CmS5nogmvEokjtZnbEVkyeoeRnHJnXwZB
cPNKZ0QJsvrFE9cL+/kp9jzg8l0YsM5vZ2XCbe5wOh2IVZmjYzKHd1j4jL9++EjKO36o6qK0Q80j
sGf2qe1/l24Ohy2CKIQNmHiECVdCzzTV8+u3BrkO7zmFnNxY7CtgZDFNe/2LHWNEAhsU+Kt3mzAY
/7fmsMO3nZVOua0XJjwgEgjHqcG8pa8u+HZUeSJe3tn3UUEDBXQgRAJqB1iauy3C3tA6//rC5FdZ
t3F5addUZydHpc2tKUnOxgpopsnbzPnqE94tmfXsJmxmXzO+ufSSKxB971QOxXUUXVPcjbVxe7NE
SYg/S+CRRYV7N4HB43jdJ48NoO4U64LZMlUO4B2pIn33XSw3R1ND7q/PkL7r+WvCMYCodQ7i6jgy
T3sBGRiRLFrQprRT7covmwzjfCP3hyxPVLMQnIHztwSCDVjzN1HmafaPbvMH70V0IysXWYOP9+M1
tB4BxCgppHiKHEZh5uyuYmXrCZFlfGzcYPDBnnW1+xysc+4fA26jGIG4I8tOH8aprKxBmk6MwghN
DFkhFXwTRGK5kgjNQnxTuaGcNuAZSodmhcU+S0Qjor94pSLJD0EA9AmVzhSSd4xgd1PnPeMHXI4W
Po7oF0zUudtDtm8WBVZK0i3hw6vxwFB5zg+xJpr7IK2ILqAmku8phLG5GyvX15/UkVNBqD1nxW8P
asY7XJORnJC0+Rd2kz02cvbfMWqE/zJuZLIvXDoCnONkdZF0/hijOAC6YIDjYVeZ2//or6flNIsC
fp8mEeQdpTaHPjY7bmOTCPYjofGY0mRWBckVbvD6C63K+huzpv8LzjG/jBex7GGuh9HuECIsumfr
YMXLSXdZT+tIybDFZYKhKaYU/CQj2l355ON4PhHNMd79gzTnT0yTC/WMpqoRiF+ouMwtyD21PoAv
dJYdHsIQlzmZKsAA3TuIq2vokni3Q0iBHWqr+ttoZfuzhtgE8SD0i+qaALhyIDSTk/ISCP5UsUnQ
ajIiRoHP8amR294gupaYDacufFn1QOwG4v2cCOsRtxtvA5HIOVfoT18L5y/2eNc/hQDLxI85GxJu
bzQGpKjgVmt3nV/XxeNd8/6Tt4SAmb6oli1cnMJjQbuUJ881JQzrMiGv6w8OFyShQ+LJ00hOCmvT
Qs4PKi56eS5I5QTSRs0P3h4jEnErecwyv313qqKmEcvpmgmzxSa/96ea9B05Tt4AiC2z+tfceV24
8407rEfWueVyiZhrsZEHwdz8RV0c80EUvN/tV60gCx5xG/j2cE8LWt6D0pmGbVHeYaAgL4gXYdll
kvjFL3jPqVylwkmG6R/qEsFq267UxNVuChQsG9E6Jn5KU8qpi4rr3kDmRYmeHO7XOXSYimgtTw53
zavvem8NS7SM3ejSN1ufpHVvu5LQOb1WVPLZAbCWeGlTWJwbcf+WGXfWQ37E9FPGjDhaTtQqHSz6
IluLByGi+kTuJOEVtEirOUHyQT5QUNp/FUuIxSHmpD1NaF/5fRGlPUOoUck3MLIcR02qDCVP0pEN
yNJpubHVIMoiyQIHGOYUgO6KOHJ/Wm9BijdKly3qrPwOdOPgLHvh+cZ/zpZp5bbB349ECFX125B5
C/7ENTe3SXA9x5628SGTLpMp1rTNiv63kgTeogTpXugnOqy9uIv+RbXxzZXQAUt4wZyPD7z3dYha
V+g35Bokf6PyoH/pnNImEAqXMduPbRA8FWwPV4Ca2EjzzqzfLe97Snc1AjpmWB+4eDlZ/7kxTPNN
AksBPyzZBeEJJw6b8cafgPAZ2j+EWH7sFUefU6c593Rh074DvdyMB1Yqubfne3WxwGc2YuNUjf66
N8x34n7Xtexf1BGtx8D5KHIYle6LVxZ0eaYLHOc4tP7SHQOv51PwcjYMPIopqpHCWcTPUQa2otly
0CdowcxpJ/I8Cf/Na6UTYqGI8UB+ZiDpNYCxUV7ZuecVY7JavSBnXJbHQmO64lmGa9uOk+YyJTrh
xop0ZCA6crodwSYEv1l9MJSe6auHo2lg0J8RUqK7yks4C9sA/8bb3R6WcT87BvNEM/W3wqHAfRsZ
NZ86Z/YGZsPpQNU4VB4SwM3apPiHUDkMF+twYeywxnB0EsDWpBdFAC70+j5Kn5i1AwWyuHfsPozk
Ov+cioEQFcqGDF5dSkLlZ1SK6han0A2IZMZPg40bgfjgyy3DUo7zxDHRt0RmAiLPoOzd9czLGTE0
2fhjTXsiT5g8RBeiOMhj1GWSXt3SieJ3I8bxVBEKUm5UNCGYIBpsQWMWkxtFP2i7VYrmCMTTsw/s
ZLPwBRoSSF+m9NFj7QqSq1oca//WnK57h6zSyq24mxdOqs5mIEdBTBfuIGi1qK18edLZAtZ1DIgf
oABqouhA/TLaJ01M0r6iQQ/3KXgO/6GP4s7sO5JN5GYagRQcysKj4ppyNyzOM5y0fyad0d1hUoS8
SVDgf92aYqLNVAjnG44LESsnVlL5ejaThVCYFxTsvMmSZHW4WV16HNjnsOgNDVf0o0ZlEvp8G72e
TmXZ97/6Yh4CdE4EPt9jvoE8cG93Y5/rBxy1JppOini+/lIKr3JR93CdfrpG40moLYAihFqm5qux
3sy+0+Bk3CJ/h+jY0cb8BuVUTugQFrNMyDWBvnwlomqP8MVq8S6RiJcvUD2S7nGGjEU8K9x+kINA
GNU9NDVPMN95LKSZLa7wF1Cx4STeGAZtxauqQzQJIcHaEev8jIq4oHbHvVSmvXrESUEwEBuAO7ll
JW1o2bZez5ahLKf+7mapS0Lu8pKBolk9yBp90jhnk/OyMguqmJ0TbTeQfYN2l+OffXm1sLBN9rKK
GtoonkqZFAcvI/YSassIf/ilrIUb37EsTj+/xAj3EV+YQNfDpiTUckkPNBiVNLt1aeNfgVOV2c64
ztr/1ES5lTsQz/qxBRr/ljtJYTe4YBn0zHTx0bYHZXxrGEi+1B2FMhvL3l78yEe7GWDnf0mdNKeb
saS0H4jRLM4hUurlqEHXyi+Hbr0gtAVNULGdnCKF97fmFaDKfurXr1Va5LlbXu4Ksq7wLKIN6av4
15rX4/hnLWd/Pi8uyT2vUQSqGhSEhVMEsKasEjapqE2XYVMnGqmLCHMobTJjTvw4hihPrhFsOZaF
dYJ0cseFF8gDSd1ORMYFIeXtI6dgItF7pgGrSTz2AmEn2NFRHiWTtig4wayCEbqjiWtHb+Oxi4Tn
jsQtr/5EPgI1jkwOZyT6JHCBVSsJdEStSDGQOQ+Omb3lNjZpoP8yEZwZ4SSuUPjaWy93jw1kJAR8
FV53vPP3u3II9gygAeCvVCDFbz/zbPc6TvkEZGvO5vTqQWQZyb505yxZP2fur78ZormZuqoX1Q8n
LrEt7DRCkpnqt6/cxyKP7xYruuH3rsbO98J60pef2h8cWB+enNz8oRVrF+znGerLHlVxOf6TNBUy
YfeagdDoJm7j4JH1blAjeWwTSLc5PV/0iHBBCYRPedHhyauWqXvE9DmVew7GqnmCIyWRHALBSx/y
AIXHc+fScX8ncw8eau/2ck7YMaP+zLDUs7VRfwLqC++uEE6qT5+rDivIyFjrEguozJ8LDj6U8nWv
Rc4irmV5ZC27Pr3z8HbHe6p+EDn8F0G3/Y7ncVXpm8QFwZaRnUseHls20NN3LyO3w8Cbaedg2065
x8gMFNEr4MAMYFFICseuRzgWE48VJRZUm19Tc209h5QV1uFZ2D4gFo9T4tfyVbKBQfwypefe7QIB
3ssou3y3JAuHR75OdqYwezEwf5UFhTT6TC9Ld5Ns9UKiXL+UX71kI7yzwGDt1i95E5DadgDzjpbh
1IBAgmsheepUMnUXxM9+REauIXnXXZ08PuBPALTKQTFN/lEXKo9+ZGD46csxkKqDQgLq/1hEoNNT
sg7UKUngpd6uFEGNzWwSmeu8uY0to4NHSOXC8YvY/DawXwF1EoZC98dFZ5KqoS/A4h3dOg+oYjpw
lE5ImvhMu4brYvVyYIOohhDvx5Q8EHMBNxwA5ZmmPNXQIGSLU4Pzcd7h1XXFf/iAOEz0pOro2TdW
mifM54QzOgg6vT2PVl5uGxsSj7ltC5v5PcZzOl32ykzIYr0LC4wo/E22GN/NuJTNFm9ebzdzmgj5
VUZZV2TX1o1CHxN1iYofR0HDSfuHR66m816JpLmloktAnClW7ZuoMArQXifJdWBLNkODAm6EEYFG
WvMLddznnzMjEf+BNUYp/qkGGT69SFl5pt0Qaav8GT8yMlpUzVjUBRp78I6hPPk6HX30iAubhkut
GMCerIzyuzVS+Bz2RIqQjYXTBsHewCpgG6D7+FVR3k1/EUMwDSTqyItGUlMMSBUJzqXnJrTWeRkI
y6DZkpZHX7pGKbjVPjpmBtiDUM+RD26HYOqkS7qrwCqi9CPjbTCAyxZzaA6lp8EVXOWPIWAhWzyC
825tdGhhsRmzxx7s1UAYGxGKaAtYHzv1QjqCReQeFet0KJsirL6YhMfTNVqLdTjapiO9ok7j3B7o
X0OikyBjZgctXDL6nF5CNWKOgR/WustC/tKdQ3pm/j9MqIUz5J5dX3tQxGwUkbGeAgXb16OazxXN
FqJRPp56VyNrA9mHfIEJWlHlLwhqDYP/YCrJPjL0EXATByqFpqEJ2Dk2HqiVGGjQvmUN+XUIrL1N
7y/E7TLBCZZTyCpQ7NhxCRQWRRafBLHL35z4TB3rQsmH1h+IuUV98WEq4Y17AVbR4h7vMXlJPCUM
mYIEWQGmBAales6mMyFSyb++9Qlc1kES9f9QkQTBb3odV+PhRSi3VahdiOaVq7E/ENkRjDPOPhCG
tujr8MCgD0pyaXpn2xK+xv7Pn5yJ7R4nUr/TWP8sfhQClr/LyLZXJCQF3L1ypa1yKeOpkKpgxguS
enjeIqCl+MpNmV/7vmvjK2yGqcX0XCF3S4m19/bsqqjdwjQl1CQsch6p0GkLRJ7tHKwcijYmkcWJ
sk9naPP1VEN27Hmq3Sa5cgagphqmaPiTsYZ8E5WY2QFjTENQ77YUyI1ED8KwisKBKTkd3CYqozbY
zLjqYE8siqffAYpKAFNMBeDCEgieFx8H1Z5yR6FIoWPJLuTPhNMTivIiP/dxMIhrOFdLsCc7IvvZ
TzKKEAnTFN4gnJv3IkKD+Vs1KWO6JoC6tUMQ46cHXbrOrzQKqn8DxvOGb8Ptf47OuuC8IhWw3loE
Yd8wZSABkNTLTkEn94TOSQnzgnO59s4r2W5/qlTpFuITDHJkf3rNyRRMrcfer7BXTnfxb5iQisEr
jeP1B8la2VMLGGo5JnUdmC0r33u8TSvCdh+S90wMTRc2J8TImdy5uo0NQ1G0kD8Gj+XTYegIrnpa
B0b9r6yvyOng88naLbNiYJKIXkhzD9q8OKG1Bn2Poyt/k2ZMzaVQPkwMsndgpavIEY9LOmEJJm60
fpmEnNpDrRY3InUplsTrjRbxr1R5/2qauWQ+zcFzKFA9N8cob9OnSLLdPk0+Ay+ieKoYv+pEfOTe
6Y2CKiWzRGz8kBn0U9bUVoEfHyWuh36ImMmkhbNVbo43QTBnDc+MWeZz6LgomkYbSjqFJsX1Qy60
eYTVSwSPo0KsqC76IYJr8cwQTREr59h0CUkZJWKBkgG0ROiE25BVNGGjznMbzdAKAd4U/ga1Wopc
EwvU/WTG7XYwihf3d5LicNuFiRO8ID0CZD82Nv1halH8lU4hHhom5czi/k/vcuIAPX+5rhyBCY4k
cMsMf9617zWPSJQHCO1DoZ+Ys2K9oisIk+Y29IKFJl7wmIQkiGflnWs4XMERhCjS+pU7RpW1/eO6
FMQhOQeAOMI2P08EFdyHThgEUQtOkuQuZ62HnVDaLFfk76l+QL+Ga2Iusi8qvkUR8aXTtxE7SHCx
QUYeFuaH8qNxBv1dEC3/twDE6V7uOc9vTocqc8vKsbkYfrl8l+E2Z3bjksbx1rp9/J5yhr4Ec6kr
xGAcvAKZfifeaoC7+kxWz3RgCcjnHSUhMYW+Duw2RJ/eU9gs4WEGDZ18M8Py0XYAMquOIih87yRM
lP9ZhVj/RmyayGMc1+IYw77FuOdUIjpR5i3sLGN+e/KrRYqbldcmpuMVNtzVKEEI/kqD/mGANShZ
lfPMMERpA+CesmSARj7TerHjFILoQot/Q3c1pGe+Sx+ks4s8eteIoGTroWPau9kpExDeQG7d64DN
Md+M/oz1ivu2eVy63E44GKwLuMhzm52/AuB5WNfOvI9ROX5ihYS4EztRWe7DlBpyOw7uvV3MU/3L
MBkCi5IzcftqnKn/260Cb348WKKSUI4UKrpWXqOmb8x5zGqX1lHfqV14PUdPGlYviDWPzAjg2Sp4
fQf2jAmAMVJqeJzXBPXmRjVJ+sdF20OhtK69f4pyMsE3LXweTlXE897BG3XU3EYTBc2hp9/zt35o
gu5V1gkbctUTul6WZHbtQ0YLdz0vvJY9q9U7dBBhBSlKlO7ErEGKoQNuSLU4rh1SmK0dJNaKNMu8
L8WKOHjoiQyb3xp81uBv/Kwm2xchE7ZoZwIA5CeOe47GuCLzpeyojNWQBM0Vqdlc3NEU7Z/CWZlQ
59T2r1Ery088Z+l3AjHP7puF6xuFR0y3OkwhHvhcdk+J7u76pmwCrd4OXfpFlYFRCcCTYl3XJoYB
UcpibxMya0tQ36zjLgh9ArNIs6rqbSnhAbQShRodrXTkC4IglpAqJ615JsM7eq5d5f8FLTBBQ5ed
/7vK0Jic5sDOr7nfIgBCNtKH+zwDefXkYzApucJzUT66Akvfo8274M5LhZSA3SrCh76rgmg9g2af
gRnWM3BFUcfa3+WzizNG27KXO683IxBNNIfDyUztDAIN7oZ7dGNUg/xUNQlHA9CSXYYBWWzwgUTj
D9vR9WyiDlPrpe2D4tSMrTtcF5MZKOIdU4HNSg8U7DNnLMIDh/lypqmQyIYnf1LOo5UYNsKTSOh7
9lhR/emDUWkmnmrNbuE/DDg4uvdjqMGSHiZk13l6q1KUE8Exn9aqH/ZFiPuUgiMYljslwVs/En4q
lChznIykJ4yB/9NpJ3St+Vh0MUVajr9hIjq4Bx2u/MHdgtLmhPQ96de/TVap6zjgMcCDgrKgJiQK
IfKuXORobujylv4w2qVFX4hCxmF27zoEcQno4FmHt51J3gsrX2wTAUBdsykXqlBADqHXfagS+cYR
q65uHxfsow7eygQo9BZOV5M9kwyWewzCV2Y4iHAWFMbsUfmlcn4oEhKiVFXb0pGrvVqOxvy0ckQj
+yJWMMWojObojJxkoJWU4XQPIlAxxwa+uGq7BmL+ma1xJ7EE93V3QGXk1nsXgeJLkOJE24U1nPGL
HznVz4IEAe+WaEXpymgC9SmD/k7+ZEg3/ot9SBtIEYOJyMBZcUVjEFKC5SDBtlsemPsFELamPiod
TOFJu0yaWXLBuTmx6/HSv8R/oY2EaSjVodUZavAQF3B2ImFnoY8JZCeaa5CNw/iXy97Lb5Aj+LwK
XH130k4rX717tf6CMCJNXkFR3ReMC+B04tAWnuhDga08O9gVHhi3XBp5JxmkaDCpYcePcMmW/Jim
CJk3pp9xntGPo2unkxeMWDKXpkVRMIKvUVVUb4uIinfbIFhyXwJaelYNNVHrxVMW4WLlDoAzVa7g
nymJQENCeIiiINpKpZdnKiCPUzMCHXWDABn866F4LA+T50f92+QKQuEYkRv0RKETnusSktIPm1P4
fmpsFerkp4yJUFQ1Fn96tk6bJQ2c8SPLgqi9tBZ97ZZBqxYMj0wXP/nt3Is9c0vB7UB8Zfuf57Ih
PKBmCwChZk3GRNQH9vmKCH6qzlNmmaAxjYlRQqUoPeUPHz3q14hpzL91pBoPBzehxAC04PHOLCVf
12Ei2f2OlOhma7Y4ADMStrsODcof9vGm3d4v8xubcgq0QbE2RKXqJDp703W0/KayWKYfJibgmQ7c
w3GqgKDhK3K0jOoNgvRG31La5eJKmkNYPOqWXdAuhnLIBhtDSMNoB725j6sTryCAfs8Hwco8PALW
hDxLm5goASxt/UOLEGbofkBpWKk8UAOgaAysgKKyoLSquWHixHnOlRt23Rt9hiWaNHXTmoWUsw4E
VRiZDOpD42KZIV3cqyv+SeTHH0MUL/3fIqZ9PuGWGoMTMzs3/+Cic51nBug2eZFpYfoThQzJg3YO
fYzlvsttUge9bJ5npNrZ/r4Cck8iwBi3J3m3e6OXZrvN6kmQUZJIPOlJHVCoUuj0xNCCw3A6NEjy
wKjaUm17hB1FF53iytmrIO/rP1ALgF/MWZh/Gqg6587RDgMS5XoeYR/J9LO6K+34PfthPkPEhp8u
U6v+JOSx99uOOTXpRKXD/RnGk/eosCEmhLXzrO7ul5e6D2HVR+zBH2L+DUyKfWALuwbVEITOhlHU
aZ3EeEdaGVxXIkb9yQZnKTXkgQheaddE6yUJ8Tsx8ZoBS5opEgaKoCWvp0f7kW7LAb1KvWRxt2M8
R/Ipe5IA8SaqbNDOPC8f/yPtTJrbSNI0/VfK6txh4x6rR9v0HLARIEWKFCUC1CWMUoqx73v8+nki
26xHjIIBVpo65KGkTIeHb9/yLkPBswhnsvK/iQBRGAr1vXavwYKAylRzmNZg84jqwa+Z3WzPG74A
vW7eMR0AmKSBxqe5XIQW/woSGtTWtRBNc8K/v2Bmw1G2ABZ7tJMhA24sr4UrCRIclDJxiDrGdhzl
mxLk/QmIP32+0B56PGghIr4Cr9ExE8Jn5WBb2BFsO2rkL800t3tqPR0fKjboPaKHlDSTOFftEd3R
5G2a9HrWXOs9bR04rfGEllD/pde95hU/y+xdr834hzc63q2u9y0qjwUY/dXAGw4PDpTRm24EgLCq
sayKLVZUrrZ10yQ6uW2GRp4ECv0aQmR71oDJByCdQaJsejiND2mAmdbKrXKgWKi8VT/rmCCFlrse
P8G1NV5cYejvcRj+7eTUts56UmkFULu1S4E0poyxDQSITCPPz+SGbcadOIBCjTc0lNM7BUgTaSQs
kMsVYEZEl3v0TDMuvBKC42iWOBvBn6SnEXncaTim0ENKlQ2LSDcj7topGmFUlAE4tpWqBfkAWZ+W
QPkz8/fKLGp7jdNm9YvwKg+3ep85IXFLhqxnlOnOXQP+UEC1MmmKq7xgriXGNyFJheMmt7aRNDCP
0GJsMZICw6oEcBWgi5HX3XARpL/6rjR/aD137awYnmq3bWGXPx26fS5wvjTDFdalLL/1NaSxtu1k
lg+NIdUz741v73Hpw99hBEKLWkbGd1q13KkUsrTQqQ5VM3Oy+s5PnquyxrBS563G7Tenf7uVdF/e
zbrVvvaAg/dTWeifEV1Gfqeqiqbc42hKtNa7kZ7ehJ4PQW0MEnVXJZP7LUMho123aDyAccxzyCOh
jowDWBCovy59wUcN6Ex56FOlf+m6JngqPckTCIxwREZh9IcHGh8Zoh0Aynm+phzND9ERi68DA/vr
lT2QhNNjlTBtzW4YXnoxop+JawudT7rWFfhsIzPX9FXTgwXcqVu3ldU80Vgrv0b+mN9HGY5ZK1Az
VMqs2qmfEtQgqcv4zvAu4wj0CL0w+8aImyTfNQLL8p2mYUq/BnmOp6Uqh+k7tKryWVWdD4xEzJzh
ppNZuiNUwuSc4553a6ERQW0zK5z6dR8qZK+A04kVRb34MYpF8AM6lENRqM+tcAO3MfpCag1djpOW
vrWG5vx0o6aLNmwAbLMK8rAvLipA/AwJk2dL16C8c2eiwnryU43S2lTE3yp3BKmSar31yS9kpu9c
gqVy5dQRd6ZfUTnCSYirdOUiWnaqhsGBlGyz7AQKHjuCNwyIEFcCmu1tEcpH7BG5nhDqkm8+DWz2
Uk6nqB6b5GS1enJC0CV7bRoDaKUUo/mJDkP01ctsNKKbrLDSQ5dG6U0yoAK4GehsvwLEIR/y8G0x
Vv0EDIpwISLSdfQcRU4dvHmwR/2B9ngN7bU7mBk5s/KAfCP7NNLkqjiDyDYVBREAXjfArCQF+33X
dQT8vNLOT+zdq37d+VZ1Skkxnw1bw4cZCoiCEFTSGIAvNGw1uFjfkyDoPvcK8h4RtW4Rp3WpOc1Q
LMpeSM0l3zQB1msFpVSAivR9t99Q7KmjrQAGBJSzpvC7qlt3lmWnvUIxJ3fki+LY0lK3sxhJ8p4M
d+VXftusqQ11BZ1xsABboBPoQGN1HB8tvMDEaop7nM7jqlbIzXUBjhFl7ZFw+ciJmbuUG/JBOZN/
BzSmGDbo4kf+a1QHxnsI2MlegeKqqaQnDTSMNMjfyDSSOxH2sylAL1EtJtHwFYYrY3ZED1iOn6nO
VqiCgNm6D4ZBTw8yGlA4Qcwj5d3TSxQ/o2ks8n1WRTP0Em0K9KDKSvhbDUnm7g4JSzqJZgXGkwqF
tB66MtV+tcCxb6z5p6Pj6veQ5zA5/WmPqQT/DmEPFkZnzaDXuEKr0I2K8jkeUueHW9U9jydXH/xV
NEK2o9BN1JaofX4yWxP5TdIxJHwUTZSELjutjI3E4BXXbF1PBywREJZboY/QC+SkdQcPYmCxpFIT
QO11Sz8N1aWeiJ1kLEjzFfIKTU1TlOx3K8l/MH/Tax2PokT4txmXEGViXGTetY63bq2h+0Jrw0Yc
CCpMNpoAnSJM5/QYDdGVICnU1kjqFt8a9AaRIqN7/om+sCTdFR0JnZB9dkxwzI3Q3c+9F8D6ED49
v6eB1dCrZHlgmkvMCmcjzUHNzOuMhE0v0tcqSbPgjsjB/MwOKEGGF1HwA3Jy/g3RSirOhWf66a2P
9ga1eE1QEQhpG9W7qlP5s4d3DjFz7Fv3JkwnhHkGu3/1/YbnmbaGWW0CqfvOtrMxt18JPS3A9lCk
3vS0thTZKixJwPp19dmw9Q7WvqWVPzjrOGXYtpe/DzB/MJkFZgFY1WyjN+XCrTZa0sddJgIUomDn
NU8uRkTUGqM8OwBiLzrKTg5eZHOkSXHDGfRjgvw8LRBaxTPLGYMahCxVdkj8YK741zGYwRb6ME4G
tFzrLdIrIG4NY2CfsqDZw4AU908fBSNscKYyLNdBE/svNZDSgaObNQ8qTweNvgXHdaXHLQyWxKga
vA9c7xdbnPINGsQZ9fRIPHM3ps/+lFXZxmrq8buEfvFEj6Gx1lTUS0TAUcp6oLs4wxcwsjs6ztgf
sK81xXqqXTErVXnIaki/i30kS4bpJIE736cDDNCNaJHY4PMJqm2O1RVg9XGg7telG6D+yMcgxR8H
iaqXoJdKtBJrVr5JXM24l+xGXFzCVN1hCQ5dieXU841RGbQJ8csiCmtwnRRrra90PGUJS6ADycnt
t1Ws2dUWoDZfn4vIeUnMkFJtAMCHOkdZGPtam6dWpLI82roiZ0uHLqoxs03yJ9Ip6FJEtWqTIbwf
zYUdqLElsSzcocQkF2shDuwJEgBQpGHXfcPpMHsm2+5+DEEUQy2qMdDRqC8U64xSZboK8BkXa39K
5Q0qXth/1bpvFIRIWfwCbL16qdHki3geZzZDqFFlIcAKApQaIjIJowudd64V5Wzgn0Swh5OmfwvQ
yzpOhSDIsw2Kt1s85EJ7XyrIZTc+wernWrXkWyDEI/BffRK+GCYMBkQ6cau/DWot+wK2MACvEyB/
jfZ+NrwGBUHWOsgKENuoOMoDdxdZfA0QJdloIAT6PXQC/4ECD40sg3IHeo0hD896jFMrWsM3tF3Y
+aHPK0BzG/l0P+9/pAlNnh3sqHorMRWgMVgCuKGyWVXahsZ9F3yhrOyve7fItc0AG1I8NANp7sbN
ErBmo6Ine2iwHf0Kp7feIyUo6AhOQB5RvaKfSs9aj9pt1E4eogxsCWODRo/x2moNipIVtpTNIVDQ
3HfzdrH4vJyiLe1r1DjIOtGxBDtY4dalOXa506A+kzXhET6iMogV+ZCXBFiJMlGNUCa2BwCVMIOl
mVoLxBHdvL9Rsi/xY4M0F2ygKpdfHFzM/F0p7eF7HQ6zFkylQxqmy2oCWgDhgaFX0+Zv1FZNBA10
qCgrDcjxtwipG/RjJMZ6qzIDgLkx4xiVHiFC8CAVWtsI2IW5fGsK5KfX8PT1zxNKRKBkrB5XqQ7c
Fu6sjcnlrdxZcLYO4n46yCEK612W2slRjWNgrQr0t8BcEDEk+6YuXKylYfN5N7h4kX9QLUTEtCKn
eY/aCB6k3oDoOqSaU6NjSDBDrdHsTW/vUx+B9D5gio0SUXI/jZ2pwXvzu+yr7WCMsoE64bkPEffz
9zboA5pFeankpsy8npwVk98fVANQIWmHuqCSRPvOeEI1pqg2cC6jxzCujH5NVl/g5I3zFOcCOglG
3IowZ2NYWnCazBTktx8a/mPSZUazxffJvOkcgdvSYMXtPRHfEN7o5JLhyuQhEpz+Fp2dmqrFT6Sf
ojeJj+nsQKRl1VcU3NVTKlqaif0EL+XGakGHgl2uyOpoHYQoewNloLCjl9Eb1NPsFwRzma8T4cHb
wFhPTlvNtAMNVhcMD671UKOQQoKCBh/hXYAVZrfhwayIZdD8OnWxQsIPgIb9ZtqTquDHGBIwph/M
ltV22+291jIBQ2Jul+0UMe8vDMdEtDGIDVA4jVX51Xea9FhngI3WSIFqP+mglyVBHj0HgFlDYB+a
LMpfKwSxFSBFD0xQG+RU4bCVJ3fD1+NrofK5KSYat7zFUypHABNPUHvV66HebgbLxzicd8qgGpjO
KImJB3nfxFLcJEkO81fZSFkR0NWD9hZRao7wpvUcg26+jcwzdcHqFyZKndxQ8uwfY5Cev9AqbqaV
YRmRBOLWOV+1Ulff+1L33uyoi/ppJbjW35tuZLO41dC8Bp7XhRtFfW3bq8YA9WwFxsnQsukplhEg
OmnUMe7CmfQP2aRjTt/bNvsdMZeOOl7aBcluAMj4oEeFQkeB3mpfIPiOp3P7FyEWxVEOXhElTyBh
Ahssqso7nToDV/BGBmPLRSF0q3OfXThn2a4JOttZ6XLsY3o7lXA8qmCeqLsWgitCNE8maIJqkxdG
Z7ziApCxHDGtYyrXdSiMg49Kf0s7Jh9LAEXUi2mf87spZa2lltLmDdmDs4lGY4Q3DWaBAzMaBaeh
lL4bm7xsYF4Ps0iHgd17iXhIE7vG8KjjlApnwuKWKh893dFpyKAhYOO+FtlJ67/oNrxMtW7rfIDp
WUYWsv8oZCFi+RzhBo1Efl847R3Gda65w5I6sm5s7Ayzn3BXdQddCL2oexQYi9zeIuCARCKmc+iy
EuX7skVyPkikDVuXaubQ3Aeqdepsr1wcl+w7ePk0FeiwqJAPMhgFejvbOp7LmVuECAdEVAJc61aC
wr2YcwTSd7h7A+GYq02PCSr96Q3QbrpyCHhyEaZmw6POK0TTIcI9UFsPMsvxnADBhNMqhKpZCaxH
pj3CdnxCLgdL4HUQQE1HWkHnioHlExwjDBfbVVSBPyV6CDMJV9a2DLJw4rmNiVfpgwWEHpPOCgQI
7ZGSbIZ++/cqC5N32zSrF/C4Vb2OkBQgaEqxaVk3oWcd6Vzj39PmupRc1bidb8IcosxG+Cox1l1n
V+8zNBgHgN6MZtGTyoJvD2Qdk3NwP7jYhJlJ0jWM78qGUI0DdjrQ5QG+T3QDdSHewrcSe5CCukWR
oajuC8iV42oaK/eHk/TjDp13yu4YajQ2vcSGEpljGoDd+rYJXweg+N99bPLC7ZAZGUUlUjL8xuh1
WXt+Bw12pZli2kOMIpJHHpjAqxhKTrY/Wa3JPzV1b6aQXygLWg7YnqmBWTjYRKRrMhiv2qJ3hDN8
buEpEnaZe6JkDioFymtq39r06UFN1jG4RrdJtS/CNsWw5mYo3wM9w5A0nSyrvVNRpT8T1wHF8l2C
39Uk8A3d9iZQlpVlIatkCmFEB5xP4I0UGZ2SNSRHQEWhrjBvN0zNKW+beYtsIugx2o3ohylEyagE
LYPuCkoVysIODHHNSX2zyVtpkAKW0HHO63QIX8A7cRIpY2zUe66l/dCmND8MnbJOUUD05nrA/YxU
FyA3qgMZtiFtUCl7X1dZc4sYrvI2gIjg+fLcZMwz0m/DGNI890ZE0BRlufcDlFB9dEF8Eo3CqPhl
ydL4C42wjr1ij2zvQm/Qix+Qrl2FDfqlG3hs5tEV1HZ3mZ1UT4DBKCUxwXjfAqh/QmVp+GFlRnGv
2yN8kpAOjbfFrcZ0t6DnDJ5GPK3ARFbQgTemDst4bQFjllg02FWyxliDuhkwM5cfapoIFKjOG+mC
RtFfWZLRzs7qTHtA1ylB/s0R1W0WZ0gsO7Yqb9IQD8eDa/fTnWiq+OQENe4zbouW4AZxA9CFQJnB
JsnGNp2VB0j4CJpDQupDj+tHEMYj6D5nIpUGV1KvrNEPwxWlX5Ic36MTs+Jz8MTXVD2/2eBrX/Wp
yR89i9WigphRc8g0pOtxETNQzB178RalVvaLVC78Esu5hhqmxtihs67YdCa2c3DtBgo0pHUwBohS
Qf87PuhdkaPbKuOwg6CgodoAyWkKj+4oHXsTgBB0dwWd52LFy4/UBrrKFow8SbMGjfM+QBUCjy1o
vnDlMG9z+p9keSMmyeXQ3LGOpN+R9MI5vaLwtmq5j9CzRC5IzQIKzqvlmjMHeUqRniHJyoC65Wb7
mVxqyDeQB6x2TwGyKtetLa1HNHuGN8iKFc9xFP90UyT1yOym4ZRAJP5Cd7M5odxdPQ/IlBcraixo
6UjDZsboQPIh/gOaG4B4QvptiURpsS+FE6CiUbkIB+7agjYPW1cQH6xsSAP69p//+F//53//HP7T
/5U/5sno59k/sjZ9zMOsqf/rn9Y//0HfYP5/D3/91z8dwxLCtEwXrKRDbdMVNn/+8+1LmPn8Zfkf
gRdApawTc4vX6I8qKPNDSxOBmMkfdv/2SEgGCiEsE5KDLdXHkXqLZ8bClmmrqdBs1zhfTF+1sWwA
3RnAn1Z/MJoJuc1CzcnQhf5xNPYD9ELlAG0TRI9bWFaIv4+6294adBXeLw9m/stHlBZNBOXYLuA7
RzgfB4sRxKdTjuEX6LIKZhKGntxWmnG6PMy/rpWF+aouTLAFpqOk+DhMAYgK+SfXRG8MHtk9khx2
cOyB3tv70VSe93x5uHnpf9saFvmbBFEtgL0K6ajl1qhhXHTofWYnhGbFZ+kk6HCZjpBiNSIi+aNu
yHwujzh/p+WILBWSDkAYkapxP04QmZMIv7E6O0Ut6C5PhMF9Uw3pk0AEE5GvnAI3SUR8ZdTFZ/17
nroOGEoYts2UF1slLM2p6OssOyG/7wK7FFPxA2Wq4uSg8f3z8gzPfdPfxzI+ztAF3iiMLspOqUoq
xtLsMNuC9i6eZa2br2UG7ejKSbg25Lx5fzvhdBjyAaJFdrJDo3lxtWZWdykxzhxgsj11EB+//MEc
DdsxYPdJwpDFaQjwG9MLbJFOeZ+YN5RTreZeRZggradEWWjqOJFd3l0e8+zOUdKEqKNL2H6LnWNl
USkjlSRoywVvVM1HMKiB8RSq2FJfsfHrwwM2jE505due3Tr/MyxRz8dv28DMDjqnTk4dyiKSGDj1
aBuXlGdv8BU2w93lWS7umf/eqb8NJz8OBxIS6hduRyfaIHW5xu2cmvNA2+bKCp6bliFwonBxpuU4
zn/+25YJGojWUximYDiEt4uByR+6KfYRI03Dr5endG7hoM8aNEWULWy1GMoQ1GUgP6UnJDqHnzMc
9TYzaEetEuXfENbsCcjaK9M7dyIMHREni//plq5/nJ6dUtKxAis59dQHcTynEnoA6u7c4evik25m
ZfXp8iz/vpqXN9v8EDmOJXRXtxeP34iIVWNrZnIasMR+c+hFwQ06aB1O8RBv0jmZmJlM7jhQR9ZU
0eysfjZhu/wzzq6rTf8eJTUXtubi9pncprJSQ0UnzYcsvYJU3d6huQBBTyEZUl85HGeXllfKtCRF
Xj72x89sRQj3+2MQnTwQagdYYgXISlhnXzCDFusiKdVxcIV55YY9d0YMdOYsNrDJNBfXnYmQzpy7
RycLHQZQpWNXb2ryzmHz739Lk6uc2BpYvOkuZpfA/aP32MUnE+OIu3bwinY3xFMp6VaV3pXr7dzC
mbrFaVQ6m8da7Ngu75FGd8fohMad+YZkqHYLWs9GwE+028vzOnc4YAkKAkLiDNdYfL/GGOm5awar
JoXCb5hS4HoIyvERbXgAlbBEyisrdm6fkPeYFmEhRjjuYleWaS5SB/vmU9tUCHsG+dD/GGubeLw1
YJRh9lQN1Q2Bu+z2l+d67rNyHOBbQhPDJGJxKlXtlbzAMj7hPkpBfQwLuZ0yy6DlR5h3ZTB5djRL
x65VuJYr5fwdfrtVeRG9bAQNcALlVKEDbwZfdenA/HZK40YDX7/hEmih/dlj/2wirYk2WGCrxxqm
yB2VZAsdDOx4KHZSGXiJtdI+XP4ccn4/lrcU0Z5uCHfmmf3957/9Qlz68gRzvOQ0Qo751MPp3ada
Nf2KYSmCaZAx2C3LeOpcvM3QhJMNcvYBXMtdgHL65d9y7hjbjus6HC4bzM3iYzV9LyRqt9EpybH8
QmZKQFfPe1EHV97Us6vy20CLPRBG+lDHRR6fmlTU3yeAdnAiOynloc0BIF45XfN/bfmFsUxTDm0s
Xp7ljhO1BVxHlTHZYYfvO5gpjX50ZTsUCVEBIovDAg6sXviAPEW9vvxNzxxtomtHiJntK9lbHzdg
NmigRJJEHTFP1ajVjGO/o3klZ9h81b86dHSCm8tDnpkv+YpwLF1ywm21iMvMbGjdqinUEUHXwt/4
PcZ/KDmbwUjHzDeoXSWUfV/6WsJ+h+DoJd8u/4B5gMUH14XibJM4WZaU8zf5bUvT7wrAHKXuEVRE
/wrQhzK1nanoMNbVcMzhTtK6p4O8ElkwlbsmGoB9XnkIz/2GOfNl1UEKUUj4+BsqRwHmRJz86AMx
C1B71f1PmaOadysK8+aza+Nt8xOkuYzXNnGS/GzDbgn//VuWpTcUYQ+JFQzrjz9CH+C1xKXpHiXQ
T7UJPbxkcipOYfkd/Khb7AoXcsgWBQWK8JfX4NzNpzuKuIfLT+lSLd4Ug/Ix5CLdO7qobWDOHOER
vBboVjxC4xZQ22l2YBfKCsIDGqb2oAHMQmRGA1BKKcIxtBu/5FHC1tSNnRseEXUjExFdidLOXAW6
Ai/OG6tzRv9lneIW5hfWBEcaBskt5UKK0ObUme9tZBefL3+T+awt9yUjkNDPN63uLA5GjBqaL/BW
PRodS7CxzIk6clH28k7rMr9EVa7uA3NdtNINrwx9bjsq+++FMOhymotgAvnuQecbuEcAjFBn2wYF
8j6R5PVmRu/zc11Z+TvEzuR7Xcjky4DmbLS/PPtz1wIxmqlcBBhZrcWTj0mxBRfQc4+gGqjbIxUw
I+QCDVNVPYFVHyQ3Hp0VrBMxgz9cHvvcLUhYIwWVIYdayuIWxE+1hc4hvSNg6J4+I69rNksIoX3q
T9hJIxYZZn8yX5NLl0tfWeSnHw/fZMaQ+wvPO8bIaoa3RUfZNUJu38UHCgYUDBY2egM62keBJ+he
L8/43L4m3Idu7EL+tJZ7DW2cTEIK0I5RqunjBkpFApxKV6UR7TuzqcYrj9y5bIehkEzjwuco6fMP
+u3S9Uy4zKPRu0dceN1Ho0kiTAHqrLzHUnr2yakTZAZdHJHa2f9gog2taa3YdC2vyJUHSM5baXHQ
UJMgw7QNfo2rFg9A37GbsQP2jrDgZU23SzmHoEC57lSiz37blfn4HDXjLB0dlqA7Bj3aKy1DiivF
7pJlynJBydIT95cX5VywRZylQ8aXhmHxvT5+JLT0sUUpDO1oQfd+8aupu49ZJyr/SIlFm67uUuSi
GhtxrCyB3ERrxn1MArREbsJkXrrLv+fMsZjDPsqYPJcUoRZHkiaybaOArx0Tr+8aUlEs339NSQhm
g1pYtSFdGPQrR/FMkDcPx2sEL8lVy3gzhHMWt6PnHLsUUMPa1jwkW31EYaYrL/C5yc1HD8kS+ibG
MuOXQDhKULLuMQkxdaU7IcUn1QovxuYgn76lAZoQz5e/55lDR3vW1edAT+lUZT8ur+c1SLl4AYGH
hi2HNmnFuMvcoNIPQZygXPEHoxlE7Hg60KCwFycOU8IQP03FaNCZ3n1sUPtH39XpApZY9PxBHcEw
qHZbhiJ1Ipn5ODcqCx5V3Mk9BtCgvoPyCXdWUZRoKfvh7eWJnV05ckMWj9KsYy+Ob0frZIQ57R0R
2XRvNRy5XiFozUAiga/LmA2dubs84rmFM4WpeB0scm2xKLINFd7tluDySpy4P+qAyEFdhmm1Twjf
rPXlweYvtbydTOJxmw4MCdyyKTL5/mD4LbcTzKna3cQy8+nsgbA3byrM2h5D0yybDb7JWCXiGE5j
MSrEtRmfu695EC1pStsxJSyxj+tpD7INQZTCCupKx99KXMiR8dTpC27xUIwABeP0UwK9oIa3j+s+
OQIU7YJt7wWN+pPPT2LEM8lbBRT0429RWQdqlU13bMcRbRbMv7uvMQSmDA0E/MCufP+zi01/yKRc
5FBsWiy2NnvB91avjhSrNKjS46g2SY+suMBe6k8GsyTRJaVVhIedxdSQsBOUHHz3qGjBrjMDGbOV
g3rel8kZcTG9vLPOHZzfBzM+fsfODKXdZJ46qozubuGM1soLx/LG1EOXqk6uyisDnvmUdH8owFvM
TlrmHPP99ugjkQTrmwrPcTQL5Gi90XsBifUt7/zuSjXs3H4FnEfljS4DzINlxybNBoZCTfboKnzQ
0qYS95iU+A7yk1V2A20fr0LLhQCWA346IqwWEXMUya/LX/hMCG9yXOYb17GolC0mPNqebvvV4B6p
gCIHmSQObO+Ye9PbKChmydMYhGX5bSjBn13JqM4sLkMTo7tUr4nlFxdwA5gAN5SBAmpDJGVEtvzW
44K2Zqrpg8Q38OnyVM+sLQdEmsTsxM0ELR/XNg8Q52g9VzuiOU2aMin/KfYCidoDHdUr++hMUEBk
PqdGXMKs7uKUuHHppUDqvKM2AbVbYZAz4jQZztXjy5M68xFpRdtceLSkUWNaDISqFfY8kdSOpgJP
t9YxyYUDkFpavceOKqu/gXWb9CvJ17wpFhc+TQeXS5bsh7BvERYAhff8qpl8mmNYuDwHma+2Uh9Q
80fBaTI2CPvrwX0R+CG+rkN5bc+eizq5WOm0SFQ+KLbOK/3bKcWpzq7KwfNPwMFlt9PZSC7I2W4W
68aM6Elavn6giBQC1Mmwy4iHJHuFG4jwKkxJRND//TUAA0fO7fJVhLPYWHaGHWfmaP4JUDaMGonC
Ig3mjGs/BlkaWZP8ennAv3OP5QJQ7KXXS0LE6Z13xW8fAMxIAdrAYQHUrJWJEJx1Svnb5X7sZUAh
aLAz138E/GR4mxYea3Oy0IpC7yRqVf6pCnPLwQOwT+UthIw236m2S9ES6PoxuMHERPO2syY+fO5+
stvmmLZgV5qgkcl9X3baN60u4gd0RikTw7fIB/8T0jhN9ePyNM9tM3rZiBlyQbrUnj7O0kcWpu6R
ujzi4+s5Mfil0h0+p3LMvg5d5jzhl5QehsR2PnV4iGwvD37utrANEAqzwpVjL9tMZQ1AM3Qj/4RC
cv3ihWhY4HaU1auYUu+Vsc4EUNYciHKAHUXRYPHMha2E1WqN3hFCNdkzrGPI0R6ed8XKT/t7p/Gh
fVLSkjW6ub3oVyglm9GVXXxuwtS36AkAEKLIt9jFvpOCHXca7+ghO7S1awhe2BHClBCBNf1BQmsB
pGEUari8PfOP+W0DZ5jqSfxbyOZtFX5qB9N81AvXvlGjxK/K07JnB9luhNZtCP64rr/YCfZ1daVN
4LgQWVlhU527V+7SM2+hBTrfpZbApUJZ5eOPal3KCG2nvGOhp8im2iDjxD7H4lesENsu5EoghoW0
guNc+fRnB+Yap6BJGint5Us42Cb0Osc9ou017aYyh63hesbG17XkEZXPYAtGL/zr8gY/d7qUbdIk
IdxBMmuxBDRz0Y5H2OCYda61gYYnaIfA2v8E0Bg5d8Dt+ePkESjjI9FG5f7y6OfeLUU5hyCYmJ3N
//FbV3pNezNq3OOElSyaTtgB2CvYY9Y+sfugXwdIMRTby2OeO2bErJxpGrq8Wotbs+7rOjaL1js6
6E8WK/wymjWPty3u6t6STy76d99hRVjwH9CbwopIb8fnyz9hntby4qaAA2LNsQBBicW0c+D6lOxt
9xgiCr7vCBIa8PXOX20UdPnm8lhnn0mYfFSBiTBROl2c6LDAlinSuT/LQQWf8tECaAWBZk+AqZyj
hSm8e18h4ghf3czQM86dGxdNXEMfnPTK0TpXPedp/H+/ZRGnGAgqeRjlUTxEyP5goDzzbVK1/8mw
O3mX5WkZIr8IKlEPwGZuxjRKHHaj470Jo25pvBRykw6AYaamjz+jF2e5V87guZVx4SnptmFQDFge
/tF3E+jngXdEszv+Wtct+EmYLpq4RTgSY4LLa3Pm8NmsvrKpczggJY2P298EmdmhIuufXLNG0MfE
psvc2nHP1dKM3mk0FAwKwKQ7xChrceXsnblubAFwBCyHAOpmLjchmz2NAW8enWyGoPe+NB5Ej+UB
ZpTA+UtjLrBS1AbNeXnWZw49Axtz/VYJxdQ/ztr2HWrTaRKcuhmuXqD0tmMP5IABSsjYEwQM5/T/
N+JiqtgBoGMepv4JWG+R7aRPPL4RUNnkVmJZ1a8K2bjfLo85z2JxxqlhoR0jWVgBnPLjLCvp1NAd
+bzoijXfMAXwZvcsBJz/4GtKiHUCgISwUXH9OE5otFh4eqN/4mO7twDjqh9taTrhFiWeTN+oyfWu
9JbO5azIsFBkoNZDFrVM/js8M5SRkm24XuRtRsJwFPVFZqEYheJrqLnVdx2mwHPmoitG0NJna8cM
UufK75hX7V++8G8/YzFzjR5hEuOoehRY/EZcXwMxsLIQGsfnPDxcXs5zm5ZeGnVQVIQVSdbHz9x2
YsBgJAxPXamipxn2uRq9NLnvMsxcdS2/hl0580qBgCYEMXmhLOquH8crVBHBiivDU2vEBnTTKBzQ
Ka6aKvlk++PfGmaj/UMgxXsLRDsI7gbRYi16edLnvjBdWpufYVDiXSIXFClAjBsCWB1thrMQpOdf
+6b0T2YtjCurKc8dmN8HW8y46SBvtIMentAyc3+Gqh3ETRrJ9qYaLaiKSO3BHyBcQ8ihcHN5aPBt
w6Z7gH4DDB7mBH0gw7LflJZP+hqi5Hit+X32c1B2tynwk88vX1IjNg3stPmFozAHVG6qQJk3qdGE
6FKlGiI2l7/+2S3nOFTzFG1gkqiPWwCnMgs0rctwFXCGXaJjBLQbUAFu1wnguuCTabc/Lg95fhGQ
9pwTSpdy0OJMeUHg+yC/uCl1FzTjCj6P/QV7khF2N7rA+b4TqKgcGlRePmWpa2NS4joxUVKLhuZB
QKqd1ljlAQDEQaj4S7VmL6+U0c+tAhgnhVU2JV5jibHKmD8mmE50CqC/R6ghmejqI/2+1yoEUq6s
wdnBZkwVGeiM/lt8D7R2nbS2tfAkcUr0P9eT1jS7CePJ5mYqg+z98uc/dwRA0tBEI1Cj47I4AmVn
jQ4K79EJp/YgQYqFmP0LQl3obV8e6O+y4vLunNsQwLeIuwEzfNxbcV9ZyFuk8ckqNZQPY0PHUtnu
IffoWNCWa1CGcO91gOo3DYqQB8+Iii0Y8hxrPKvco+Pd7a78pDmP/5ef5IIInDN9kPqLOLU2a9+A
vh+e8B+X3WGMxjbdtcYAGVbYwV1Jwuw9ovrvQ3FqsE4hA4agS78rD65ce+cOnvXbL1lEqUlTtIHR
i+ikvkdh1d1amVY+SC8IPQA2Zl3+wR6zwXsbBkkfnebFqs9vCZkK+lB6lpZ/275HmynrjL8s4Azr
y1/53NR4u02udMIFEq+P607c7E5Q+aJThp6LWNXE+IivY3NHY4iGibkGmSiubLb59y8X1qZCSO2G
7Bb6xccxB+yQdJmn4SmllJLdu94QNzcAx7oHyyUb2YVlj7N8W6A3CKt3yGjPXJ70uWM1A9WEcB2b
csNiPY2pHqzSLoKTbjUQRnWlqQMedE29vzzOucuCtpFU9BPtGd36caKaZree4ASfjFzrXvpixBI3
cXmL0i49XR7qbAzG00CdCGoCQdBiIUXjEPUkgX/S69Z/VQP6n+uiSnYGRuub0i8HfGYDad4ifhy/
FO1YHPg7rntlaecnaLm0FMZoAhHqziDbjzOm60zrEnj7aVKqNbZDF0RMWg6yXuuIucwqbLjoKhMy
/fbyBzi3qX4febGmGGJ6Larc/gl4o62v4yFD8R1BZUN/9P4vZ2fWGzfOhOtfJED7cqvebLeXxHHi
tm8EOzPRLlHUrl9/HvkcnC8tN7rhAQYzF0GGTYosFqveJQuVnTLl4w2+ZUG0QoIc++Pzw586R65K
HwHjAAqDS3yVBmyVymsTAc3Wmq2HdN7dlLbpd4h/uHihLFJdYredWmqXpqYFCwUcir4ogyJ1abVD
SHm5RPb7R4B9xY8av62bIIgHvLLc3Ig3YZsp6YXDc3KnUaTQvDlscH7nXf9Xkc5TqDALEp9nz0Er
9QF7VtBqYVGptwP+5dedjvrImrAeRkiJFNbvsENhaRulI5aT/2HRkQufKXfs+yXocxR9RInUZAlG
s0ePKbdNQE8NChhOp7VrukzqhV12ctFpZc51Gs8EGn88d0qOsMbULD7M/hOPw4QlpBuL4Y+e09H2
J+o4a1VBkOo/zNPEoI2mMTWMJcRjoBiKcGwUHZIpng50kFr1W+9VxvQYADeTa7PW0Nw+P+ap2EWf
StPYsGBnljNFAAQVT6uLD8gB1C8yqWf9t8llaY0cPanzg51cVstkKNaUYvP8539tqVLPi1i6WnzA
DwV+a46DwXfyR4TXy8EgiAFXgKpPfwJpmfMjn6qG8Wglg0c/FsiHqx8PLaywxEAFTVedjsbgFwY2
wMhqTe2myyQ6bpYm0GAOe6UJb0qgfSsNrY57QD3YHJmBqXw//3tOxZEZGE4lkp9FA/b455B7lU03
ecSRKki+d2nk3goFX9ttA5nxPW2n8sLFceo702rl0phh0/QmjwcMlEyHg21QfLGEq6/QsouaK7rC
Sr4rUl7uF6BhJ8I01y562lQoDNu0llHLxcZu1hM6GFFVuzctyCyUPJ1wRA4pn+rxvm1Tvb7CUR4t
lBjLRLE9v8CnwhePQtubmZ+UnLTFEfZ6dEx0/PjIqZVgnRoO5hPQ3FFbCVLvj9dLZWNMmr23TFy9
J7fEOgGMXXdhx59Ydi5pE2wGnxr89uI7OyZqKNjGe896UcfuxtFHM1zjo6ZXW1ePnP+AmHBmVCgc
Ld5x1GqOv7IZ6ZgXjBnwjLAvb20IGtsuEQ1C1aa+bjRlvDC9E9UKBykKyuqObZDBL8Zr4U4Wrehc
xJA99b7uZ0m4sWv6fJdqHd5QXvRNbUfNQI8jwAxCmxpUqM9/6NM/Ya6UcEHM8MjjKRuthddOCpAC
bGT72FduJnYVHnThle40ffsEnjVQUN/wvO+RAvtvl1RxKa/O/4gTxxlkqkmJgKPF+3mxDk7XWag6
Acgts0FeSeAcN4jO4BwfQOPUUQW5EM5OBNI5CdSgosM8pGt1PGnMdCMDw5rguSakv9eyT7FushwV
g4NMERZmg4gC9vsBZZv4QuQ6kVRDued7U9qcU6xFDA/QIiXE5oAsjSxBEMFws1nvCKbl+SU9dXJ4
DrOmxgyjWKaYAUYYOUJz3nNNpNigTofUNOUQywfuSr//64PRNKXkwuN7TjOO17NENlIrLQX0WI34
IXIs+R5ELmaIbRn//C9DUWYxENOx6AQdD+VkKk41FUONVhruEIrGRKgulZ+tbXRfr5h8wAPmVAIw
4zKDg5RWeUkX0tMNoGehWOCupejU2zHBPvDrs5obeZSQ+GCgRY9npdM9JfltgTNJ49FVqR+ukbdA
vFYNQvF6fqxTm5+bDCAsjw86CvNh/CuLKGq8wN0uUZ61FjVURHFMYSCOhufMSqF4cD1Vrj7cUOOi
pXl+5FOxBvA57yWV3ikb/XhkNL8zVYSgAtDl6N89rRMPmaO+5/gd/pym5kfRILqGeUP92EQoM50f
/ESMcVUVsDXVL6a+jO1KAMGWHhpvLq2W18nkgWguULBKqQomzY88KRP9PwxJJXqG+qnU/JdESrXB
H66L0ujQ6JP4J2/xSFBHGgu+i/z1Y5PX1oW04cSn5Y4kxZlxNCg2L86hsIa+tSBTH0Rvytug7soH
pP3zdYlBx1UQoYjrl4Z5fX5hP0c0aJuUYGYUO8MuQXDVLN5YosnyPLpF8hhoJuI8xTAYb+eH+TQ3
xKz5dDopKIgwcB7Hm8dI1LxQMEI81Ojk/PAKzW38bnBE5Duj0SB4ZLixX+fWJXzupXEXa6rDQBw0
hMoPMMaV2A8c6zsyWlh2K0WPbUesIic8BhfW9NNmnSdLcQD1DeqZtFWPJ5sNY+dF6OUfOvSN102m
WOsGuN26qJvxwRNt+dVQx3g8meimwsAFvbEYT4NVCUU2FAcbVnwHB0IYKmZLtlAeYtA72fbr35Ib
kDIApDCeh4twhxJ7iapuWiHP61YIEPflGguJ4iqVltyVwrRX+EI63786KOd/5iESZNlHS8TkOJQi
N62hPLhWjEOv7u3TIEbd0u6p5eVVovgYWMsLYL9P17DBoLwMbZ4ORNslEKoPShnlulMeNNxBnHVE
2eOReKOO66oZyx/nZ/jpJM6DASHnU1LZglVxvGu62JW9PhbikI3o9m/QrEV+ERgd+nXnBzo5q/8N
tESLI1Q8ohqSiUNFdvWrLUvx3RF039GwRT/z/FifjwKTmjv9ZGsA5NXFpIicCUX3Hi0WIdzvfYoa
YDzhihA4oY4IndtegBZ/Pu8A/oljVIvgHXtL9PmgW50E+FccKBXSsWFzXEMOHWl2Z4m1d8pa+V7F
zeb8JD+99/hyfw9qHH85DWUkChVJechlOd2yMxR8BClQpRsXL4FfbZWF7xFebORwVnAhsJ76mDyh
yRHhR/GQXBxGPAfcAQWIkpZpUYMQy9xuPXSotK5p3A3P5yd6aovS+6Zz8qG9saRWBG7mGKjRlwek
n6vv6YC/57oqiyJcnx/n5ILO/ScV+COA6+WuUQxHmeq2OEwjzRcvx7Mk9KZ/pRq8D6WjjmgEWjCQ
VVFkF0L3/H8+qu3On/J/I7uLe6qaOj3Esqk4oGDs/hIuBSF7ytUtXAoE29vOe5oMMeCNhNdLMEOO
lafzUz91YNi9iClQewRnPH+Cv/I7s0XiV+CwdaDlu9d1Yd7r0q2R1cZqoRv04qvpJE9zgw4xz3Ry
HPBhx8MJj6BNnEE7qTQbX6hDDpncpdBG/EifUKhzb3uEvy/cICcmSbuPFwBjf1B1j0dN0UcpvNYt
DoDenX2slsEO4lxxA7kSG60UkZEvkxvmeZrUkZkjt+UyDpWosQxo/RUHxEkDTBmMVu66ttMdLESp
Dpz/hvM3Wmyivwf7qM789Q0r0csaV+XiUIgm3QxwxqoridBjc+HeP7FZeXFTuORj0ONZ1pnaHIoI
tbT8UBui0lZd67XXWivr3zMs+VCliZJ3SFPzGPPl7CfwmCiDeqkbcvJbWg44O+odZDuLHSTbSosp
aPItEe+FOJFOu7AJ3CsSkmk3NaDPzy/uiYAHtgiaNzx4isVLdapWU2BWd0ZxECly80pDlMPw29Ov
pskriq++AeZtAx0OdCogIxb7eKPqVoVVXxCWBKIYsdqonB7pGKrXkjbTPbZq4YXjeHJyPLBmtA0n
ZCkzpDkh1oUTkyvTTt4OranUPn6kUbFW4sEzLhzDE5clN4dO75lyNFzfxexsoTsyq+OSBwfmq0mC
yv8UOOp3zcWfhUt92gRG7fz5+vdDRp1eP6IdJAXzpv7rcIS2WqSY/3ISIXbceQLautEn1mvh5Jc0
SE5cIxSXZwwo/UL1U2tSKxFGBdWfH5omKYbb3Ehi5aZEmmC8I0cegte41mW1l4ApxN41K+8S6O/k
AsN0moEsH8iN47lapey9AjrMIRGq+gRkxjV2jTqk7xr92KcqSO+gysNbO7/CJ6dNiYDK61xmWcY6
pzGnXBp1flCDOv7p4XjnN60u3LXbxxqudwV9RD8aXb28irBJjS6kfCcnjeCJBisYwu6S/0Mroww0
BUUwFK8z3GJxwei8KnB9pZHapo0mJFezDo3V87M+dXRgkrHQFLFo5cxx6q995ahWE2HeSFzoZX7d
NlG2GVs1/BmCCfgPM5y5CjPF9AO8cDwUxDSjwP4KRT5Nz14QSK/WUunTbxM1g2uLugFWuXoovoqb
JRaxk2e9CeS/gFkej4qfR2CAxkOCTA8QVh3RGyIZCp81Fd8uSgfKpjXM5nfaROmFl8mpL0oyDVBe
BxYHTeN4ZFwIsCKrET+rusa5A4+PhxBS2LkvhBjXOmzTtWeJS5prJ243YszcaGbUWYLmeFTZqUiG
xCHzJeW7gmnaP/aYQK6L0cDxJa4Fkv9p0XK5RV5gPUayc97Pb6kT9zgJteaQL7CX6R0d/4Ip7TQ1
qPgFhT65yU3c5dEDHEH3i8qqQOv4rjqXOFk1j79l4UdPIlNWDhJGVei4GO9kY9tey0mmJe5AqGNf
nZ/WiZPCcOCvacqocM0XKSaVGH2wLTs50ChjJ5UldvC3dmAGE7ytMkMo8OsB6WjAxZecIFLxarYR
CGsVE2sJR8FJT/HqZyF5CmIbhLUQZtPvadVP387P9UR2wpEBq0FDbpZcXTyPHFnqaeqg12SEjWv6
dot78Rbt+PZX5fXePykSxxc2zYnDwojoElKIARazBP70rj00Jl55B1nJ6EE1Ige91wGDPRxB5B/s
kD0sY2ycFM5P9NRp+XvYxbXadnhJaaaSHrxQvpWidPaF2aT0QsquehOB3INVecDBpr3Bjq+sNudH
P73McAD5h7fLslBSF6Me6A1feEIl6gC+al/l4fjWQMjemY3TX0h8T+5gSlAf9M9Z3vb4YOoYCShJ
n2YH2tk0gEpcSIxQOyidZmUXYv2JyxRYEzT2WcSM63SxrlrbBoWHns3By9SboBL5jSGhsfu1Era7
uIkbfCejYDbA/Drmcw4L/xt6+Rb1KjeN+7rKDppMEKV3Ks/ZeIppPTckgxdW9NSupWOM2gUAhfmh
dLyiYG4RgknN5FDmbYc0/6Q33Y1eZR3mUYqDsIGiY5XTVbiL/IdoRAGaiheYb/UT2LRoQ48KKchW
ztK4Hyxobi7g599mW7dfTxHmGjSt6A9I0bJWEkR60GqRkhzANsprt5rq6w6xiO9ZPXSP5w/EqR1K
sZJKAoU8mCaLbaPAOEpHfOAO+C4mOxcbKkzJW/M+drhI/stQcLqBZjG9ZaPLwTmEP+PsyanClqvD
JXprR5iIYEPolMOFOHPqPKBQ8v9HW6RZzZgOyEoiuahjhYQ3kAC0dKcFvbmKs9TzK7w3Ah8tZGcn
UAy6kAJ9xjVwJOiz0UEg1PBmWWxTui+KGnaMnrfkgnjt9vRfa13vMWVF2MCh4zbotxTjrB85JrFo
xINkvskwk72EUz/1gZFCI7+1kEiGKXd8YPSKzn5SJfkh72tU+KLU2XO/SyxwMR69EINOjmVRgwZj
AABsiVvGs1Q4laZkXClhggp/ixOMiGuAo1VTXRIZPPGBgWFDBaVoywN0WeOzAUGnTevGB7eo3ZWd
Su/OHeLsNrOSTdp25j8IApq/GjSaL8ELT8QgHoU0UB2bu5O863hJLb3kmYb31qGP7eoe812ZrgN8
pK3gN6J+IJDRhr70Vjo1Jnc0/VQX/P8nab/GiRFKbtToEGAOc5dYZjTssLIscUUyUqnc4c+sV6ui
j7ARPH9sT1yZdPnQ0gP6Pqd/83f4670yob+Ta5iFHwKRuldqp+EogATEcJU0UtxjGKhdQgSfGnF+
is7vYV77y4ZmluuixZc7PcC3dDZhYnoPNerN0OCRI82KYrg+P8MT25avyNfkBT7rFS9uaTST8ZHs
UCvGChpVXXUQawHqKN2MUO6NC8t5cjCET8GNk+hxkx0vp4s0yuDM2xa+bq9epy2aELO7hiuexzox
xvfzc/u0bzggtKOA8tmUhj7pNcUxCAldg7RQ9B4v6M4Crb8qQwMn+cxNQ5Q8MImVK8srnH++OjIb
hkuMB5lO029JHw/7UUWw2GsP+ISPIBW1BNULW7HR3IpjezBWWjE12xFzgQuR/9MKs1PnShFwLqBt
5JrHK5wUrhuXQ94jq9/Iu7LsbsIWNWO8hfP+q2UwziKhjnsaQXjMLRaRAFMRTEy9yDmkZj2iwGAO
jzEeJiuvG52vxtZ5KNrABByAauzS41lVsreGTkucQ0u7s9+UCqobGyOyhn1eYD10/tt9OoHztDgI
5MhgbeB/Hw8mEmAqU2JmL64bRZuwDqc/Zm+Pz1Gtlj/ZZxez18/blMnpFNIoE0PeWpIWJ2FkNXZm
xUsfWfnGlDWKTFPu5fvME9Nrb/TDNVKe3n+YJq92QGngCQCFLc4i0ml2MXgyf4FSb6+LYrbMBqOe
+cgc5FdE+Eb7TyNaDjgfSkCs8mJhOYkJDfDsJRdT7w+wFu9ypw3vIoy1tqJ0LwXvT5ckQ5Alw+Ln
8U4FdbFrRsMWvTK4+csA+4E6U6xsGtUafnq61W6xBIyA5adDwjPBCy6xtU3m8ld3AQ16iuzcVBSm
aY0BeDyea14kEZacY/JDaHiTF9Oqaa/Ob9MlXpiEBpVb+kHcilClEEo4HgI9DqW1a0N704Zq3JZS
NC/U9F71cVKhXBrRixhqZZu6KRxfS6tvk7b+PuV283T+d+jzZ/t7qsQZtNXmXsoMb6QVf/w7irIB
HaJO1aulZ7YisGTJhm6Pd2eLYnvroQ7ll5NtxhsUNVTMu9IkNGrfwQC5f5gyczKvQjRf2t9NA4Zn
nTee+wsDFvnupGC50hmAMiDiH5eAF1hnr7uXvV3/2ymW9dwqjVpj7pd39waq3pfUfD+wr8dTszwY
bzM9aA51S/Gixm56EQda/Dr07pDcg25oXjFMxH6UJBeM+Ohgr5yiNW1dxUZlGpvKHtTM2BRxkU37
URWa9s2JlSjzMavpI5T0MDWHuxZPYqeMZRrca5OplddJSIkDkzREaq5Frufa9zTlDx27M6wLaIlF
dOOW5wtx4CE9ce2TQx5/ramu1cBxqvEN8azyEVRc3PqehkFDo3vh1i66C+RZ6HjL/TFzFOY+6bxh
2aaLYyjivlAyeEevFvKJ1k6pR55dPoDqyr6Z8gEpvKozvRB/LaFod5KcYO2hDjRurKDUCuxZHTPf
yiR0X9UoUrR14KG+4HvF2LmrKoY8hQNyJIvHHMu11O/LKXzAxs2xby1sFbElbgBa7yK30orn2gyC
cC8DfBurh2loRNXcYUWY70yDvsrjlHjwSNOyxYsM9Q8F53lpyqHb0YGRNype9LUvs0GLv01a2N9h
nK67voP4yLtdR3hslaacnswCFax1rXScyczJqm0yjkN3hRNcGuzKpNPrFebL5S0a4VWSbFvhDe3N
4E6SeltvjIF9X3Z59julCNb5Djz9aoM0cxG/jeaILH2dZk6yylAyxMBZyxQz2dpZH8Q/4DNkL97I
ku0LmuPOqrLwYLoTlUAmhNKASTveb6zKUvZGFTivDulRtDEqL3uo5NTiNR9gb7uzEB8LN7U3Zub1
gNugWDd6nY+bqZO92OBymDV+kw3eI3KpuvDVHkXFHSSdFGNMC/LtaghrQ65TYYzNFm5KG19LhaoM
XO1Jeay5zIKrEi517sMgGaInr+qFuyk0O3LXdQui9bZQVZEVfoCeeLcJtRTna0C4g7PvzFJzVqGO
LtuqgpQAzWUc3F9odQT23sF2qnrisWS291ZpFSZ9/ym90VuY0T9ExJm9lYUc7lVLtq2fWVHsoT07
yfC66vTB4wKUlbUxjVLLd0rrOcmdmuqpfS/ixs5wrZTTdAU+PvH8xo2Qks6nAsoxEu/7uKUJt+rU
pC9eQzTF2tXANf/u2rUzrvCfF98In/OqJWaIHXaJXs7egC2f3TtlP/0TTk3UXgdN6QgMLRFggc6e
qTLAN1fAV3JX3Fn2uAuxusnvp15VtMw3UoKrWCs5pOg7k8QkeMKYR2uvqyr0tDtTlUpxHeSlxE/e
aKsif8IjWQm3Q1cN0ZvW2VXxUKtOhkxw3WSBjsYkzw6BTmKsJr8CJWqj2YIexRV9lQOctn6owA3t
fV4Cq7p2qjIEQ9qpTrfi6LXNk+oqehFu9ckwBP7HMTr0fg8HKrjpe3vA80TGAOChx3aZmyCCULmx
9ywDPY3WePgF1NHxSjqIMQrVnxHyxY8TDcHQl8SF5DomNGtbjAP0fwPXk3tTg/u8hm6LzZ3eSdV4
4sU59m+aIQwgKJ3aJj970Vn3pgK149bCZBmlFCr6NL7dEDu/Kui9YRVaeiPXnYcMvN/rZa4+4pWZ
/NtS+bfuVTVIDiN1PNsflCSfVpgDIpWOhLTmq9Kx3+2pMJ4rCP6YSyuRJtf2OOF2GQijz3wPd+Ha
LzMXNya9CvHCq5y6rH3+PmR5rCUHQEZTrK1q5BJ+u5ix5qs6VfJvNWBF14/s0h2uCloro9/VIV7Q
Fo/d/KbCZareqlETXU9GZmhr2TSj4ntjMzZoyClJq25Iqnjyh33vPnTI4VZ+bdqFBj/IKqOdYSbY
Nm8w5VHsrZzUKr3uYLzU4A+yzLNekFrIfwedybnO2qyGO4c/nvkAr6xpbzKpB+atqLGzzbeJOpn2
TSyD6NnKkrFeZ5MBX9aSuomiRhVaTxBrkx5F3tHBkxDFxK4M/cqd2JA6mtwPoZkGzSHzQCutaAph
Ih9W6jy7UnTKmn6+LrZkAfq0ES0h6nvZ6d2V2hc6jzYZaBgpD1E+oYuUBe3DVEdQwDMonweJ78Yf
rjeTnmIxjlv4noX6u3HsUAfEPgHvQqE/q3eWmIpvqpd61qq0ZWJtjMFsxXbkAutWwq7MYavQxYx9
Jy1srF9T7H6uMnoiAEQD03nGDDAe933jdtnazSyzpZnpjd8AHwCv7qemKW5xGM/cjbDjwb4utJ79
rOWlbvvgpkv5aMZFLHbglzp7E6gFOPRaOIp223WUubU1gk+h9j7mbYZJhVJNSOZZQ5Lpt+FcNgUB
ELKeHndGuwp4zYjnNulFGe8QssIXdJ2JCMPg84nenE8eJUOYGsy4VY0KF8WnZaWALnnQemM6vSVY
GHRXZdhkTxXeve1DYASccZdrBCdVpjhsy6YxhJ8XrftF4Q+ajXTEbBWdC+QM6VzP+c1fFRmj6dD6
jmztLTAyrDMJ+gcUclDb6O1LMo6fUiWGojBKvRtFdxBJixwevkIShY3Q34iKxaEem3Dv4HPx2gh0
tHdCc9JLNimLFwuTo9+HMA8KRPM7fonzThHZSklso3cvMyPLR1Wqv9e6XLttFHjCocCxwMGAmZu/
0cSFz/tRoDz6vrPSKV0xermIiHzC0dYydC06RMlbGDXKYwJBqbkjnpclTtRZ7q6tkFLqrrA6y3vI
cwi+m0ptqm4jw4lEKTWS7NW2uqC6DqpOPJmgcjsKrY3X/Qn6yC3NNXzsNv7VK5GqbuH25ep17Mn6
n6qw7YxY5ublfgJs2F2RfxXGBczpp4+JDSVCBjyXOCDz+/5433TJYNcI11hvExmsnG9YLfyW6pHc
90on2UhVW8rN+RMzb5DjFXUwXENFDZKfMzPRj8eUbeGOOhTSt/kmaf2UbmZ80yqUM/zSC9tLmq6f
hvNmVXLKTeTZuKAsscmF1dPJk0ry3jT4Ga8wzIxfchVPLnvIsguvvg+AyN9z40PAJQPJjvAQs1u2
3cN+KvIpitW3IcFPbSuEVrTfBqXGGNfiIdNvLKlN6i1KHpm1LvTMfQWL0ekrWjFOthqVLB4yP8kT
K/sRVQZv9V0xko7d66JotSu8VW3vccJMVmCPq5DxFb4wjEj8G48isEjPOxgJA+7P+Ff+FNxk4SZI
pzq/99wsz1c6cMV0o7e69oI6ZK/5tllV4CUFPTMeOSKpb8o8mqInUwpLfgsLvWyx7jWGtlwDuFbD
lYL+mOKupNEHyXVuAiT1yzjQW7LcQFc2jp5aSbdqUIdztujoYni7GszaoQBOsMjqZJN3Vjd72ZYN
ms37IBFd/WhOXGFoU4V58e5E0qq/WLsiVtF2IW7wXyBFyFce7zj0e5O4l/34IhTMPOOpwPcoit17
ZzLeMYpULnS1llcCorImD+QZ1Qjv/xOIqZHRoPVRo74oJW+FrT2m4XZUUv2bmllZuFPdqVvr2IIn
fhoZVejXdpmaFw7Z8mDzG1DDI0TT4pmba4tD1oeqEmZeob+EdmisHDdNn/Bwjny9VE1Sjlk29vyp
/lR4+RhxDiKUWOfKy6Lwkgqttaqk1l/gzuqruIGEnkUy3vZlEPhKb087NOO0VRE3v5RYSfZaa4Yr
t8q07fkfcmLmrDwBBvkDCk1L+dncinKCSWa8BE0cX6t1zuuik+N3EFbqvm3a/lLFaS4JHp15zOio
8XBBzXBWxKOPd5ccnba3ett8GROv/sdpMvve491j76HQOKoft4nrrZsGAcUdJmIKT1ypYJaud3gz
BD1ANHQr4dieX4VF9ZQuCT8K8iXcBeq15AXHPwpTEyIphJQXQD/RSkc9ZuOWVav6U1f0r3k5TM52
kkagPp8fd9nm/BiYfiUUG2Iu9/ViG9TpCJCNkPwSRW7wC0SJzNfSrPGWjhrD20RlNE7rNEiil9Qr
5TO90mTjiUDVvnizzQsA148oDOoffNKiomN6cZlY/WC9tHXnfkuk7qwCL7IbkkB8BnzNLdN2d37u
J9YcRyEq/+h5Y3a1XPNaKKoyoX37IuL4T9Kb5V41yyld5fCs1pTrml84HelfQwnN643QBVRiE0fI
eaLHH7rTKEmoeWvjL9arV6Ya6VR7pml4pMBtYnWfhpd4MSfCGxjFeVERCWD8+QD+lWt65NhZJwrr
pZD1JDfFKKc9/i3O5CNoHdyDxmrSlZFYXb+CmlOuVGmMF5rpy4xwnjRiFDP6DLjxp0Zva1SNmtVM
WkWscdcA9bghRy9XA4+stZqmmp/HRrEeB+uSm9Knut08NGAseMAocGIOMm+Cv2bfYiOPWHnovsRD
kPZ3ScGOeIwy0wL7kVo6rhXFkMp7ON7GarRb19h0vOD7VYLC932JiFd0nSe9ctXZQTv9kdyxbeyr
dB3ibV072vB7MPsGE4iiibTHCUoFMkEQuG6hA9WXlHU/h0qoP7SqkDCmuYod+/FcKlm2ilNmLKPg
CkfHtUn8CGUisBFemt5r4IcupNOf9w4jOtTEKR3PmLbFqbRDM9AaatQvXQ/RaDKV5jAoDQ5cUZ7f
IOWqXdWGOu4EV9su4yK9EBSWuSDIU3qfKACRpHFePu6wvz4evoaNydvYfvG6qN3pbtmsw8gbEG0d
pgvX0In7kME4kmiJwrCCeX+8uBHV1DEYhP1i9zKL/RY1oOvG01qYsJVtNuvObTOqWK1253hl4V01
HLeNTl8LkF0syvDLwYmfwzWF8AAiVEg+HP+cFOPDLhs1+6Ua9e57ZAfVJhJjtnUiFLIn2KQ7JzO/
KMBIcPi/C84JRSMdYPXxoAMs+Zgyif1Ciujs7FLt3xPHAQJSw9n5WuP1/42FgAYF/NloaXHxUCI2
apmk9otW6smvHjk6v9DH5Louy+LCt/0cfuZ5IZ8x3/i8C5fnxgOEpfDlXzK7w66KG9jvQl2uxrS8
jq1QWYUTUni6FcYX9u/pgRFTBFMMl81YhN7IoCZkdpb9ovQ49gxxV1zh6oCpVOENPuTcTdfLtwCd
4Avx9uNcHuc40FYZlAudnBJiwvGHtLo2Bl9SZa/mYDniCTSxp/mGG2q0fls180uLbs92zI3e3Fa5
WTlr9laqrTEv7PO9GWkNG74XVJFrXD83BjYpxoXQcuLA0VMkw4f0AuzZXnb+EOYp0zIfjNdINK9B
kKVbq0uilZFl+joNsTgEeWmuzHoSfhUO2aoeQm+XULpbn08DPgcZk47wDO1E5IB/LzZ9E6t1G0Wd
+4LoVHSjNd2AjW6nvI29pVyqPn1OOWAUI0PIKx7aAM354+8CnFzkNi+wl5QOxD7QDHkdRFYCxF5V
fk1ak6IYKC+d6vljH28G+kQgG2awrIUK4mKCyRQ62WR38avUDZoXNOFfWoweah5VZrsWsh3+Ob+i
pwZEFGc2OJjLTkt7H0ogfRSaavLa1db4DFy33nhSV3fQF0acm9X388N9QPEWEyRigVfjmpkBCIvz
Dd/WEa3jhK9V7Ar7R5mnSJZRT6vVfRapsa8ISqMIM/1TD1Gwlwa2jf7oNNpOkPNuOrtOkx0NGZKj
ptZG8Sqgt15YkhMfHlFjsHt0ewG8L9vLozeMRhzU7ksgTbEuLRKvZGgyqmFp/9vMW9eXUcIFc35l
TmxtXNfglM2FlJnmdbzdlDqrJky6GdWY4uu8TPXbyRusg6okdeKfH+tzrGNvfegUkm2CclmOBWgv
i4wpeVWdOFlVddntcllnfkH6vrcjtX0ctVaswhQKyfmRP88SMgO0CfhHmAHBkzmepWiiAEWkKHud
ptIxfFBKxaqvi0j109y8pF16YrMxGjA6KGWoynCcj0dTisRpx75OX7HkVPVV0VSDWAkTadFvSoJR
IxI6OZLVzWCqwUopuzb8Az17eBD0YAPf0gP1j9pK19mPoqvGTZThmv6UNjX79IvLwlsKJLUze7rA
5FEXd0DsAeFtgiZ6j0cunVWJlemaLHkMNkjtXsJPfPr6c6aC2jxPWF6wHPrjVZnSXGKQ5EVotATp
bWen2c7Nc/rkLI+P9YTxU9rxrVF38sIV+ynWzGUiCgjkp9psAbfI76NioFJG5/4t4X54o0Q37btO
DN9FVg1vEEEumYicHg8QF3k41amlrBBlMANL7FR/C+q8uNIzjK66ocg2BUJrlR+iM3uhOnVqQF4w
Hi45HzSPRfR2gqyP42Aw3wBiuG9TN9jfiozumIrV4drosJQ4v20+eCpH0RQ+OIZH4Ic+Xm3LJHDS
1Ei2lq78dnPZ2uuyrxpePHpECzzw4mJvyCjr3jNtdCzlOoJ3XD6Cf25Q5THGKtzGxtRV8irXhrG+
8K3Jx9lGR79t5v2ix8ol6mif8xogpYlshrz7DSogUuy17tURmVQNtdRZ9UPhWsGtS+1mFypuNj2Y
km4QbcGax52SWJF3L0I9X5vSLZz1oFl5f98IkJx+4ZhqfSULpy+uByWMKK1D4lZveCFr1tVUx2Z8
JXEC7ba92uXKoQla4I8UKo1s40IA/G2QK0Q+uTPZed9pcfGYZghbRyvFVIox2djCkFXlF3SOf9K/
VcaDFzXOi2HxML7TzNh8ITdPst+T2eGkmHhIz64ALGTvUQNw2Bd4gD8rwovqnRdW6Ib33TBG3ypd
UqpohMFfXVkqjxH85OiC9tdlaFvxo5Mk7WPQwCK5Uoog/2GCZxrBNoNjWo+JQxtQSQexx7hKf5q8
utFex3zypF+maZ48dLQb9jZagrE/0VHMZucMO/9Zm4OqonZbg3Xzp9pR+nVtG8mtB83VvUEyymh9
J1QkliuZTDNfj/8Paee5G7fVtusjIsBe/pJTJdmybKvYfwhLlhZ770f/XVSwAQ1HGML7RYIgQAKv
4apPuUvhNEe6MkH5WqdUjry6VCrq+ZOaf4/gIOs06cM4ucGVSMNrtXH8e8Nq62xXK/mIoaQZ60gG
9YG0CXOIAHvMGKQbP00Hxwt7TGZ+muUYyP221csizrYYYFpWgKOQCOzdAID9aZIiWX+Jgy7qd2FK
lXfnlJL2pof+lKfQlmyHgrnZA4nqVx7gs2txLmfNeG9aYrT53qtvHxJYxRHYgRby+MIV0ewD7CJ3
od6I3ZxVuxVdrI1UYukth328kgKcjWxBCQNESx+VkgvPwOmFnJvIDqQjGHqzl9Nqp7awiDYg6JQ7
eln5fQU6B0F9qp+5s2+we6dxcPkeOSsdEHjAuUZiCi9W2KuLe2tMh9BI00y8NeNgijvNbuwnqVcm
ArG0uoVnHkXXU+lX2yho03tep3HlIjsLucCgUjugFQlO0zwr69PaUzISl/iZ8F7Zh1i/iE2RjZnm
olnyVcqmwqaZ7hRroMnlhU01kUomATch9/tFdTrziV02Q1GhLjoiWL0rp7E8Fqpd7BM9G747Romm
/+WZniOOj5cibWz6ulBV6LzC2Vh2zNpEoJtrDc6zKBBHBEPUJa400xBWQHDLOIsiEI0y+qvoIRDc
LxUDZAl3Yl5Z55lKUejqA26rRi7SV0A3xj8KbCL5RLQ6x5NELyr/Pv+WDwcH+U5/DNXef5bzfDpE
9dRc1WEpe4RPwJEQmF05qGd18PcBgSVR9eCw6NoiiEzsMElCJ3doWhvBndU53a1vQznu5L45jli2
CdcvqBmkVaEftbL4ozaFdLi8kGcp8fuPgINMHMXOJbA5/eqqUwraoonznJatWm18c0L4kQjvPmi6
8aofbX0bmFH80g/Cf1WDqb9NjExOXSOV17x1l/fHfz+F3I1SGLqyy7ppkrXyMDWd81w4dmsena7L
KrdrsfN0nR7lmo2mlBPtxzy6U9pR3F2eifMtzfJDrf9/oy8uD8S3dKNF5/O57LNwY9b2KDwtQD5u
ZdnPzyrjAFbnhpxrEEuV91FTh95paiY8UeMfulMpO3NqjD1PY39ths600ub5bDywK7Cd3w2wzixH
OtscHWe0n4fe0H6q6WBvnHHsPTw/9N9NWYUr3/fZkYW8QWTMoQXzMs/zh2PUzUjeIRXOcyIq45s6
VOJXFtjDcdKjZI069tm30Umn1DCzjKB3no4VV0SEFY7BzxjPW8M+b83kOtdCe3KlRHLw2k0M7f6f
twkhuEJ2M9/vUJxOh9SVrMdBL/efJV9phVfTvRI7OeYpX7liPzkNDDQvGp1KmMeLgQoUGEe9mPzn
Wi5yL898BwRGIW1NrG4PajUmeKf71c8oqur95U/8ZAVVWbEh6+M/NXsInn6i2vRTqJeV86xofeDg
cDVF+PDo+rSVB+B3K1HD8s3k1KNDSQIP7RGVr2U30AzVRkqw73pOEIKs54LsmLi1agYvfiElRBFN
6grN8Z8uf+QnW4dL3uG0z+JCZ5TgAacwKswG0+tXAlmJvDuQKg5HaYDtYMTtP9LT5teFRv9MjCGF
086s2RDWrRJFHqXnGR9xJcHK2XQ5LKqtZIfRjc4srLXbP1vGWftqVviZK1SLg0jbKXJ8tEqeRTkF
YgOHluKAakaZlwWRv7JbP7k9GYtMiaNPzLlkcydGH9RF0PnPmV60Ko1kHXiZMkzyyu3y2W4h7iDf
p3uPc8HiVDhdVWrxZPnPViqQg1X7cRsncXhF39q/sUocCKtx8g+X98png8624TzRkO8QKDk9EEPu
506MJ8eLRKbg6UnVb3FgNg9BoJSHtmj1L4UaRiun8HxQNNIoZlLCJ55l85wO2vudHPqyKV7aMIAM
mxplR4cIUtrOHkR5k6mVg60n0NLN5Y89X0nGnSMg6lrvNKDTcalYV4MILM5E3GiVW7IQhCSUjN4u
j3O+PblA0WUCAuOwc4zF9sTnyUzrvA1eht5ybrQxHd2ot8zvuio5238fCnDPTLolN4DXePpJqQjj
CCu1kKH69GaU1OgnFoxgmxGu+OdrBTzPXIzSeHNnlMvpUKKsg9qWdb7K0bIvqVRLx2FUOApdcGMH
db67/GWfbBKUOOBqcodyly010nS/sNI2hL9Ty7WxCa2heXIkLTmmThSCz0M9pk7zbuUMLtMsJpEO
CgLhc+uChsr8cn144Q3DqTI9y8MXWe77vaZiGKjpuA2FY6x9pcLcwDMc1AdAHsPWiWVz5ar5bOMQ
WsylsHd2+mI1/bAcLZwswxeqc92RZzLydCtLvltT948OgVza/E0lG010zgLAvcWX5nZnTGaZvtRD
opVbOQ3z+JvdZJJ6T4WquRMFQp1rClPnLxNdUDqG1JxUkp5l6zAt4hgIe56/KH0FFAw35DvqQtrN
OGTBAUmNYeV2+2Q86gQkzrNNGZn74iMzx5wq4E/5i1ZZhguUOURPtK+bTT/2+ltEmXjlxT9fwPkV
pCGFrh43zVJhF2BQlIl2SF7kUZ12di6s+y7UDK9WuukfPVBYPkh2BBV0I8B4EnSfriBhRB70eOO+
SD6dgp9jXJH++46fSsccusDPy8fx7MvmPI6YcJax4hFcfhnKkqLotbB5mUWdfjcoHbkKASqPr6R1
/x9jkZlZpBHz1fbuJP/hFIIeK0x5CtsXTc4NUAKIWG15EyF41FK41oI4u2dIwqnNzrkRX3aGpul0
OMulrw4vzlDXN5ofYiZb9Mbt0EXHzom2oZrFx8tzefYOAZACeAw+DXzkrFF1unJ5MUuyi0h9kWOZ
8KWxsCfaqtQK7y6Pc75mM6nPViiWIaFBJnE6jhN3dUeepr409Chg16qmuAqG2fIpkZ21KHD+w07q
JqwXVGzgByQrlLwX2bZSG3BeWif5mxj45CZBZtxT74+8aUgsAKBh5kFkc7YiVrO/lz/zrNpAg4zo
ela2RnNWPsNxa4OppW3VVW+UTM0/IbJm12RW4/cygm2UVKL/W8jovUa6Mlxh12c/qOnYr8z1e/fv
4/dzb1saGtdzIR1G2dIXL8ykwc8no3nF/Ba5vMmM/Mo1wlaU1MXGFjGTUEbpyNEm/V7S0wBQ3Kgp
h7Q3qpiacar+aWKQ9sdEVnJ55S09QzDMFA3icMRp6bPNvZ3TnaCF6HI2iaG+Ik2kfe90X/sjgbR6
ouJdpV6iQGcbqB5tS1M1rsso6yzPMSRl5jTmczChdw/VFA+PsDDaYbuyfHO4dzpzKATx7MIvYKfy
2J/+OKWyk6ZTJvVVrhrnS0jn6UkxpKR01drWbns4gr3rNKVjuT3l+tSlO4GHV1cV/aHRAyi0gV4G
xsp6Lp+OecZIhIkEyGpAVsz//cMdZHXEiV1sKq/TmAyvRqnkb0ZCVVVn1b4jTWauzcL8Fp3OAtoM
1KjneBGY1pLxP0AsSjEMs16jvJJnT6esMTxhpY1bBrW4zesik2+sYJRdPYnwxMh5qr/7md7hLaCk
f7ORtuUuUJs02lxen/OZoPQ7J+skQDRrlwVRO8nRlWgV/2/cGn+k2PRp92ddf+NbWXFIo+r18nDL
+5hKL0YDcPPZajOMdrFVfaetoV2o4lXwCLiTHNMQkUrpuirq5thrWXel93awMvvLy+t9UDyfqPCD
2yUzOV1t6HIBHDMGzScgq5jg6HtaXg6EwFz51qJ1uh+MWjnWAkbv5c/9ZHa5oxGwoNANJ2RZdOmn
oDSMVhKvqBL1v4rGzjdBFGrXejvEm8EODpeHO5tdZMkQF+WW5rWjzbv4UCIlOQyjKHrl4NSpqyGj
9TJo7Vgj0ZH2LnUtVHkNvVvLM+dVO9ndjDtLx85MBO7JpVy1glNNi1NE/FolHB3oPflGOJVvYJbK
u/evO5bBaG3KgNNYTjqvp6tZVJba2VkbvwKtCEe3hNMqASSg+gH+Xtoi3FGteax88n3U8cm/4Fcg
fb4MjyBJRjTKu/TVECI7VL5tX8MG9o9TCIT18hJ+PhQAXB4aRGyWAKQJUncRy0X6GiRquE0dRdoN
gapm0BIpEKxkJGfbEyCIgWjpnGHCHVm23KhCRookVdkr6MXAC+NBO7Q0o/bj2Enf0nxaK7Z8Ot67
7xja+JyG+eM/XLtyA6opUsL8NYwMgSJEkZfNUVYH41pUWS4hXKprK9DJs7M/fyKnYb5uaLEtGQxx
QE9eiq301Yyi4c6PymKL457pVm0M4Eau1eam1I0Y49eiXwuaPllL9griR+wdAohl0DBifhUJqJ6v
QTvk0JlwiTrUZR+FdLpT89vljfPJ3DIYWAvucWL5MweiTAvTRKvz1ymLtW2OH/eWh2/Yd2gwej00
v5W75tPxSKZpvejo6S05MamqtkGRDvlrW0XmgYJEvJmmKv3Gw5Udap75lXbA+WSirgRqbQauza3S
eaE/7J0Ss3HRp0r8Olm9/L0ULaaycjF+U3R9DTt+HnIi/4WUHiIgs+wZeKnTsZQCfCfBUvIq7LLA
eGdSEzQXbPPRqdXoDg9sOGORXIKc6rRbE37jru6mcqWFeD7B/AjCel4PdEiIgk9/BFXJUY7GnMNp
TdHeiPMIuYlM+2sNRXyonfxf0TqMRF0SrDFFAyiTzmI8VIy7opGm7LUe9T91WzYHofFwFZO1CUmV
dpe36/lyEm3QiaUsSSJNG+T066AItbHmS+0rTvb+11CeEK6JnPCoa93rv48EkpCwg+Y+TL5FETR0
RmVspKp79Xu1uJlUJ9j2nQh3uHVX+8tDLQpMwLoQPwUdC4RBATy9VFgapxqpDilV30SW6/CFa3Vb
K3aP6bKEzIuozWOKN+0m6MPoXrZB/V0efglH+m/8GVzGjafRAJkn/cMZ6YFsolXXKG9QH3R929il
+tDoTbvPRG9s6rGQb2Th/5J91T6A4AaEY07TTrfq6VZu0rXrb3H1zr+Gagk9ILJ94pJlh5bWLZBp
pVHfVKmzNsgaQMEwM1/7Hvuava99HeGDtPYVN4qrbiVImDfrh4jkv7ER8qNLPV8XS1itOWAvo4pM
ewsGGk6izacHNbKklYLQMi38b5j5A4lHYCIu2ZdpQxEzyxTtrQHzc0ScRXOxgkM0Rq2qYCePhupm
EQ7fCMJMX6Ja+qohN3oMreaY5H3xA/x0tWbSsmyM85s4UxwubsrZ41NblMXsoR0cKdW1N1PN/9R5
6h8CEO473shfrRXZlasg9D9tML8Mv5djCE0kbAFi4Zq9AkFbHPH/fggvBPwIKpGUPE93Y1FmaBCq
if4GzDHc1k5kHsMA/VOp06Xtys6f6w+n601GR+uWXhx/nWWZbe+Es7JbIFxJs1HRoFp43fWN+I3y
Tn2c6inc4Gjob1I07zeD5FPQBvXzfPlXLMLv+YNRdCMR13QgI2fiUYqw894AsSNcPaqdq9Z27oqq
R9SnVNryR1TpsIzrtF2jAH+yCxE8Y4YJMgg3MJc/nejRj3Ip1hEOcQct/IqohJ98aaHCIEUijW91
MthbXNbEnwFbIvgMyBAdjUHqvRYV1tILO7m46muabSvR5SfXEb9n1kRED42Lfongd2IjMJ2kQuSV
ZEX+IoY2OKJhZrttbA1ekPnD1YDACfIhibnr1AHXF6vWr8cpU7ca7eqHy8tzvh9tgKjEY5xX9GGX
NKFGdTqzkfNIuLGhA5RxdP+WRYFurudrbJaz+4foFrQEnQ1qxeS5y72f5b0k1VYn6A2h9QK6HMWh
rkhFsXLRne05BkJZjz0HLx/s3GLtrb4cxqqTB4HGbjrFWwdHAHWTNAiO3WXczqYL+g//6FZFLWTl
+vtk7Nm8mS4OvVNCwOXYtlpqyaApwjW5845Z7adfNL1MvSAost8kZsNTbdvVGlL//QY7Oey8KXM9
kG4OgpeABk/3u1+aQV9MGvvdh+E17iYKrep1kBTiW5hqaLUlttXIwOfBY25GqZSdKwVr+ieIWlPu
lZEwM7fM8rFx1bhPSZQHhXAuctGpCPVveYr0nIfyRaO7gInNfDsLoYR/jKjNpTuzKoLsyoikTkaL
IASQqZnySOqgDOhJFa4PYTkcPF0T9jNiTtlTkAYIVpqTVWnt1p8qW8s31KknKFUVgiZPl/f42ZtL
pAOTZAZBMDXO0nm4MxDF0etUFW4A3ak+9mU+Vl7foRp4nRSdlVzB6+qvUZ8r0m1Jw2bt0Z/n/mRt
oOuAYbTnLiI82qUAswklDSpSjylmAzpudAHpNtTc4R3IXu5k7bOpC2Pl9j/7aMaEDI+WCVEewJ1F
LAmqHdGfDu0nVzfyvzlWc7cZyuk0mXvnSh0GnNRhIuzMYTJXTsAnX0uGgKs17SuoI8uOIqlcbDgx
uo/uWIUHqxFlfBCqOonvTajV+k1OxJ6u5AVnp45+PiqQs1gpPUwIMqe7XxF6G7UUNSPQwrruNqgm
Np5SGUrqpr0oPKmQnC8VYBt/5ap5x/WdrC3ZF3jNmYUI6gV68unICDvlTqpp0GEauWuyq4HUt668
otWU5LFBlwA0tN4qzcHGHTFsPMsGanQzmGHWfrGynlBgR/aPHkeFRuVt205S4CqVCmQ+ldK22NhO
o+8DAms4h0U9zdjuEHE6F9qxsP4GcWK2G51QXj5aGok1wlD0F/1rp+FYqa6UWUqIb5hUT1s9TeXw
qxlTENokRl0VGyyowfBePmzLBwXoFkAAdh3/ALC8xA3HxPoyOZr62DvtxlDvnSRw0/HH5UGWy70c
ZDHpcds3qDMH6qP2A2kPyR1GN7x1VvbUch8vB1nkSE1gogYmCfWRNNPVFE9IV1V4tNe0ile+ZUk+
My3o44X0/i3iYH2Xf4zHtS9ZpmCLL1liU3NhGIWasCaIIgQ3SuNK48Z8ET+be/X75YVZ3jrLkdTT
01BCd7fkipGU2/gKxTBja3wJrjCKuTzM2pwtwnkVXkIOR1B99L9km2gj/+iPykrpaG2IOZj5kDaG
vd74kh+qj1zUnr7x3WAr7S5/xbtK/Me7Yzlb81n6OAbmSFpR8hnln/Jrud+FMCTc9r6DU/A3lNzw
yTmKjXRE1s5Yq94udQ1IA0/O6TJeSEOpjJue74vEvtIPte+N6Te5btxKMq4U1UW75qthb4V2VDTJ
lYwS8NBRkq+nesdv3vToi5g/EZKrIUNfnpaVG2Tp0idDNIiSgT0UWM9pf1dnv9pq5f749EDwXFAr
J/ilvHM68WpA5IdeCPsndn+mV8pv57fYiF1+uPwln+6hD8MsTkM+RqETxAyTv8WH/GV8ko7j/n8b
YnESJLNotJTW6mO7Fdt5m47uv0bT7zvlw1csTkKjQX2fknmIq+JGXKnH8hivnYR5ws9OwocxFieh
CvTCqnTGUG4zx+1uwI9hBVc9F5Xbal78V37+36ZtES/UwpGlJmX352/TtfSgXWX7tcVfdqD/O2Ef
vmneHR9OtxUrQSEhgP3o/y5u1H3+2/zW825fddWueQju9cltnoIV25i1Hbd4GJs4H6ogZMxx9KRH
s9xIhef8NO//t9lbvIxZIRLUKJm9fjsc/tt02vHyEJ8+vlTuiZcpT3JMTycP758JQGGsPlrVVS79
sPUfRj+5Wv/rfxtmsbflXPhJNDFMEWwdYx/FV0XhhfrKIT0rP5HwQ40iLYRfSuVniexrLDjyVSJP
v5zaDjJXCYf2zgeK2UFph0S/y7McFUVUu8KDNNRJtonRlXwL40on7MC24c+/fTXgEXoFIEhmlUUE
Hha7f+yHSosaX/llxwnGdPKQ3VZEyIRrpeaSDw4rkdQ8ix9P9wxWwVoIrAj4JsraC6AMqnD8nNgJ
fgsjdXTXj8IE12nfWgsLly8H0T8qQdBcwfa+i0Kcbpp28JEQ11X/V1erdhl4AJFa+YoMdbIVj8Za
/Y9eYoB/wBgR44LqJ8dEKeN0wARobSiqpPitlanhce4y2bMlfLYsY8KiOGqKNTHF5QGnpsCTNVey
EejQnCXQtqGqBU5MC//UqhReT0Ec3pq4LX5BfNm+nfIpv0kgF6wULc/Wby5kKLAWKJ6iPLXs2aVa
Ig8SItGojaogZkj/95gYqN7lXXm2eij4z6gAQOdU7OhonU6mVNiIw6dK9qeSSqfwkAvPfziz5fMe
OEy68uKcfxKsHapQIBHYe2Tmp4PZBdVDG435P4WZtTcVhpJ3WWmsTdy8/icbn8maIW8K4kfQL5Yk
KMlHVkmPTfM+DPJuV0im8aWzQuUQifSBGqh5kLDYKFxJUjpvart+JRNf9uwAsQDOsslLgT1QA1my
6g05iUspEPZ9GfAsQMsd7OqPNciA3LM8aFHhtaswBBc+wTj+iVJnpjquKUQsvcYJ/9vKpC8vdTrN
c0po2kCz6HItAXNl4mBf0Mf6/diZ0lcYr4gHd3RhHys7VbodYjc5YKfLu+rswDDYbEfF9qUFRA3o
dKErFj+wzdS+L5Q28igY+i6SF9YVWvLa0QcP/EXPrXLl9Xo/EacLj94UeqBQ32al1SWCiHffRy1f
F5hPIUiNPktcW9neaJtO3KXoqVjXVZPpygbUflV7AnVqx5V1jtmPCgmM4hUz5Xb0PSyOddRutQFL
cGyJktqsr1K1NooNeX3Tpd4oKKcdRr2O9DX3tPO9y2tF8RxcOLIjFDNPJ85X+y6Zitq/D+qA/hzO
w3WCx2etwWdvG9vaJ72mjMcw7eQMFoOa+Ru1h2+9cit89jNwMGE22T3IWC3eDj+M8yZ2EumeJzSy
rlB/EdUG03JTOwYg5MrNVFHP2+YyGtvbbvAV/VaqM+n18i6ad8npesJGpmwNkhHJDl6y08mQo0I3
QlnNH6Z4DHt6CNEw7IzSHwM3a02xdjudDcdjCUAQ+i+QJQW1ydPhbFFZ2INY8UMyJQmFnzqDsi9F
8ODdmMn/efnjlkk7OiOI1tEhAqVEK2CpSNLHNNyMoJXuccYa75JWa70i0bJ9EYvetScKTGMSDRuq
dvbK4Ty/oN6rhA5lM/4CebhIxChVGQjaJNWDFlTS1yp1nBu9i5yv+dgaHh+tX2txqt4pvh581ZXg
TVWadCU4O7sgeNZmguPMcJzNQBZJmmOksS6JkpCcF4d6d5F0W7+d1Vr73siu9FL8ClFa2/7bnCPK
psxEGViHSJeBBj1dYdTUy7iz++HBzC37xk8oBz7XheokXqhFFWV0EEDpftSbfp+PCOmuTPxyyd/N
dO1ZxB+O/6wtdjp8njWpWtmtgQ51HH+r6QXf9Wmvd3dorU9vvWo15gbkcd18tdWgXxOUOlt2iuBQ
IkBywBugL7lkRVBAUDX85MYHTcs12Qsi1cYAzW7jK63DNsfNQdt/zWq1+BGVtXmVdWP43HboVKzc
08sHaf4dkAmgg8zYSyrzp9MgGUrvjG0pP5R144/uIBt1sx/6ZGyOAhuq2M2qIF0pLJ2PiagaqCuG
ndtuy6ukHVJ8KTAXeHAwc9k0eufcTqWDWEosbcAlrclhL7c3SDY8klBiIfWQkclbbLTYaCa1rovq
IZqQOAm6pv+CHMm0kxxHqG5ZqCQAIA7+Xt7ey/BKgzcBmBhBWLBXQA0Wt7aIDQ1rwtJ40Fpsr2dh
zujR0Edt7XX/bByK7ugczhwNTvLpAqZtb4cVSkVclJ0UXk2+lFgeW7vSVw7M8kbmg8CQchmDZeGi
XJKTazxdEJZrlQcRD7UbK36+7ZE1dwPZj//1apiHIraHwgD88Awi4rSQPbGFUh6Qf89vtKmyrtte
92nQskXhT0SbJsin56RDlOnyqp1vTTiCs3MekB2Ow/IqVGrHQmVVlR+we7N2SkNcc4xj/Lu8kiD2
p9Zi/PTPIyJWQEOYLQrBblmF7ONMjutOFg9WENc737SanaNkztZGkMW1oID+mxgS6CPgjnOzZKYF
qFx+p/tFZKjvjFk7PUS5muyduq7hCHflQaSyuS3y9uny551tTwDOgB7ImnjKqbcuhlO6GLZ8lU0P
ce5It3Gi6TutHvOVDfPpKITWNBbBAHKxnH6UL7BgaPE3fHCUodmMZaLjjxSsWWTCGeXP+RgE0Tyd
AYAAG4kHscpbHGqjy6YWXY/w3pcqCfXBapSKjanlZfw8mGVYy24QQ+UwXFBzpUPYGoVB9jRVnZHO
8vXAvf8Cy6jHg9knNp4wTRJgwBtlWON4CQgx55leiDXGroNyhP+kOZHflZ4UmH3luKDDWyly08E0
J0+bej+9rbW8hfucDXVj7mlBt1S6IugyitePFbf3xsdzdhxQCbaK9FoUPoYKLj1ySr/7umZ/BF7U
TJpJud3G3+iIDQ3EAxcieWKDE6nSjs64luhFZxxa/IlxFBlztVRMNwDOHVuUJgERuV0Po+TGibDT
+QrhRKv6DepHQxlvjbK242tE1IL8KYzUPP+BmF0QRkfc6HSo270p+1hAjdkwisAtFBXPITdAd6eU
XFUtEpx0FC3vXDOQGpOGYG+U5ZHShhI9TpFaAZ8N/ILU1Z36IjBbMggKFodUNsbptqnRbdqT1tnx
G5gzB6cMXSBLeesbY0vds0I8dVfh4hW+QADLsm2ItQ2ZKWaLFn8SCPnuqufx8Hdk32b0lg9NLO9K
JIh6zyinznzQUHoqXc2I1XQ3hPkkf7OFHjQ3qkiMEMsdrWhj4SZagKYdLhoKmi+WHrfJ10bxE/Av
Q4vt9AG+tyUdhNCa7rsOLCZFaJmrfusMTmJ8iysMZX7JMpWWwVOiFM0QD4qVTlfVGbJcHBVVyl+R
+C5mmV11CLd+ovUAuwR2NHvHySR5M6r1UP/ABLHO9iNhbrAvKMyPx8Ak1NsUg+ZHmy4LRL2xbEno
Xu/3SX/dCq3S93jKOL1XlRoeUbrfFdUVvpim/SO2pdZ+Gv3RqSYv6sC7bAcpyYUXVm1g7FGaSQOo
FKbd7QjBIFgYdq0OXjLZVeeO/NnhplMAqMSeE2KvghoOmGxrdFWzt+OKzY7f1xb1jRInQWwZm/Gb
FEjSdEVLSjS3fdeq4a9OrXVj3/vgOu6nDtXA61IkQ++mCZpYf0SEIeAW45Y2zYgm69ltjupbLf+E
OwTW2zK1wLS3ulUgGoqUqq7tTHOw0i+gQvWZhWt2qMy4ojZqOYOAM8Jtd+0WzStXS/y6+slPsPvj
QOqdHKKyc+Rtq2tD+j0HL1u8lqS/MW5A6LB8G22lNGQvRMILTJ3ao0emsv1wCConfcy9IraMMfPk
RKlqRPWLPEs3LJ0WYls34fTytdADqxmRSfY7/3fJT8JFSMIHzjc2Sa2jGNKX4Kb+6N0w+PCINIHC
dJpxEXyJYj8VR7iooW16edFEzeB1Y+ZMr7JkKbnihpmIJsNNmro0cbHDQ7PHfAjk/d8M3ETYHGI1
YiY2akke9BdKhx1uM4hSzvPll2IZX4D6RSgbNQJkSImI7cUdDiq+KDgOyWOB89mjE2jBX8zL6ztV
L3HE++ex3sVxZlocuNglHEWr8QIcGyt6bBE+PeQFIuUbyqVNB/S0tMuVoGIZgPJl1F6oP8HFo763
FDxU9VHC/KyNH5U+x3AMLJbzXapD507uLXYCMVesbgoryR8vf+VZMIPWyn/OrmS1lJ4XgS8bI8Lb
L5F+Kkmd2a4mA//0kqoavphJyOUtZ0W4El2cLeKcRuJLBamNwg+F6NOHGOwSoKdKSn9FgVU2G1+o
TrVrpVAbXtDRMay3y184Rw8f32N9Dq9h35C7AHqBCHA6XBbhiOFUccVwveN4rV9UwSt8lcy+jquO
+1uNI6vLOERTU+8D1RiUX5d/wVljg8WldECoQCoJwnTpQxXqhoS/c9o8Innv/yzMiILFDuZioAP6
ldDo3iUiiR0Pm0/1Ja9GMcDAgiLRWp466YNy11m+NKyUq98h3ScTg5goIEuq5FRAZ9796cTUaQiJ
U1TyA7J4nRbuA0SukLbPbOKRb9xUw5DsmpGiAiWcaLJK14mCyn4SmZUChau7pM5RLJcx5/GcMrPF
AZhTZooNLnHcLBr6/GsinWc7hzotLvaoh80CtDhJn/5iR8pHofmZ+jSgWWjuU6uM1UNfOMQ/xEXB
WopxloDP5hHEi4TB1GEpfCwC07DkpIejIT+l0aRrX6m6q8PGt7W62IVDmQKb6gUbea+qUhMprsVh
Ed9EYfTarjIsDDIv76OznQw6mBBZJgPg+eQnnX7+UMqqaHQrfKpr39oqSTyAlIMKYERKvVGnoNv5
k1F6gxRnK62p5S1BRjzrTpAOUP/i3xeVNhZfCgs7DZ4Q+yHKbCIEePZzMczHnFDSfnXwzNMV1s4n
YxJBzzwPc+ZBLYXL06avp5So98marPgIaT48mrUjfQ+DJjqarZqsVBzm2Ts5DmT9sDzgP3HXU+xY
zG4mKVXjJ0P9pDS5jyWT2aUPTZj61aYpc7Vy68mAHailvr7Sfzjf1WQ/QNCpYDK5nMfTZe1p4c43
0/BkgKeOrsrIkbIvQZhN0cbKkBVfmddPdjXfyD2IYiMkf7CPp+NlNMfSvuurJ2nWxvsZQi6AY1Ha
Gc4so9CjK+oCyP/l2ISkGxDAzbAJULMMPTsP47XSxPkq89jNRQPKLhSPl42HNE7tIO764GmGpm5G
w/SPtfa1sjRP5OipXj5A5zNNYgFdkYIxiEsaPqdfPvgqSuT16DzZSDvc50WvfIsKEz1wGZXO75fH
es/zTvcT0FLCVlqsKDVyXE8H882sccy2kp7SJhOkVOj4WnXoIZPr0AXNiyQd73LC+vSma/2y2hZF
l9s7pDNl41iUNPRuCk0SoqErMltyuLZR9f69HJUDJtltSWZ2LMhJ5Jt4LILkKgW8huw7lmbGfTDY
/Y/Ln3M2dVQgib3QoULIhD714msagf+tlcnKI+0oK7hih5S/bLLCAEWF2JQ2/zoawhuopCKsTTeD
OsTp3GlpJaPqm5qPuhQbj9jvAiwzJWNb4oG5chzm3X6yTLPGBypsMNlnfc9lkXVEcQ4DXdOYUajK
nI6JTVhO9SFF1H0ziVp3I7qjR17gaCsmPf/XYGiWf55l46kugwQ2Fzdra4AbisPSfvRJSEJ6Rk4W
Ew3g/HIthOxIK2Hm2XFDfGYWdUbDey52LnG4LUqtNEFlVKeNtvH0btK8qBXiiimoAXVn0QrSZjke
uwaIM91q2vB0DZeuSHGIAbfTy+pzp5rfbLsTV1Vstj/7PH0kJVrzDz8bDT4DpRe4z7CqyA4Wk1nU
fRNDVBxewPDTfZ8qGddeK3fCvWoVYbEd0VJeqwYuy0ogKcw5tJwJNNyrS+Je0jVV38aT/OI4fvYN
okV23UZWuXIgPvkySlbQc7m64GVZizsbc9gw0+1cfpFav3swuv+j7EuW3EayLX+lLPdejXl49qoW
GDgGg4xRCm1gGkKYfYQ7AP+23vWP9aGqujvFLEt17lIZEQQJOtzvPfcM4VIieGEo2AqLycwj4v2v
PYBA+R1QtQG+w64MTjs3IJZGuvnCedV/RfC6k4m0GUpj1jEznbB/sbbApRAZAxeA64GE4dZNOwAk
CvdWDtNXukRy63A7b9H/nThqyRP8n8xfbOt+8N/B6LkqHTDOu52uo57txBrZFd6g8zUHJJk2dVAP
ecSiX6Vi3e6ZGMPi+8advKL7OAZuluPSXVkNMRyEVKwZUuVHu2/hJXHXINT59c+/rz+sD3xRCEuA
ERuOUtyym+IFnrnR6ttQf12ndPiYwFUmqeOWI6Vyanayjn5xuN3WSljmOKoBb4IzgeP0dtwcOhi5
S4hVvtYxjz+GnRMCRFucGTHcOl5oCVcQkF4xbEnrv7hfonV0MOaO8LeoCr3bSjSYubPahI5fU4ZT
LkMtV2UWrVu+GGRY/2Kt/PGuYj+BZQSqXqxMTAN/PoZkJAxCUsMV+0mU7mrWm+8xtAcfkqEKX3TN
frV//YFuDAEMho1XLwxwUkAmuLkgMK5mgN6IfIEdT7J8iUBys3sSd23l5skgKwrFm1177pUWoR/z
ni8tYjGoaFmzX6sQ/omZabEYkXqUTGMxmbajEyLMZtpNRxTtYCy7TusQjWwkvxrdTMP2KM6HDqbM
JHOM1BiewDSH/8q56/ZOQrCLqcJVzIv5dYKt/ec76Sh3HNcINuVr5a6PDBDmbkhXUcJ6qn8L3XX+
xTd3++hBQ4T9H2U1ZogwcLgF+x3NSeUJ6X+C9VKXg92yZARGRdsek69f9dG3J8DVXgpH95Vpdt1R
bsXKrMUzEKAr/gJjShO9cyftYIJWr7UmQ6GRCsQ2tRXAkb0uxGmYmxY0yCVrxVV1mqfTNdgih3Ks
87tCgdUVID0mkDrD9ot0hV/cmD9gERHyLyE6Qc9/Vfv+IVgFJ2djhooPX3WQTvO7JxCLW9DV9DNS
xQHmktJvlNO/m5r4E7Kj4aP/UDuTAPLYo5CttxTH/firuuRmQwHuhenklUgD3idM5G5NjsIqIFXF
3emREbIUnm/SzTpMwx7mFzrvYewEYKb5lUfmbSf0r6te1yUqIUxfb5P+xlp2VTSE0yMszMDO6eZm
N9BUHJgHHESGszmigDCbALt2Dg2jf0Zo66+o6TdPxvU9gHKFwhPkQRSgP8ZJv+M/e2GP2xHF4jGM
lBPlcGRzk3zUa7KNpUruqQmHX5GF/sPNBoB69WyA+hMEixtYg3CYZCjtisd5RYqMlD7ddImNn0hI
+g2XwinYVf745yfUf7woeJEYvYHnh1rw5x2AtGAHTeMsH0cEB+0bDCu2jivaEwzgqhxST5MR1s3l
n1/0Zhv4cXMxkwZYDJMy8EFvth0RJhxAzKQeWU+hNuskNjkfJGYoTX/pKn8tiX7XSPy41hVixOZ2
HX7fSpaHjkiMOTz52DAS0T3EbMxBEgkLqqOlCo7OyjOyKtdEaIKJlCe7LEiIN0HH5tbirx2TYKtg
2wOGAQMD4Fd/YIlaiNwWDETY46w7H5q3ZNhNqYM5SrX0v2gpbra/f13qWgbgitcwhusC/90Chv3P
5M0ORTzN0NYnkrqm1Kz5VZl906b9uAoSxLHN4uS/OjP+fJXJbbHtCE4fF7Y2J83UVzuS5Qk8twaG
UaEsfdiOIGmsEzuwCj/9tWV0vZsA52Fui50ZbMWbQq4jddyZOmgfiU27B5zPJE+ZNQe4+LHtn1/q
P9xNHMMoOACR48G/Ne/E7GkZSDiyR2LgllirZTojqaD//OdX+Q9388oFATYBtxYUHTff2TD2FYKN
CH/sXSj1kN4m866qosJPG9ADdSB2Zg1CTFeVGvImNr+S3d5uevCVhbEGCCIAWNHk3xIMwCUbB+S9
To+ja6uLU3EMqB2/dYYCWQH8U+Vz5xeN6K2jABYQHky0GugmrlY13s13CC4H7xvh6UdkrMI0TiEV
qfCoRZwQ2D60LgaMTe9pNemvqZjGA7gr01edNuNXF8aDXwZ8jn8nh/2Pr8t/wQ/u8q+9Qf3zv/Hv
r4xDxVs3080//3nm7/Rpku/v0+kz/+/rn/7fX/35D/95ar9Kptj36fa3fvojvP6/r198nj7/9I+S
wp53fdDvcn18V3qYflwA7/T6m/+/P/zb+49XeV75+z9++4qc++n6anXL6G///tH+2z9+w1Pyu/V4
ff1///D+84i/e/5f/1P27fr+hz95/6ymf/wWBH9PgBigaAPUDYbntVic368/8cK/45RFuQVmBTZa
eID89jfK5NTgj7y/YyZ4rcSuPqOYKmE2ACvt64/8EK8HkwvASOjV4YIW/PZ/PvpPX9L/+9L+RvV4
YS2d1D9+u1m61wgYHNTXq18zd3Cy/LwRxbAhjDiA+rzn3ZtuMAcd0uMI+f64zL94SuEv+POZ8uNi
OCyvnwf4kHcL1/RaeRP4YSaHUd1on8aOu/ygqNs2GYbGgmYeXzz31IRp911aSZPt2PizKV2lkx1C
3smIYSVq5SxBajF/IDh7wn1f1526eDgc6Y4iH7TZhLanZC/UGC1HT1ST2EXxHJ/8dhDs3GN/vwtV
O9X3MNFv12JO5SKOTbjWYmMDb4Dl5pigXvAmG6qNSxCEhHRAacteeJYWkPRc/ygE7SALqtDvt5Oe
pguoJLG7MX5P/YPmo+jzgYpx3AUgcQ0598wZBTReaQIEgAqej/wt7ZNIgJ5vfYL5UyyCTBrIuLJO
K//SsTrpMCSfwyaLpIVRvMAL5JCOm3qD3dpB+IDTOQYjE6chp3lZnD3aTKYLOc1zO+bWCXqxhQGh
C0SWtyENikGjrc86C2vLvZfSrspHMG7TbOat7vNEuancNhbz78ydibPkqsaXmCVOB0vSEOb5r/Oq
Ld1bZoIPHemCDLFjyCboxtJ1yQMIM1EB6ykOw/JpRZWLpIsZnV6GjEyRIRpCQcl1faW+ogUnuKIB
n7yddYmwMxfmrPCr1g3sO6IpvE95/FhHDS+wb73CD73HjYsgxm28j42On6O1e4Rh/ylYr3Jjr/8W
ktSCYtEbBAp0RdvbDmZOzl6sSbgHPl1lbT2GmHmkdd7j0lnXikMb6UOKkJ7cLN4GvVCfuf60ZSNs
O0jY5jBJOiNufWeMnQsog3eYKMui7+eHRSCECk7icLAkG7izg/ay0EIjK7wACy0pBL5nuGnAiES9
u7PXlYh/A8+0AgprR+/kLeFjQJHgvnr150Z5hzWugQ8NvOhVZAphq3HrUrUJRHhJzFB0CxwBYE94
b1y9AZfkcXXr+95Kshtc72BXmH8kGheLlc76Tp6ioNv5TtMVC1238bzu7ErP7hUD5iy6Y5G5hF7z
jnMsR2SdhADEPPnaKUO63iNqFsJ9Xb34E5qFoNqRoLOlRmeFeweXR78DjWmAbasXt4X1wNpyInt9
T23OoCvOPRA2ZG1fIPg6D72TZnUMVINO8PhwExJlQT+iE8HjUQy0+RDIGiLjVJ9NAkJIDD+DDA4r
RdqAX0/Sby5JWVaDXxW3osM4V72rxYNTYWXgkLs2TyjKCzlYTAldpPn16oTk4eeoZ00WivQ4e/aO
2vYCi9UVQv44N9a5Xypaw5gghNGu0wegi4CPVXFEu1U+Mt2QV/Hq8XQo2mRastSqbTJoJMlNH/FG
77wEHyWdgIySvhROwy62bb7bWj/pmayZm5qtFNGRDvpj5C+7yQcdKqDgdrWh+tLI1OTNWukNuLFB
vrKKFGAOoL70EL2FD225XXJYSiCrqe+608QB169Rd/E5/NNSzi+WKC+DU9s3PfdIgevAWjfC7jRh
oDk08TuAn83IEnZc+/oRrSdshZZoLlHdW0AgDJJaKROE0Ng75PkhkcpjYNT5/Xez+hSvlH6ByCE3
E8FnrU79sob7KjVVWdEwh9btnbWpm9UeibOUgGkV6DJcOoJxabtkMkmLoYXUSMXeGRg8/s/UHlXj
8G2LMDN/bJt8jWENMo9mYzubJ814aFZ/X1f90elAVerTqXRM9aB6HWQWsjossPGhqzqZyRb5euga
p7z3w9c6cRFkA9fifJqDJHdAJSrADnyqWHy59p6XCgKLcuLwTepY/By4Mt01ib+JyfIKw8klhzHJ
DnP/MpnFlfoH0xoZrbkHlw5wDl372OOYzjAnOenEptu253UG+sKwnSf6fR3oK4vib3ReARs4TWGd
xs/jBmJlv0LQIHaNr3ZwkRcHdl4AxDmnvZ7KWngbKF2WO0eJMA8gddhTQw5LAu0KPOoUpECid15B
i2x2OtabquZl4GO2FnTVwxDX99Eov4oQC50ho421TVimiSgRmwBuXQI3GWdtn0cnLTw1x1kE3zs0
+xLOa6q+xxy0XFcZl9HYLCUOCXqPRc9K15mle1oGm+burMjZ8UdVpBquYf7Qgd/HQUY0BqMbaI/i
lCylrKow61JzZGI4CO6rXKbxd3+GnQBs1Hqci7UHpRDstxPcFrFPKMHolzrHMIEysg2qfqfZ0uw8
2j7Ug3yDdvbERvcZQnYsaxZvpe9Ec25t/AGQhf+uupHcU1TboDkOJ4BOJ9poDg9oG+ZDuG4SJb6k
vHmG+ih4X8fBKcJInONIrw+9WIct/L82OPy+gEr2NsFdNUtHse474uwqb1iKsOIwg6MeiKg8KeXM
9hSKyqxCLM261LtZhN8Nw5frGZ7suqDhF4MC/+hG3C/RZABKcun4XFc4MTXaglwPg48bhS+JOssL
jUGf0AbqYjXDgynij164+kXQuifLhu8jhZ9CqjmHhYl/3/Z4qMZA6TxsKZivFlbYLQ1xzEp91qkC
Yb9eJS3qkX6AgiTIOQeQIoHGZzLVr0hCoDl4qchMbkKS0bFaD7HkoDKmcu+gcM3TsT12WBsZrR2w
dePujU5U77kTYnDM09Jh9lPNxweCfaoCgJyBeStP3hh6hd/2wZ2DuJ7cW3SbGfDSihHHCySoB4zP
H0ImT0lMnzBF9Ut3raEf8eK5DBsveLTpCtbg6MB00DrDUxLZt3DRXoZ4yW3FhhHfpQPlc01E4ZpR
PwjFuyOiY05c8RRZR85bjScia11H30XAILGtR3GZziP5NvvA+5aF3btL+xi24DJWMUqeNCHuK/CD
DZ3DdhtwRnJmozdLR74BTy3eTI3HMnfE1w47OP/sy2mr7DLB1rSfS+NU+37yS/BC9oGnz+DufJ6D
5YQVHtyBPWGKqBo2yE0cYYyR3usRXgX+mrC8n3BKjL2LkjkGebGHqURgj26fgoJJzTfmDCWUvceh
DWXmo/eNev9sZXrupvaZm6BA+u9JNnDdqgFj9qnIQPccsppFTtFaZ2fb8IL+72GykAZ5wcfFDvi4
KDFQyGEbTESSLYPzeUpaBh+u8BWflmWJWL6Y2Xtx4klmbTwfR+k+p1iIo+fIQ6AjAwB+JoWWdXse
xxFLMZUmh1j6jXfgHmpbefcMb2bZd7JGURbwddDbRC68eWiTbsTxkhB415lopu8ttEP9vmmE8fJ+
HcbH2vH65YSNeXZhphyOTSFtGB55C8b9lrgVJRkDfh/vAqDR9HMPLPvDDFcxI7IVZl4GrOXUPykd
OCgJgdTknVR4kSCmVJ0d6VfpL3DkGzjvOimHSyG6ZrCRIA66tZitqYfbB+AgZ+N1qtBBlFowLLo7
apqqzqFaWoAphJX6xbj+x6TgdzAbLgw46xpZiAUIDvcPh7ffwU1cTkYDStZ54DIQITxOYMM3d5Pg
+ZAgxCCDLBrpEt0KiW2OvCV870ju8Rzc51QVmCn1T6EfwFIAplMfezBCNnAapZBRwOqusP2UDEWy
EkB3PRivR9i6Ldnow68JbkDUh+GLDJ1nLRncsmpilsvv+uB/N5u/by7/eFfR2cJwAFoPMBFgl/Vz
cwnbyyYeTKzzaZTDqwrT4dU4ww6sf5zCZCXxx0j0iVP++VVvZwLXLxOoyA92F7BZzGJ/vmxP7OTX
zuzkUWeGFhJG7r/4wg0UqO8LxAfSM2uXsbDFkzSOC7qMZU0IgnOieMix5jE7+vN3dMN0+7G6MLXB
FP/qSo3Z289vyADRg+u+dHKN1XwcY3A1l16RU4cG9EI4JyfB4srkZIbY4c8v/Yf+/gfocJ2RYDgM
wOj6Ff1ufbkNSXTqc0ShxHP9xdQJXJwXCll/jtQnfOsytlHyC2wcgMbvoWOUlFevAg+yb9AbQQe5
ueaMxMg4rhCcqwd7GOMdrTQw1I9//sGu4RS31wHCgFkXpISYFIPRd4OB9d3YVjF4VfnUiGPas+cG
wfXombUp/JhVT4jjlLA7Cw9L05/5CB7ShH1vTFq1WwcOYxGFnCRaw5tDTNhjWJyqwxI33yOi91Wt
hz4fwR3Hrur3D560TeEqjIGRZP5h4nGPPTbg2yAaijhtcquijULHHq7siQ3hIW6jC+/mInJlERF2
P0lvNw1cZRGReyZ8djWKyCsKz5vJJDgsfR9yGdRnd0j580qG2KPMUH2Zmvk1nFqdRd70tWmjQ2WS
BoqU6h5e/G2+Wm6yauGFaJe3IfXfPLW8AR//pEe9FUGEg4XYvDJw3mglJmLeupslWoAUFWwk4f+a
PvfWO84O6vUZuXQhUODAOUwwoUfBRZ8jDSlIjLc9rV1BOWqAOabvlYw++H3zwvsUhWHwnKLkt0xf
kqD6sE7t06zoF78NOjhu6gs2/TyQqMCSzvvctfXWm7t3odWLZyuTjTDJgyDlSUXg4rnJdBLTdE75
skF2Xb66EctIbT9ca2zUus0h0jVq6eWLNyQ7ZYIJHq4uCgMFLFu1H+BmvTFINyJLugHnriokS8tg
1RvmjGOu0vAg4ZJjE3MmXb8J+yZnPH1xlnVPYAOZRdDZZXxRmxh8eDSCSCTBn64VmgTe7GrrHxfb
n4yfZNLFpEeFd3jmd1WnNw2QKdXX564FMc4aWVCXZQOqsKlLcaT4paLxyzpO20R7d/UUPldr9wIw
+tkbyCGyqkcJhAihwEDI4SfsOmGlaCU6+ha1ZMnrDghAhCopj53mCfXcywzpQgFATCDiCOsoAv3l
QRN09/N0nnz6XOt13ggB1WJbyeErZX68kY57B4PcrfXoMRo11PMzxeWcsahIexfY+LCkFqtphA0h
ZIq2vPLGbJNsiVxZRnvMIwZ7t4atn2tfPRDtT/cUAhj09909ZMNH9KNnIhQW/TomG9IEByRcHdEd
HlKLJ02vcbfhKesypITFWy0Hv4TTXrtrxn4994zfma7fVpW2AAo6M2XODKWQgUWOhjMp8e26DyR5
CQBO7QNMnR4AknzvBmOvbesHhNZ9YsEU55askAuB6LnXeN7KlrVvUzo9R2M15ssaLYXCvXBiu8WO
gCW2QrrWYNugI7sjFBPLqj/jvhaUMQWWnpvmkYU42VshyRJsiSD2QdnleAioEassg6E9xaraDcx6
r/C27vCK+jmF2Ag/hstyaNiHBNzxXADlupPwT80ZqrQs5NMAc9o58TN30ke1iO+VFx4ocpQAfrCm
FK7tM9hjndImfZyV/kDU/Dg3Mq9VY+Gj43d5DAMaQItqyTDwEVlXuXj7AsbGRDQ7sEpmAANh7o3p
iXdricHpM6y7ywHkVbDILMkrfIbIhGcnMvfhUr+p3sswR91Kb9m5Y7jlFcpZ+E5kFQA/y9b7Vrvn
Kg03cKG5k6z9DG0NcqdI6RENMVWYE7FsOFx36ApTy7X9MlK3bJiza4fgskROLhN7VGsdZu4wbJyU
bUUCK2772W3cD9ry7pDCalZuMU0hzQclHbOd5hjpGD5q9FmyQlFNSjZL2DVxr8aba0Wp43TrjtF7
ROZ0QNfNnc3grnHWdq3dV1DTqjICfeIzXNCxHyEkK49kR5+GuA0f9dxJ4LK49WnSFrWHPC1i6AOC
Afm9Q1rEf6RQcQnVvwZo0PAIrP1rGjcI11PLklMPKZRu2osLkNxvE3H3kCNDsZvC4WMm34mOQiBz
Zgkhl2yneW/7qipnOV1gSpTk7uI73xcLpOLQTBpwYzUADVsS58R6lOtwTkKrH9ZZWBvwghprT7x1
XkLPuI+O06kqG9v4RbcE3qAqwNBrmL0LxCEI8/HwIY9IvUZN6cfTF/gpiEPX8fVEKgfam6FGiiyN
V6+oE6jKAGpsxaD2UdoeqXGCnExIPmIJOEi2QouzztGpNUaU80Dukjm5TLMX5FdJWgGmu8qbqx1G
rbsDrd0gG2PIq6IZ9WXTy9dJ+R8FdBfZJHsI0WLl5SAhkQOMye/VMj+sZroLVgr+ThxP7Ku3Tt98
EOW3bhW5uREEkOwoKsBMbltNb6ljGGSddEDQcBMkkFBOQCIN6FLZysSbM3N+oJAvuxlYqPgb2QfB
RlTKb3MBBfxdis5P3cs6Tj9Vc8sfW9KSuoCzyLl3vIRniG2zPIdr1eTvZUU8XgKNR1CsxYmMwMHY
pWVV92orcFSdrOQCuNSoZkyhiYulp0IRwMWuE/odPgjU3yWp9eOsmqm976Q/kXwlE28B3rfzvkab
c5azxKGH2X2LI1owizQ1I+IipUn3Tc5d9eLOwfDE1pkeVjeok1LDqydnoduXwOSHjzqRMGbiQf+8
KOvdqW4BjIy1E0nUk1iK+3SNo2YTuPwZepbkzsNnO/iEmQhg6+LeDzTZMehzihmNUVH5fXKMBCpD
LmFzosn5anC0TQh7NUCVlwSOkIn1YPji0LbsgBBCVMe3SUP6nLVk/tCE8tFNNcubGbtfa+boQYhx
yBXC+T6SqfEBLrVV8J0C5XyeZBdOpViD7QxXoNGyvRmje+RjOluzNEiUS50jXKEbgPOUbSsg7XuF
KgKO6RFTj4QEOyJssqfQEL70VfgQIeIJzZqXTq86hpFa5kwJzfDgy92VsBzkoewuUAmUQWROKgA3
yTOiy/t6WZAGpY4qwDoIsbVs5njGuRbH3prHahyTkrm9/zZjtIfM7tA9t+0KiJnGvjrw2c77cCI7
px7NxfPCdwzwWdGFJLjzDcCLBDhxFjNYgmWVwrE1Dg0WJuYqm2WF/8TAZQAkP1q3V6rb4DtHP5w+
Bev4aRLhPThvX6Xl29rMG8/t4oJQv9sQ2Ebjd+PG7N2ABt9M2NC7qrabDjllgLVDZ9lLLattnY76
emwaC/25Z4bj4mHfpATyXItJ1BGzGZE1qsJX1RkIXWdj9yCdPFR9pDJiQdMRccgvLF63SdWqBwpW
AsQd7i42acnage8xk3AyLFF21LM9GVqteepqWRIxT5mS/Wcc++NOO3O5NiLZIHn181TXGFlB5FsI
b76okRdNAtf0ERt2Pev3OgofI48otAzy4NHubvauyuNAX0Ar+gopiS3grJStwEQKE07wr7cSLsC1
CzFqV0gfkCuBoBI143xyqBzgOZ8eOgIQlzQoLZPkUvckb1Fw7WDBAW2RWbZL0JpyqTFKwzABB2Ar
dzUF15Roa18St3oRQ29AKx/wC3R+Rmy0KP2QBR8DOlAXuD+KB3ioJZmCi8KnGdVXn9mUHXwk+u1Y
VGMw17XuXHIRWNzrNGwvGtJVDFT8AWXAPMDjIbnIofJPsSYIZDNQaAEmnA4V2Arw34mzq0VMOYmE
g/zIYAMNDJZqAPGLAH9ShvEed4FmaSDWHIXmbl4Smw8aJG5kbzRw3scA5xt0McOWACY4T9R/GIZg
ue9p4j85MIPJxJJcuBrGTTgG9FM0q5NZRmiW02Y7+8Q+CCqGog77Fyj8X6cQYWMhyl5glcE5rsC2
oK6Ao4i/HmoJ3LWe5ackmlQ5OlPa4kyL1Znp1XynveDFapa3rjPxoUvAhlaO+Uj7qt6ttm/vkH4a
FZUj1l2IPnwj5MrzSqFWnUH/LRQiuiHIhqxk9LXNRlNfrns2zPfie+aw4ZtCDNOD5/Vx4ca89H90
+RXbQ0W27dvxAeU1xr/jtEESyaul8QMM0nG7+aZOdR7V0Cm3VCV5N7s4HJTN6TSUylnAdaqqBhYx
UH9/mcAdAHpYoaxn1zoEG/m+GUyHVA0cdG0+4PF88mFo8wTGyfwagYyBJxj4t76YCI7wGUf2cIGI
5aq0FHW8XoHRRQHOb6dw6wqDSpyP3lzdu3NXapNuUVjznfXbB8wPs4apc2TFeZFd2YPvogPMiAGn
bB3ma7Q8GGVIlX6HqzjX2USnD8FMTD4vMdI2GmyoS0U2q9vilGOc5Hqth43qQFjzGIetgPVKXs/j
tp5Iu4swp8HW8tm48CHCAXliXnB0NTsA0fmKEUJQBm1btnUcwBMYR/QMUDADKwXENyi8s2aRF1jh
HLXCCmCmexoobE0wbhwTz2YpA1ldhhRdFuZYcS3vxeTJyxKkR5Dn+8dgQCSZR1EuVPGwN2K+DFGt
srGDYzJGAAK5GYvOR+58aNfJ7iUMixfjeE1WUbeQnvdZDN5LSKrwERNv1FBwVHqLXTi3oAuGypD2
Nb7lESIVL8QocXpjpEkQWDAE+7a1z2RN2UNaw4xEQFhXzmHC0P/SaoPHZx8icCpvkRK88TugAVHV
CAxBF6cAvufewy9iybum+egwVIipoRjRhB2y0aux1CHK6lmfwGyHeUMoMNinVXT0IuNvPAyjMyS3
PNQQSlcEt13E32HNAIJ0lz7ES1SXrQhR/jBd5wGJjyqk9yldve2QTH05OHO+0unS2PQYRmzctwEi
hpoUnVDn1/Yw8HYtwfnqwPHCThEhgPQdOYEX+D591hAC5iEcGH0VHQWCLi898xAPE79O3M3QRaAa
wih4Pyj/4FKMdVwkOuDhla9i9Xg2YWbyGCTdpcd852TqMQF4O8NCY9Z3huhwW/cS43DAl16uUxsf
xSyBMzf8sEYwYg4Qq7XxRgQzKkmHXa2BUFSmfsJUgWTBBPwbBcim4tFUb5yOPLQy3Gtixo+g8teo
thCNvhIfnxdOdLLBBJHPbQZT/qdJSHAaanU/DCp5NiGy5rze1gX4EG3JkT6Ls8EyfMPqdVF62elE
R4cUDioZUyuiDSFKuQaz7DzWfgksXb6xOYB5AQ3Tw9LbL46EexWcDcE2696ECIAAxfxt9OXFOpyW
Ux2RfTzOQwkisirGnj+D7fIOY7sms9hjSzr6n8O2pzlPJjdfMJuGajIukw5MggVZNJa3h0YJL/OW
+gKjsC6HRUSOWoNs4Nt5H8O2LIfQcOMF5glBR2fcIbhLRONuMXqnNOYsTRgdfa9Z87AS/VZgOwbg
e+5MxVBU8/QMgPQTxAcSwRTJy6rd75jzabBW2R7WTpfGNcEOUq6PsMOPtmh8SdlqKTCFimi+QJWy
nefhstYdph0wuNilY4NzqsUA0nfEF66AVk8TBtWo7u9VEFyAEIuc8v6sBB+RM4P7H5LwC2TFuEQc
NHsb2RqJ1PyxB8CSg6ozFK52jnQ0235odNbIpTs0s0u/DQP1tkjE3Zuo+6ghJkTpEN/ByyI5DXx5
6htg3AJC4kwrfu8tAd6JbSH69PiLEM7LmsaXelwyuJf4eCNXCXRIZA6t8rMbtmfN8UATZ3jAuPlT
OKEWSsPuyP1lzWcfeUpSt0c47ix+FvWDxAMDQxlo7M8h77/VAZ6cNiRF0/scqwfj61E4IP20PsBd
ky4Ix7h2NkmIZmA2QY4NuUSGHsX/T6ciwP/Lhmq9Qz7ZSyOGJxuDnyA68gx1+gcWNDvcxTBzQvzH
OlwWTj8iZWmfCjS1MbkiiRJhqit4FP+buDPbrRvJ1vQT8XRwCpI3DfQmuSfNs+wbQpJtTsExOD99
f9tVBWT6nK6D7psGKgvphCVuUTGs9a9/YI0ES9Th3RSuFoNkkzhQt2ufKIBf8DnLd4buHjDkZULV
9ldFl97YYj6OxdQfUbo0GFyN90liXmHPeOMH+rEuVLvrtfvqwO0JewM+bCGqN4z8AFnVXbFlL57D
2KjNoZc362lJ1IfjLy9FIQ4ygAyV29W77FXxSjas3M2T2Ge8mGtQeqDFtmqAN3FnSIfiehlryBRm
BtWrd4oT0Xlf3dIWITLpvT3U9/no8dzp/cIj10VJe1EVYpeWDf6MsgkNywE8A0paMHYOpjuZwj0Y
NRyWFFsaZ/mY+ua4GhOVB54j+1kFE38E4Gxa8TS12WuXYRPSc9c5jcIiJktUnCZdXJKZBTTmP5Rq
evJYuQH5nYChOJj603DEZvROLlSUhtsnOzKl9ikeoDvqL+bo9PL7rM/vmSAjmL2IFH3Dv1+dqgNb
Qk7BpDKuBlm+BwXGbCQJNdHMEeSsjPbUUMjYllUXExfFcqqLD3K8riHNTYdK5fvWgodQ1aRD18t0
30msVJXGxD+dHmfffe8COHTKKXfsrmiog2iT1V4tAHtNzhcWAdgc3mCUziiCSK6keHT6/ru79F8q
wxubHmvjVFyM0NlSUBhlW4kVEXo+nGeOYqQNC6qzHhcgqK87O3FNppfJ3eqq61Xg6G6XN2knurPd
j9i3iMV/xPXlZV5oxGw1fqtKUTKfsg9CJme4dMVO4Liya0wK+mT0dgI59W22TQGkOPnhjyY6bs1j
q6RNYn+cHy7qo93gQX9yVUfOimrOZTC/YvH93Gga1qCrrhHz5FEuymdnJedKkluraJEjXKTckKkn
eOh8k4rutp392zaxr0Rj2FGmcgUZbvoasF/Fnkk9ZbU4KIf52zb5FEzddJqd7dyVmhoqY/Y6kTe1
U42uo60Rr4PDrZ758OELiwCYee3OlW2paJpzb2f42P6lLZ0M9D47dJivLoAyItDHxYDjAfviwdqa
hTDfdrgRdv20djNWPmAAx9SkIbCR0/OqLDdO/IU9pUJU2x/w54d30YGVOU3FgWbfp0Hm7FZdi0ft
cNPtSis3zuuS/Jh6SAfY21SfS2UaN97QqnAUQWzOydVFFgTyWa+PZkLwbReMV00fSEhCTRsuWgRX
WaPsQ91iMz/3+Z0uBIhY4gI15pwzqzc+68RgrajRgL/Xmnucw0Lmqu1dwmrdObmU0UokGCWnD6VO
Z0b7CkNVP8uk0ferEsn9bJhN3Pb1uFwnEuqCaZZMABaN8CmbvCW98gc3Luz3gPndHkMwQBjqejSL
kbTqu4JwhKgSnXdtZNzstIvE8VB7C7QJECbLvMUIwKXbHopHVGZb2FXOhyr89ThtfnKk9ItIIn2v
l+RLG408da77snUQPmFEkW/lqx9lleZh1m/mrpTzt62EebFlTHx8l5yt1HgdtZpOHcZJLJ0hid1S
fgOfnOMuGK6mVuudqBc3rlcJ8G4kTiQQcmIHVX8xI4IYOfiP82wDsMiCmx3jkUE29n7MrD1UoTrK
jeJXkPQceSSGh9IczEPQTC0Ji9MnU6GTV6a8W5m/NcN0DDZoN5vb3A9Dym6X5kbBDsnJ1ea3TfKZ
vKD5OVfJT9JbvdjZmqvZW6ZrzLf2crNxZp0+tkR9a3E12OWZD+tVNGbYN9UUdht4Z5XIKiyXTIJ7
XNh1zvox2/qxMyCBwizow6kxmxCbY39fIP+5rqhduEsw3V+2q3Ed7tnaDxvO1I/WbAeH1Ea8BZmR
hK7QUNMntohVZJjWnYuH2o3rdqDdFflTEXDGo9PoHysdNQhg2ekmGjt23KFYGixdpMwzHfJurOrg
TnlVxzyUS2CaVE+ja2f5lSEGEXk+DM3kAl1npqZvLdtjZ7W3cOkLulxCzxC7QaFTjD0Gad937Tju
OHZOU+3tW0xmbkF6tj2gXQf6l7sVVjFUQuhyd5NJg+vRFkajscZWNfNrnN4mQ35W7cgg0Wu6sG2C
F6vTLKrgyQA2V+kLKMQd9jrqdoXmGo1r0KHez7ECDpzjAu8MRpRBMZs5uCjgMgZYZm0Ug4WZRMtm
WDu1dachaME0qm9uEhD5RR4Y9nY3tUtsi8o9d+cZw6na4IghoIFuPR8YlD0jnCI1arNYqdNrMNc3
k6S1kDRLwBbrSFaMRnx0UQK+Jdn0Ps0bzRzA51L5Ym9uwQuQ2NNsGjuvHdcI6A3YNoiXuj5gXXkS
qf5eZZNgylU7ccIYMRpg8BWOv4Zd0rxCFYmHqT6tRXIzTuJrsa1HBoO4RiQWQIOGW7sOaajs6baG
3RN4WzQ7djy2WIq5TfmoKt3H5QDHkU/8C97qrSgyfVDJ9FDOsxXi3QfLsloUj1TsQ5uBno+dIYNJ
BL/9riynD5ssc84XM7KX+pR0NvO2Bfipne7t7HtlX8IFRgMTcawq0ULyyd4YOD8n+ue80vbSOTEH
ZNb5lRYDd1cAgmjk2bHxnPeZ5Y3jODO3lCOqww0B+FRb+kxbeSQm4ru5bXFDXle7jQBJw37jCBi7
AvRwGG5KJLDay+4W8AFWzYnG5eC2+Xdv0+3OgslxUot3HFwTjuRyykznVHlZdkD98rQtsI601Vxh
dVvvOyBwekgyQJ28+KmS9FfrVr9AUu8T17mjKn8rc3VltmkdeYb9mgoFs9PDGBm3cmr3zYAy4pXm
fE0cGxxal5LPseaXAu8PqjBSBDNzT8txFVQqci72fMJrGrkvZunzYsB9w1Jsd5aTjzfmsAKyVdP0
rUM0e0fL0j262DU+OT6bcVfOeRmujnku257R/GCyBu22ipzCMAEXfEashjeqWBmDJNjTSl+CtE/3
5daN8DuGIaxHUc0nMsdDzj47tsCJrXzbYKyakNSq160fYSXMwmsjm1D7qEZaFFllVh8m2Yro0sPn
fpaESeJ9JencPTWcrs1uzGSCPSS5JCGqjzGeNjeGtc+PW7R2SJzsaeinmSXpenkdwk1ZQi8FllFz
Ox1sR3wHLiUcjhLe54a92zybI6IV5oHK7ovQ5ODOt9v3zWGMg03k7ZDpmqyzQUMM84u9GEj8yRzx
mKeWG9mrvN7gGUCDiFfGPZgpQXVu+/Yp72QBu7ti5zkz9rGwkO3W+GG1uR/VMpmjQEMSW1yCMMmN
lBQkwQGG8kEs2xR7eC9BaHW/GJa3twjFnr0ke0g8Srl++wLKdGOz6Yx4w6CPnzgF/rs0QbaX/hhh
lEekfaanNbPuZJG+eqtzUkH7pFv3PLeIX93mckyK6qPGLHEr9ZW1oJ1UnE87KO35rnV6InlV8EWF
gvxC50BGwv+RKiP5LHBQioPa6vZtZ/vAlvg4QWSTxAzDYgbxwzsP00I+QjrUV3OJ/lUYOIKu2TXS
g26XwkhGlnkZlcrymA3oOxpawnAs/HfDMF422d6J1ZvDBdvGuhoXpo7SDd1mMXlZXuxtzF+dItC7
di77yCVFe9qCB2qEaDDSkevRfqoU3pHTMkWpUb+ltf7qyoqirWEm6F1XG0EoKUaLJqJR5Qz3YzNa
sac8dARqjNVmMpKQ8PjTQvZY5DDjpBq9Klo0Fna64p/mV00snP6MP2ecbTV+vQneGRaz3nYLtr3u
xtPq21XM7/1crDiH9g0weZHgsz4VZ8Ox36oamqY2ArHPdXq/Yfl5Y6zFtz4fXi5ulKdB+wmoRJGG
2egSLIWe2CvrPZF+Tag0jpxjXbJThLPv8XCMSX1Ec4YCbrcl0A0wgb0S5vgOzZulxrdpdgk/XuSb
ivRNp9p2dVJ4V8Vg7NuxJotiTZMnrKQguPTbO2yaMaTyvi+UuZ9LSaRh6Sw/xGi8rXrkE48uBE6T
DIs1YbZGU5UdeBtoT32/eF8c8TNj0vbkTDV6glpzKJfWxkT+4re6UOHXvF+BLSwWYwHcVCMI13K7
z7PUfrSg4mO0r11uG+bWYQ/NifjWNbgccy9zn127mxfCP6T6bvxXXV0k7T1NaxmUjM87bsYOHGPn
T+sYAXqSa51ZUK26szQ2bGap2aJFVM/0vg9lJasoD5R10CvsI692DTOEXERmBHEcihZfZ0kP/NsK
SGwGnoMHuJAWVo38TOkVv/st2OctoSI3CdzJ+pupWnhtc2euZGs4Xgq6iqWve6WyC9olxnKMbJjm
qHLKqreQYAq3vFllw0PqbaGYwgJ1CttuFPnzYgFQxkuJBOTMgD/Ams2th0s4cmCzXWzG4iUypCyi
EFo/PMvD2nhozFbGpqRritGZF6yDVY5MTjGZuJtKo/o5jVQ1RtdycMPwCbzr3PVWHXuUjBelS8lW
1AEFBm1UUfyU+VLUr/XC/kbzgOI8QjE7jj8rdXEQRSrsHpmIbv1bD9yqhka9Ao7y3tNxuPx/+lur
bK/lCv6MhnJXd6ZhH5cKyz1SDsQPZ7QtpjhFm3Ppjk2UTE1VXS+ZP/VnBkO4J5rpGnzDEZTPtchp
45vCMf/szKFYv2ZrmvyvBdbJKwaIeLY67AE+FgYOxy3t5vpxms3GwcOuKm9sc/JWXGxVc1iQOKw3
YgyUE/kQquuDnFO7i2HiosGo0g6Whk+/VIYmPqriyTWn4WAl3tjvpzHziyP35sJ738Sc7Mtert79
JQcmuMKvxx+/Ue8R16vhVTZhojg0d3Pgz8Z7ofNW7Ba50btm5SAFYEMGCEc8KE1Fvyl+uhxme+yQ
9FNC0mgT6jIiSQ7pqqDSM7k0nx0vCfIYYYW5HSZVG8QTTnrMb1rpGdkpGGcNaQj5XfUDTCZbDhnY
DPSiQmLttcvmsbVBY8t6Ss7FgMIlXNTcMXBFuFQ9aUNKyipmxctDU5XjemYaW9WR6pDdnlOHQMab
2UOfBjbCwAN5LcBI2duGwGJS0Ect5jx9gWLVM8WWj9iWHpF6XoiyALcWpSUeTbm670Paz2tsdyMk
BcJbgwutz1D1rZLFvPdT2TMQzbQJg6IzrWi8cDbPYtRZz/hW4fsLIold+M53JgtaikV/Yd2ZMMmn
R6k2SZ4iwSzJvsBZKGH07DfetadSaCGwYPuQV2nR+i/tOkUGlECfGRcq+7u8pmq/Li1P8r16b71q
RL1ZJ9cgJOJ2k4rrgwMdUnJgNtN8LDcNbVNMGnDVyKYFcUWTcHDAIMyenHIDhhGlbF/qPs1cRmZq
a2460fpXBZSeH8bajtyYbtocGSzM1zDlbwqLASRxRAZEk8mYhgcSkTXUuKVumSe6K0bDRuNQKJQQ
2YD6DIj0qSbqygS7Pk9tNaFMS9JiX+laMQa9jC39BcpirkCedwuJLUVEAlpNKeSmRT6xFs3qE5KI
+ZkXXCk7e/rNxKSqMiLHHlzntXUn0e/RrgftDYameHKKlb4Nijxv577iKLvAkO0vu9Zbfahzn4Ny
FgsctQIirU1gq7TeDBcFwS7fPLQV2UzWPQJ0fyxOEEpp3AurUlY0FQNG362foygYpbE8ujJ7LvMF
Uuxioeuad1YyWxBLZDX/SnlueVsDmwC3YYptxr3TTMmpyhhXoYp0njV4RwdFq4TcYLUr3EuYRb0N
ZutkX97S+ZImPQ92Y236H1Wp2vtlCvS96xigOplVMJUDwwJjWtL1xSsWtnKgy8G6Wwo+TsigS53c
YvZptgtn+Goswsd2/TIq62aC43d0VIVAZsPdAwWaWw1nCoaSiYwWHJ4X6+nzmPXlTLFmw9mibDZ0
CD+d+auTW7xfWyxwxU2oVOgLfrPNZQ4Jfq3M4uDrOmH20V/I5GuyEBDTzd0tmmKOSEYrL8OgUZvY
lpaxxh6+O+YrTsQhZE7If7U/GM8uYp00KmzbPiZ2lV0PgL73cDN1hPt85YUmJIRuP3iV+WytwTjx
YUWOPMRQJ53M69OYNeY9knoA87YDrQx7gaejr/I2PTWYpo+7CRTQAakCZjvIEet6xJgpdE9YI+/w
bDlCQJY0ZvObgyW9LbZsiDayomFULF7SAlis9k9UH3YW2X3uhENemlNUJKsRRHYKjRrv9+IavKfu
9y2mbNd9vvnDLgjW5lSZcnqXkw99HOE+91C/AC43TcOF2/j8npZGzt972RRVKJ3Kb+hDXHfeOdrU
N9kqxSfUJur+1mjALZwsvYNbw5c5nBKoTBbRwMKkMs52HXSRXxWUY4zEkXSHyYx/NPza/OLdvYFp
xhwvS7/Pa2RbuxVdY7FTYzCRdlBTh5yFXxloItkNxIBo40NtxfQN+pAfSX9e7pEY+35Eja9eGRmq
NZ5NDc1TGPBEmfOmcFZGyRmOl7mTRK1u/F9Ct8PtFCDVovRtbzFz4+IkKWqoETNU/repWdrnzZXj
Te6hGe47FkKIMoC1VFkK1WieavmkawnTE84f8jln9T+SLXfeIdXxd2uLCuLep9PKIpxvSiYv+OY/
Bn3bQEbQnnpOMn3tDEoPMV04dboelud6WLP3QHc9ZFKvcmCaLMVmfvdKy3xYDCE+XVwKr9U0Vp+5
NLtpV7jIpY3SpJEathbcR43VI9MTCHbCaO0IVpNodmXrTCc99vJXjoH3zboKqhLcYKy9sBb1CicV
H8nSzVJ+MxvUnEpMwo5mc3GfRtVp40hw+XQL/jLF1kwWcCTsbH6k030eyBLgsHLmKtgN7lo8r7hk
/Rwn9THiHhZLZ6o2WGKPFPzpvcVt9OAzNyyvCq+vrjh0A+TTWYAStpd92DEZhWGC06Ptddl9lzXj
td00QVQqr/AQaRrD7UYqI8LMzMy+8jRI4I04unnB+4TWcoPbEzLqK1HgTj73irn1D9Ak/B/82OmD
YycQjIa0Ma7dVguyurz8q4FxYgAC4ty5nxgLM+YDlSYulN15yn1gc6oBI99nKdguDELB0i7ITGtD
y76IYlW/AidqFAq3BQ1FH28QoJeDAthgQ/0WK2z+OI0H26Y0d8zKvLfkxrqk2mPdm8taSzihFalv
vmLksGoSb87GULu/GNDDaUtVAagv0BD/4+umPGB4ixCji2BTbFcT5v/fx3wwv8SGFCwCmGsfs2wM
eoTpdg98AufoVBqCMyNfKk4YRWIL0kGIoQc7saHbaA8uvy46Lp+GGxrOkctfE5f9pNK6gYJpIa+1
BNP9WSO9JRvTgHeFp9YuTRYK7oxsJr47KAHS2MZ0oaIURfnZQ6qJXLNwr0QnOXUnB9OxXQYkdq47
A7rbAGPra1knW++H0VV1WG129ZPGIrlpUP5GXr6se0FySFRgnRBSNjAK9DbARlKQcOciff7ixtpS
M3eMheviUAXWpHfEPcs6Rg+pPueavh2Lmgw9z5poAmMaaI1xkAfyFwxlS+7s1JSvMxuZo8xU3YxU
1nPakEYhW540pmqM8Gzsi0B5zC7CTXOyfgy/X9YwbBkhLa2tXtnALlmatCLpzlPDAuyaIIaqN3Pk
7qR+lr1fg0cr3shgAmvxr35yA0nciATxQGGNA/F9L/K1KHZQoZsg5LOh8y+rBj1XVaR18CJ9/L+Q
eTtPVsPgdBkX9zWTNsUl5qWV2BX0cu+OudQICh0f5pIcsodML9stDCvrYd4kqXRiqC9UdVSb+YOE
GguM74rOiQN0C+Rqr1n24I0Eq5ztodr2Y9e374qZ0WsWeBG+DP1L30BM7v2u/GFuXcptDHEabFfe
bGZDxZ5jHVuj1uotvloike0QtKt9jakBKJmYWC71qtg/W0Jvt2saJoI7IkHHR7Na+zMMw/yWKeeX
iePGGIqU6Mg4nXC7eG2scpXxnHT8QrHQ4R4p+8Fy4EtmRh//4/af8xF6NVJItlYOsz1qnXW538Ys
a0M/6VnhEwjLdOWkrFLSOQh2i73ferPgctXc1NrQ9r5ipfQ7JP8AzL+/ARg4O6JBFQvloGj0ci+7
lJLLxuMJTvrocknNVsN/cZaFjV+WAesS4bopQoJIM2MI4WWJz/KyVqDXIy10hVj3gyQi5Ubil1ze
DKu/IF4xHffKHfEuPrtq4gWVScc3QW7JBTUP61Ie7Z5g4xjnDhdaxjbSGVvDPJXHNlv4+/84BVLT
SOTZz12d0iCVHVr93inRWf4+wNAXeKsLBkXiRJgMM4y5MXMwNXfJS+Zh0GMhxDQNj5SeW27zRSRi
mWPo12PjiCMcTij08BWYmVChgKmV580t6SXw6aWEUkBcqxOiugXXD/3fBaHm8BEv1bCV7RXggF3d
w08LinAYYSSG6FKtcp9iShMcg0xeQmHkhQ85s1EPW1JzeK0b++IkClW+GlXe6RDUlyR6DbuHVQ1P
82fQc58ydDMtnDmmQXrhOFBIEdKdbCKsM/qqMJc5v8lVtKq+btfFLI6j4tm7Htf2LDKMpn9jDUkg
TQy403hRywgmlfSwUGxsx5zQcoL0adB4FocBE6pzm5PRuTNxj0PfjEH3cOosa73Qq33Eu9sGVnLI
zBwN+A5ioDW8uHQgfkxZxMBo7CRMKcT+rBxSENTrP36HPRC83iudluNxqkvhouyhzA7pV4MvppST
fQADYiYsbK3vrdxVI6eKP2AwkAkBiWVcUAapLHGZYZHPC2Ea3fgD/ULiHeSSC/QIc1V92RJ4kzN/
XSuSDlbAVncexHNa9073tMDOSc509iw/p1+YwECKKl+1HbDkc5CXOqq8Mjlxd83WHTyLRNEnZjhj
ACsqHVFdM8gLxqUOjnox7e9U+f572SVx4RvbfjLdpxSfodBoWXdzWr+mubVwfajbaXbQddi0PMAQ
u2Ct0seUYKIOP4YBptLwy+qDb0j2OA1dl4t6P4jl7bda75/mTP+Ugv7hBvXHH//nc1Pxvz/9nv7m
EfV/dIX62986/Gwuzkv6z291+TRff7Gm+uenuxg2/f+yjkIa+T/+5c50+Rx/M476X9vP/vMjLz7+
5jbFl/zDOMoV/+HTt9L6OI7jW3iL/cs4CksptBWMEPBSEvhbX5Ic/2UcZf4HgcoILy8mnhhBXhzX
/mUc5f8HwlgCCPBfpMUCGvq/MY76w9mNmBVhShYNomUcsdG1/l1YumUiwxc0E4DiTQ4ZPzG+GaNT
/TdhAuYfEuLLY/CKwiEL+tbvGPW/P6YOJtPccMKKcQ3yTiuVBBNJEG1prfPbajs/YIi3x6m3qrjV
9XrPzKE9LqWJzH5Rw43c6GAgvuSSQxawdlME3nD6/HcGhX8ofC8fExyRz4HKFt+ZP+0gc0e42ipx
HUGMrQ9LA1C7q3AbuhqH5ScuuMlN7k9ThFu5+98IfM2LyvUvCvJ/PJqwdexVXYdCjLXwV4Uvmp85
X/0SD92sVI8zDdAbrYiIcxvckOw2uITNkHxUIDQcYWJ4a5iLvtGB6BtoMORuTOvpL6v4n3v9r7Lv
/2JpuBaiZxurYf750/SvyEwf0wa0XxQtSN1otDAS8Tgf/+8fA/mQtWdaSOgdtsdff/BOmwOqrGGh
MK36UzHMXUg73e//H57CfvF89hQL/Q+DtEa2def43UJU2hbA9myNvS+Sz3//kP9ilUvstQU6G9dk
qf+xmYDJZj/AYy4m7cq+caSARcIM4xEsJY3sLUG+HTC1/vcP/cM10YYriF84Qm1U1HRxv+XVf5GG
W7ZO6mFKLJRd8/e2bPL7zYdCXQR1+h2IJdmRylftdWW3EJkb9/XfP/0/LZLL0zlBSLzECY4//P23
t21Qc3QXWLGc1L0bNN69RKb8+O8fwnH45+5gXVDuOZiuY8IXiD804mlrzuxGXcRdY1xs27L5ppDw
oHFdw4x4xTvuG57+ZexYdX/Tz3YKHaxyOGM25Jmj/hlYy/C9FWuJDlCkNfPuyZ6/p6PpHnHNnq+y
clZn8sGKfZmXk0UbyDwv2RZqc38tHoDLO/y5tlF+Sy6gFAMpga0U3j2YvBQTcW+upI8pofFCsErF
+DL2ax73g21dQXRTD4uNzAzDIvmtLJvtUODFFiYgQr88BKXPBVMPZgPzFIGKMWUuOZTjopPT2VFe
faP6Qob2utp7t6W5tDv1c011+3N0ixtbLcmZwacNvCMINsVtMrmtlgZwzCZz+0rQNJztTpIiMUz2
9mNz1Hiu+OpzlszFi2b/M1A1cpjbbUpOYcqbwkKrbVF0AqfHeMy8TbiPoA1DXhi2i+NdI9hHHSYH
Sl0vnfZGsupt16ZWsk+1biN/q0kCVev0Jm1vjfKiCiKESM6tSH2Nkh/q5EdqruDevkIFyfi93fcX
dRSRBc3jWlnTu7YVtWAHs8AqPNeNcrkwaIceWAEX7tTadidLF/bRG+riBGW1PJh9Y3fXpdn/sgTy
cYlnNNwKPICYp6booIV56i8csKIg0GWb/ek0OmN7IKAciEyDQajEuKQyeJC1gIZMnfQHeGj7bbOD
qJEG/KZixAhtHmQ8iAZA0IGIgqwJVW3ytI7G42VodeqEYKQD7MRwYr/lur4eXfPDmYosTAS9qExa
59gbGKygQRyvB1RLYeZ2U1wq9zis5YLE00iQXjX6uzcOR1visY5eP+5bKFr1eJ1d2BfjnL8RuBfp
UlyNufU5Ir/fpY57n5f6sUDyEW9p3p6CJg3u6bCrU2M41qluFJS/8tasCzf2YCwc8VL5zjyqKZqv
wVbX2hhf6xSnmXRFtSTqd7e1p5Of8gKVdI2YycMUWWkwAzQlENKlZcE0MmE6pr07ki+/bvG06CU2
Ldg4GzZPw4LKybGeGoKUjkZfCArfII1KZxv3BGPuknV48Fd8/SAT6ajM7DvhF7f5NmMJJ4hARAxX
4AlXioTUwULfOgkDFG0GJ41TUYTx0/aojcU6YVmT3Cc9Waa+1AdYTtONhWQqhvS0nDcHa+PR6GFt
1l6cgw3fTNjg7IoUGhOQ13TUjX0FCn7snOWbFqI5kmvxjoo23dHtQIuuH9Ds+S9B0yAPVCL4No3d
diqEuuuI07mniV/DHDFYZGLnHlv99MPtaDdsj4/ttveIxw51mf9AEp/stNH3EdGfOpogGcNpT1+Q
5Fw37qKukpKXFpjfpxz9DcrFD1XWK3pB/3Pz26OpTfjOlC2Bz9DKGp6GZQZWbrY+nvyZPeY41Vfq
rgdle1dp1wIEBM272WztGyLoH4bvp6iusy1SCuhy9jbEu8aXkdkJJpcgQWS+2uvdSvUHL2LFHYBp
wW4VLK1hQHC0SHyl8CzcVRI5WZB9N+zsDvXUm59nHc26GvYGIwA6SU7DCzDmXhIyy6U4rHRiTNWD
A/a1ctdKI3aW9cHc1IlIUHffGJZCg/p7O0GHFw283OLCmqxokjP6XEt7B91DVe6Kz6JYz7ir2Wc3
HWFhVCsSG6MG5XJZKPyKm3Z86yGzQAFYv42BdzuSoRl3NMyR6N0ER7ba+ZSVgPuBkeoJ9vRLrYv3
dQYZ//eXlmv+p7uRoS0FP1WHQ64NhdTf70bET6Ls8OEHRDK2da/Gua33lstQHOZQgodlYi94ThmZ
23e36Vgm8jiDm46nQE496paSdKNoIrU22S/DkD0ymK1x6+zJCQlV1TSfsx6Dj0RRWMOwEXU8T8P8
PM6N/pXiFeiEJtNAcdSqw9+/0+P6fc2D7BOdskhDXa4DlVadJtU+Hd32BtF+9WE7JlL0pZbuV71S
h+cEQqU0mIa5RJvnV788ZZQfo9NK5KeNP/DgYms7sHzgH+5hTxv7CUjjk+Vn3Q2G6O8FdDDO8SlL
3f2aGVg5NiOmhZc5OSwBAYPSrCxdnXM9zS5OKBksfpIRNHTRMSlvUwe2uWiH7TK5wsfttMzp8pEZ
aFNtb5TbxzwqiNejB330IROA2bHoeqhfjU/TFQXO3Hk7yED9cPHnQ6egK1TB+9lPmq+ErL52HzAg
NqK5rznYnGSo7nynWIpQNZX74uqKERp+6OXFFQWXWARFmpdpXFwkU2UFTBkyuCTSWpYeUAwk+5I+
6M7QIxjv7SzU7o82I2CIIgr4YDdbOD5jfBtAdqpEBim2LPvqJrcurDRD9nA8BwujhDOeUDO2LPYM
9awSeYHnRlvDLyA0o3xbPMPKonycgjIyhsZfI89ipAspqbKKvT/iR4MCbwmqPfhrcvRkeiEVKsh6
F/gDcWTvJGt7SkZT4d0kix8iXa0AYV7KkSW9JP3helhmRVAL8Tqcp5VpAzqf/KcDIRp8GepAZLUL
ahIfGQ9VQ1ahMbc6ZpNxL+YWPwuHkBIi+RAaEdAtp+/jWlryKq+WDrMHi6vj9n+zdyZLkiLblv2X
mnMFFFBgan3nfR8TxD3cg74Hpfn6t/C8VS/S0p9H3VkNapKSEtmYYYDq0XP2Xpt+f5acHLt2fWhW
Vt4YB7Kb85yurz7U/p5Ho0hWqqETjrBFRHtwXmp69FyloXzjqApLo0DO64fk/K0jJ5pBJZUFDic1
TPRNsQdIwyRiwVy32dA91LnOEg2habhjPpkk2HuCASCv3aMYcngWbioRAvsOkiBDpA5huF2WdpKY
y2lsDGTskyD4Wg9A6gpTAu0fq9lsCiQlgDrgJPWdBLr7HBqGdoM8e3jmfxkglQvj5GfHKe4VoOHw
KkZ4sDz2dbUk9d7udqNwhoJOXQxb2KxyrMtTRh4UDmykbqW0nBfIk0z2VUxe6EL1DqMJFtJInwOw
sSJn6HuPUdcjKaEj3f9sIpvFTvO7lq2SgVS4zmwE8zyzykZw6NRykWoFpRVSINfbsKQ7AH/LIH7S
KMh88IV4ozhsTurkBn38qjUK1e4gBVsaXfRo5D1qtEfDd/khxtIY1Do1KkQHRRa2+EaCQhwsw26T
K8foxHIINAFGnZr7lCdOabK/9T5JnfAt8f7iSmoxt8MqremY25uyb60OtkXj/kBMg72a96WpFq2T
qKsiSPoa66eX2NumzbxkiR03Shd1YnrPk+7ESF7lJLpDHHYWOz5cvXDhuUUsFkmHnZ5CxX216dk9
jDTr5cYwUr1h387NdsNSYT9mIyTmDRqiMtmOWjyxiHW4hgXtaOb9zei8pyMMiQGQTgVDqNAu+1H3
nyYUYHgOeTqiNfoplJrC1sm+G5AYTrMEoOMUEQ0sRiPPYb/LoZnaK3uq+5ZBrjVeDb2AHhqOiX9j
okZgbQ5zSEFwoyDz5sqZsH/Vaa1vNJhoKO+4ee+ssZZYlCXnyXlygkoIsZp1Z9oqCNeh6N0TsjuT
o2c12u3WLFHYVeRzMpb3rOlF4uh6ZDjpaitB1eYgpkYWvcWtTfVn4iANFvDnvZ4SK/PAepQNxtDI
BQelfBbeTob1u9Mm6p7WERKaQE7Tk+yUfQiQz8dbpulFsbRViGy3ZdwG6TtpC+ZYJZR0plN1GS37
gmToebAWhfSwS04UQVYzgw+TzDeR2CVgQuEYIT4OMTnPNjLNslcOnJyVR2QP7lfwULd5MZkmartO
g0qh/AxqNQPgyw7bAo4Ku9FxnFXC2kOrUcGORKFMLofcVshOwP68aEM4iaXD3Ap5QpOWD9js2nCd
D2giUWTXerboeiNp9shD6HTHnW1vAVz7P0U1WB+6kEXPz6WpaxJPtQ8Uhh0YAAFVbTXEQb91i4B9
E26d/UPPggJQhtkFTxnrfoI3r1LFuq5dDaY0kP6RSWLPcYJ6QT5VYY8FT5LKYS1wokOEAHfCvKEW
UfKg8pI/nnqD8hE5E4sXRo1JbfEfJQ+w0SE3ubxq4d61S4Wx341uk9Y30UPZBePkPNebZMarQdwC
RU1FEVDDTPvEYjxtku2A8V9HaSkCLJkazLYeHEwUPrSAGqivsEsC+XW9Amd3axrZHuWBkitul1su
E1QUKaZXB10mfRbYU2QL36OHCd9SBCvI4FHLbvO8PDUFi/FWlFXzmGgp59vYzbLrnmeOQoMd1VlY
DnpppiicnVZRlKZvofIiANWZHjNCbmr+w0a6V7CsyYauAdZwbM15nGAz9IzsJxWm6MISHs9kGFCT
eHYBTyQNgAfxJ+H4VirRYKJ1gFa2Cl09UJqWrRwBlQVoAn9Jtc0RHYQwp1KLkj8OXzTEIYBGYk2B
/+tSG+IaDBxEXx4mB8hEayF8F+Mbi1i4TDsr9Tc4sO1y2Q4pLhEm8+4de4RVLxM8zeay0KPiggOx
kezcJLTWmtbBSdId5B6GKOPXYeiRJOUd3ucnTkhRQ87vAM+iQeKX722UvwenN3zi5Au8UyY7EUBP
dkbUcbTU7srYHuplx3xYPrnkv7s9dyifevzJkMwbBIg0JQYSfTbYa/xnBvxs0Rlr0E3K/MxdO1QP
3UwSa4uVqFrFE00FtyUHCd14VIzVi+kweN+M8TiiVuibCbaMZjCYyTSBXlOCcQb/aU/2KphCjFeZ
2+jpxuQPttinia0nuri6q+PA54AQ9eGHE4ELoN4k4421ISTdHZQNenMO512w9hor/QgTcp8XImHS
uPBEips4yNryymqTGZyeR7W/+r6QN/7RFaaONx2LORZxPcK1z7iPBKINjkCNum4sO78XQE2ZU+P6
HmHClCliWsu4x4BhnGJs8EujbNH8Yg0CPpcrXpnUa9x95SmALqWGncYWecLosMh6IMSRZr4j+Bn+
+s7/0aDm/24K823Wx/+Doxh6rt+MYursI48ItPj4DASZUz/49/8d4CH/JZmXkDBl6NKy7Hna0n8G
eFjmv+i42yzLNm1uj3/0+xwGLi3TEVKLgG8acwTYf89hOEGAfCXIiUfVJCH5f4+I/jZI+zrAw3Pm
0+BvAwCd9i3SYuakZDLaTHzm0+RvfdxaNi0o1S5eu3UOfKUpAeUCC8RKhD/DsmSwtCuTkUnktA9m
n7lbkckf9KBXcZRcQG9iY3MesykGSlU+4Sk5NGFwdIpxldTGrq3NXVFWu76PcJKag7VB8wXjP89Y
fpvwmMTlPiHqALkHvpi6livDi9IfZua1tO1AKabTjS9LqFHQB1APGheoEF+NJGJUgmiK4yHWfptm
zeAMb4FflAuLQhCSnGBfDrO7ylW7KHa99dQ1j9oYQb8o+35f2bG4DmujYbeYbtsWzASDngswEO6t
jKFJA99B6l9BcBlUY+yGGlssp6Q1ztTiqivuGr940K18YVqafiOSAAh0hR/X72D9ETVF3kGU7dsk
Ljaxz+Epr6X30OjlVeCX9sbLksuyM9vdqOCATAO6mAZLO6nY8R5RG/STrEPCl/sQRLVo38cjJidh
Lw3muEs8aCeG/0SeGM0mBhO9SaMeuoyLY7AjTuBYg35Dgv3QEF7XO9DAkyZ+GEZR7zJTGTei6eTa
MwNsNMgQxKjdNv5LoXCg1QO7LyiahQR5hTAFLwc49VJrPkyB6pdMBbEEm2GtCJ5agblaFHq7Jd39
GchCsDDC6YfvlIhjUkIgiEuFNGx3dyLCW4KXIsAvVNQPjk72s62l3sJ1Wv1ZkyY64EZ/8Fw6cOHl
2ILJTprnvGRjkxS3ht/vahmcwAGVyFAteoRspGDXUSogm1tafYTUiEP5I0W2d9nQjdjoU/mDxmT/
Bk4BFJSWPqjaudVaD/ChHU/46EeGPi58xMBXw9q2/Bsjy8Q+oIiE5Uh3R06gQYGiGHsjDSVoFFWl
wH3MaYFGHhtqeKvZHJUoIu7axBT7VFDYgRKeIQfDL7hZOec/Pb5GlWNCfQLeoom+vigL6H2KfvrB
4tCxrnjkNpDtbnGOE+HipsG1OaujYnZupgWJvexk73+gsJvAcA4PiEXMdYSy/tKk+75kXMFsLtUk
VdckdgEek3XJ8foWkPLsVcLZHNDHM5a+DKwFgOr46FVD9ZOqAQqpIfDqopToAIciQXZo1VAQSAS4
dfowkc68ZHnCG2FtQydobyZCRDA0u9glLD19cNTs2ikMHj4jhlmZujwIdrbMzSDjwN7dKhRJF3aA
EXB0quzGFuMbopr+wsVafqBXm690I47WWjmTqklnoIlHeynFmNP16UrPneoissFlZL5owBQisesD
ER5gJOdPCZzk6/SzssxNGOzYvkAvBZxxCzK5d2lpxsWyjnGsDoWabnR9jnQx2gigoTPFD0hxjKsk
rxy1QlhEFYuwSQxr3x6TW9Wo5AFLNkBOHKa3zmcJ7HyWwwClIOBG/Wzcnv0BlBoBc5MQNm7qkk3i
NZF8tdBgz06mOH1tdLfZdyVVxCKh/wu/NJhoZuR1Jnj9avM1CtzgaaocANZtqxuPxoiwd4xxnfXk
jRCH16b00KBCKE5es7d+aMJHJCvxanIdA+GUrp1kOo5I5nx+eoCVaPFdWEcD3YqfjQldPUIuA74q
at/iCt1gkrd+vxm7nKz0+VxBtmFkEOJTOqsRiAUQhEwzCUOFnXOoEVhvJrtDIaiBGHrMDd7Cxq75
FQOkYivHmnAyYUjbGGVh8BX7aVqZZm0c644WmuIy93oVDjfmNMjbtMcuj5tH/Or9ABDVFNJy62zc
9Y4Z4J0nK3TvfJ6aJK9Hhn4HSIJVej9NM0m39Xy0qou+20Y+IIF0wP2V26m3t22OxUC+0gtha+5z
4BPMrOUQIDlcY9VG2MV5DTYvTvc0818r+iakRVip+mH4nKKDKUi3ydjEqGCl90SJHmMHi+S+ZH/g
+SZq9gq8or9E+eceAq032LlKkbMr+hzx9UbYcLagg7jWUF1gcEIGDLe6Z2Tdlmsf3Mst7igayXjS
j46BGGqEQ3dyjGG4MKqaDqSoOhpvuU2zih5hsDedJsRQjdEj10aeV4gmq7ipw/lp4/yLXbHdhgQA
HEds5wsdqOwKMR1HDazW6j7Fhn9ym6ChdA6zTRb20AZSl6MXwaEbORjg8kLFmuPn6kWXVfFmel54
P0RVf5QiCg5u3RqrgY05AyZVV3glvfqUaTShZOPP+Je4ZMBolJshKWmDVGn15OhGdwj6YVgZZXyV
QkK9z5tqXLVx328Hx2pXamSOgy6uuA/iHnargq82RZO3QzB2xD+IHQDt3D7sqnQz+Jn+ggoVS1VY
glXGJ0uKQeYA8TEDAZJrdjI3GAbMHhNp++JrbLUlnLlVlm58lQ/7rgdK6ej3rE3rxCoxder835we
ca3HxhgKl9ADmt9W26AS90lbKR1MElmMiSAAv5xVZARp0Jk29C63oZLPgTKBOknlX8yUGNfunpuR
72ehK/S6eT5YivRDNVNymwsfvN0A7bjjyPTso3grHS2/IutX27axYV4kYw9f1rGiJxfjxu0Yt5j1
5i4i0n5vaUWwYe0i1mFkpbe4wpZo+JZmZJuoxPK14WiK871zlVnhhp7FkjGxvsLpLDiySLJWtFuZ
gY8ZKus21KyXUdfaZxwzL8hyjZPNWHOHimRXdjs88SsXNaHVBt0e4euqNEH+5WOfblo4QC69cKhp
Ac7ubNUl2YArI78J6UyB5APqi/0xe+mh6azcrLpHllDuHM1hX0/8dTLmyz4r3UU1Vh8urxu6itsh
u+ucfuda8sWL8jWzxEtdMRmeuWQkOG+yyt523jthlrc1TNN5bMKCyjq9UjBcq7q/DN3ysqMO6iI3
Y+Csrhs2vwQ+/waPLKEzw7at5BrT4gCuVziryHKdYwSRMNHHjigb74EOFp0IZ8RrQENEyZSTn7JI
100DpvLaTOCj5ekKe+tidMgpbA+0blZGlP2qAsE/7O9KNXPlHJoHl5YpNqU9/Brk+NDp9rSyhAHp
xqCtO8vgyEI5STvzEfwD+cuxuu2ExJIrKwFQIUIm0did9qxjS9yyYLA5NCgHcrktRntF8omJWDWZ
dpo+2bdu5BzLpuuXDYVKAbkcr4Cp67CN0TB2lrrxI6O4CsivO7CC0rijpwVwwTpiW2iXWcg6zDOv
Of1KjC5YFKNK73Fk0e/3i/FuFCiaCokDrA2DU+qgKec+bz09+tUOCednoeSeaTdd55QBmdPnllzM
hrlFLqcn4rXcJWfY7qKkO9ItJo4GpnSPnha7u9YLnKOtshwVOhS2p76G6kIaEszT2kX1YKlp1zNS
2xd1XW/rOteWPKj+g+4D/CBH0LlCJ9zSoEmKQy3GEL/LwDk/Uhr2HULvsJ9b2wD7JmDt8MrRIUXL
tBXXhqepC9Px1Af9ueqWCKrwmQTpZiNafToyV5oYzGMYOhUapBovH8Z7302rci3Azy1LAhyWNNWn
ZSkdtRxM+O0GPYRLq1fuAQOXhfwSBkZjjEgCJFGoH33udtu4Q93hg0KoJuKYVrwxxmXhtTQzSsjU
jH2MY2H6WKMrMpzbXhdPnZiSk8A8eJ1TFq2MvG0vy9Iu160GkqrEvnED+xWjgZlqz7zvUPmTxD4O
I0W251gdEBt+nl6YHRbl5JWhXrKUmQb5yam0HUZSmMntewawyJV+t+xKA61zvo3DCI/+FqrNU0Eg
gDv98pE+IZ/7JfSoB6dVET4EvdjpslPNEIechwtfsM4mwCziwt+65F4kmnvfZuqjyBqalAC4F47V
vzDdiTZ13F6FyfVoTDtDUv2oYtxm1axow2MBZdWPSTrrFclpLgRef7aKNTUSB9XTa5cdEaQGPBLR
VtR4ikCdwJvStayDfjfrKp6LNGIim03BGnofYo3Bvq4jermORV9E10PqZyKH7xUgMkZKrgzedWK4
1l3TTqtEKvrDzsxoqWWGzlVv3Gs2qexY6V27Ch1HX9Fnxj/Ucpzf5fVorLCPiE2YO8lHO3UUdzX5
Mqup1uvXyRwCrgKCxVOspP+K9TYwFrg5LNTXhSvX9E+jQz+UE8PpMLg0baLK+h4M+MKo7WQ5BQVh
OMrzkI2HWGUSOHNwY1KxgMdv7tJUdHsrGeS12xKTB8IqBFloNV5mLXgGHmn/xq/0dUE5qUILdvHM
0Kk4vK5RsYBGTGpX38bETZiLyjAz2kUkXBainNbNTPIBkQdQPo6ined3MGsIJXpMQA1/5D2A5zir
4l01wKipaCNtyqyL9qDZ2w9j0oIjgzb/2hx0+G8yAD+Y+1Z1UjY5Z3IWxoD8NHfJLJapevlsKrF1
5+AYE3m0g6SZ6R1iBNDTXtw/q0KS7qsbPVL7WZDDm2jc9gbKiWTW60yf0h26qeZlOOt57FnZY1uJ
empYGyBDoftpgRJuiCJHDJSpXG2iWSGktVR9cCtdyH5RxrG5L2uy1tKnTnowKmadkYaJmhipWX2k
+bMQCWzbLEqa9UkZm9phnDVLoZvp7zBMMmMBPsM7iFndhEsSoRMdXe2S3KdijSTUGtfIpfwDiJgL
rNXlh0AuZc26KRC7JuKcWUs1q6qAa6gDtMp4DaMG0dWU1grqH0qsHDvxPYOV+Fc067R0J5i2ue/a
L4yEWf61Nr0hHlAchd5E625We8Wfwq/uUwQWznow51Ma5s8qMe9TMObN2jHgasjIXEa4N/JTXOYh
M6N9g+Asw+2yYcCVHsBg98diaO2dOWvUyk+5WvEpXeOHan+EovxI9E5cV7PMzbK86gLfImOpWQQX
f+rh8tKKDrgR+gs5k6y8cXwVwfSibP86iCBl0zw5YrFbjVnn/KV6+P+Nx/8laNj9z53HxWsepK/v
H034e/Nx/m/+6j564l/ItaXUhYOyGKk3jcS/uo+u+y9duNRcjqU7Qsi5vfxvFbigZSk8VLE2jHYe
QoNm5r+7j0L/1+z68EB507hEPf6fNB/nBvZvrcdZZz7rRymsDPqOMFz/3nrMAjGixvKi3RQX1oaB
e7wNQhMqzJSn28AkYvO3n+YLZfGZTtZydJ1y37LpdJKV5Xpnn5ebjNQY9EOLZpyxtBDb3VsqzEhy
VPHF6IY623Hq//VkYhb4usM6K1F/v8j5Q+n8GsT6uTR5PwXYv/VXReP2ncKvugPKrp2aNMEUmEuS
ufjbP1zfmSR3vj46uUi6EbLO8ul5oPDbR+WKmWrJSW43dll8wqQMShTp88LXk2RTG7a1iFqn2X7+
Xejq/cP3P+/Zx7tcpKszY9YRaBv/7CTbyOv61HbrXdJSC/ZpZm5agkKuBaM6lIkFflhKFuuSuUP1
hrCt2X7/+cbZT80XECbeaMuxMCnw1zOxddKz0nQ0C3Z+N9/kZBAPmKKiHwn8tlU4ou9jzQ6tYykg
0aYVEUcZKMplMAgaX6ptjDtHdsPWNbr+uSfMNvjDROfsef/8fkLo4NyFbTKIOvt+ODIJJU/1ale5
IGnTLFerxh7kzk3pQ7ZBrl3/4QeZxfu/PXvzB7q2Pud988LOEXF/fyC0unWpobpmhw5WJ08WYQQG
sZESfc22xTGxqOLbuE5WKH/9NWztlgCSzhlPQ0GA0vr7byPOXj/XttjiPxccjB+Gdf76segX9ayt
2jEAtVDu1oEH99IRzaEiVIYCoQ5jwqYRD0Zd+S6jnHzFXlKvpCNhUJ3vhreI2WFgFaLGsTvUMzuK
oKjHoO3KPV5JVDUBM2CqduxX0JYB5VLke4DhMbiCWXD7dClQT9EqKPwLx8j0H99fonmmF/+8RJQ9
Bnd5fg/P38CybQ2S1IktsGnqGosprxpz1bbl8JDWkqALpxweC6+ivgeZ7F3q4BqpsLLgVHcYP9iC
232R+c0bdiztemJ6e5fanf5j8EbJtCBO7+LEKF9cZHx7p+nid9Mg2baYWgGHW6PPMtD9IixIKPPR
ohlOaU1Y6EWfKbWuAi+9+/5y59HQ74/XfEM9h+GVIVninHOnhqZ6n5NdmO6mWRMpOytZNiNw4u8/
5fyt4VMMnZdFGFBkGTjNy85vq5qL8aYb+F47TmXBs4Z8p/TbZq/qyf5wE334z9br+RYyKXaNeSGj
zy3ODDEOtoJwqvk4MyuCC3wNB74YMHYTKNf3F/bF+8DGMO+wPDISA/7fLywbRB7gGEx3vQqCi5ST
6EMsdbjNpGAdOvLm7zIjjG6//9DzRXq+PDwi0mIZYgkSZ78mXilPT9s827V0f95o07kcUZOKNxE3
AOmtDhbmx5H04ZeknXsNta396YaeL9PzV2CmSV2C/BoLx3zDf7uhWj+fmvX5EFaA9opsveC56XIU
XoKeycX31/vF08OdxDHEbBOJ8j/CE80YPV0S1LtSc9I7K+pZaaPe2RZUG5jf2/bn9593PrWfnx+T
MguKFGNafuCzTbiwdWAAXlbs9KoiBclimgNTwikQlVhtoTISxoCGGQ6zEVpq5CCRSBGdmM/RJwEF
6Mb7ggHHRU5oylsn6+4tE6WywB745qaPpHbyrbZ8+f5Lf3lHpJQWTnLetPMZMBPdRAp6bDsmpDaH
eyoTkhPyo4ee9/77j/rqoefYPZeOBtch5zXlt5ufu3iFKy6Jcqj2LwzRGBcdYU4HTVTuwcJGfQxN
JXfff+gX12dyO9DDIHyVjj1/qd8+dOpBhImc1siADHvjmLl/MfaN3OW2r52+/6gv3i+Tww8mBIe5
vmOd3/5wrNJpLIsdRu4w32RI3uBYT+6a9OPmpmsNBFdmC4rU7gr71LtZ8IcH/qtr5dO9WTxCJeZx
FPj9Wjt9cnoNg8ouswKChZHQn4wRYH+HW/kP9sr5Ws7WfxPxgOV6nLudf5S2FOhyXiyzncWedRgI
Szs0cmJvdvXJfAzQz0NuKqbmoFV/vKVf/M6oIgyMZ3w4T+7Zc1S5STrZvSx3UUXQm0nn6TasELKi
RsAuGU9Y2JnWwVMBjg+7DgEW1db3t/qrR9lhKXNslBNQKM5u9QTpUCnEbjsrBN0W0OHd962vk27U
3GSBZtiQOtI/1XRf3F5WTAySHM+k7szCkN9vr2s6pk6kXLkLYsu79LH00HtDAY1YTfrx5vsrnH/E
sxuMP1I4OuUjxt/zxbPkhOTiLSx25Hp5l1FWP6jmj1XqFx8i5oOZwagTmZM4q4ozpqE2SCxWhGBA
xGCUmjdHMNFg+f5ivvjlZpstSzNyeM87/+VStIrIoLD7Dqi1H5OIQRJCVsTEKoH++Ydn44tXQ7CX
cqYiEZojydlFMa1MFPK/ekeFLrZACCOxItat3ZKXmx3RymnXPoHV6FE1ia7o/zQArv+6Pd/4Z+cN
iEaV7dnzxTqsAH9/QrSYf6Ed8nqXJlJb1cp602J2ve8/5Itn35S2x8NvIMX8xx7uaeDRB93JPhuH
l/5E0QDhvzkEbR9tmqTCqwhN6E/FyxebOe86BnWujK3q/AAFMhYBZepnO4g81iOdVO3aZQp275pF
vIslIevfX+XcNzl/AciCdon3ZvcgZv2sVAnwD2ew+Yod1DGGtFgCwKbEkRb+4mVwHlgYwHV1ntc/
TKXrX3t5D90VnD+GKTit1a/SMtK7PhacAup8dLYIHkz02H34ZlsRtT+gtx4weKEYxyBhNtdmWOHx
q0RzT+FSPn1/OV+8ATjJkZTPe69unC9YptSb1srxmQEJ09SiTKW5crDePzGcVH+IJv/is+aFkY1B
cK84e/79KXSEWzL+SyhuJTGJrdFPGwC9tCXnXsR/fFk2ZALWJxcBCJ2dv3/UiE6LKKMxhVVPx6PR
UT7oPhJzpvTx7vuPmjtfZw+ExdGONsPstEbEc7bmZxEyAH3webnIfMMgIE3EqdAvMYKm+o+8FWhO
rdoupqs2Hdl8utGV7+iu07tGo/WPVsQS16OrplPrlNmDNQ1I7bglqEoKrXj7/tuKeTP4+/ptsQZR
aetwECxDnt2EygKJOoY0RDIEEceyN8vXFCfVqWyGEI1zFAVvnR7W961NCMzs7tCWBaSgm8AJK/yH
gNNCQ29v6qJFiuZwFilS0rGx4DYHCdPrpnfzYcvUCGE0GP9jL8E2fn8Jxj9P1Bww2eEpaDhs/qOc
McoJ0JrL6AJVExbcrgBhE1sEmNqpzsGeucWlBktmlRB1PfOJ3sY0nvZ/+BLY5/72S9K0oJ7D6W7b
cNdtbv3ZogoCaiwJCoR72TK8hG9aBeEVw9Aa1G9cIsvSuisIVcQztf2jEydMCBHL6MS6hdEvkRSP
Qw05GnCQ1951ULJ4GeIWy0+BgGCsCf7WQ3lE8nOliLTQJmwyDfoDrbff+jBaAMw/0rxZgXy7rcLg
NR/DBxiNPF4A24PM20ZePOfKJTjCfEI+zeSo5wjiE6YIHnhWD8ZFFa5JiLiC7XYKZLxtSqLjhmyp
vB8gtFdailQuiW/GXhHg4E37Agc7Mp2XGped8qarkSZGvJK53LsxKnkmAbRSRqIDq0dXK9HayGVp
u6eGvKDAq/ctPiEzFkibqk0cpHvVZB+dr631jIDeJiZ5M1zbjnox22bpIsu0aV6EKVlM5Fe0sbbW
GBkt0kTbTT2eFzvb6X0TrC3kDQ2xaCtSq00G4vaPDp/pzK6+t3R/leTXJim4CcelKSVZBuf+JSi2
YJdPGsnT4a1VEydH7uILiUSLocN1b/tv0O1uRvhI9LufaWmsSqFvHPuEd+E9yjR+xOC+GtU+tMRl
6Uwbo7oKAnFUbv0yjDRYCJzp/BSPRJ9stdhbj+SqG5pL2Ku/7qbxCGM4WU0KC15rH0ri/KLqtge6
pNvPSr5bk0U6tGNfYbLc1OO7VWjYEGlNL2UpDrLUP9zu1yTMQ9cgzCB1lzH9Nq1tqGT23sFQLfPm
GHk4EUfTfSwN3AgeLd4JuaFIC2JZi+QA4Ow2xdTtpAQeK7JtRCU3PMU4QMkm1wEI6JWfL3RzWgbE
Z9HDUVdpJx8CHmdQf0h+mmVL1iaBa8Q+QAmXxk88GRsb5OvKGPxLp8YJ20gC3Zt3EdbDIgYbkgKF
3jo2eFbJqCtrXjQdCO0wABwd9R92Vlwii+L062tbq7xsSBRFO8g0AOLnLNrS9rR9lqFpn6bGRBvB
NpvLY9DKC3PwUMT1A8kl8aGqmZeaFL7Ke0BRuvRj684dNHsBmPfCKwj1SJIBGYRJTiCBgyjUXgBv
/WQWgRk7POb4oduZiSlFdsTKd2EXmCSCrF8PoK8XLJMP8VSRcpndGF7zcyLemjmlQcz3B0PJJeEC
a6Pl3YZrnxwtO1kRSPgY68/5LN7hNYliUqAj9eg1+U7zmjeUKiiprWrJRPxXg0LQn1nCWvEeKnkS
fr3Kan6EAdOwqtd4QUh2DF1iTjDgd2oXSH9fJHW9ZHZQHzGobFKzhfchHrzcWQ2FfZ/aylyQpc3F
soJ4Ff8PsY3RujAtvs3ZFRcZNIO27PcFvjDRZ4vccvc6PVm9C28nfsCySo4EOS2AUiDSjat+pZQq
X8wxbDM4+yGpFs1A25GqGasBWrLyIg3tFwGM3UnjdW6RUpaXt5GVIN+UsbvCfQicmgx7WbboovHv
kGpN4S15GjzG1K2Uc5x2Bm+yuMzq8k3Bjnh0GwDbLgHMukf2tjoh4LglouWGbqZ08Fhlyup3cRtg
V1PONkeihboR0iyetaBlCdK64Aq7A87XxHrHRnzPIPTSDvnCZbCb7F1XgZIERV+sACIvqJcXURne
6FD0CrLySvXceBpBeMPN2LaMv53nmGWV8HLQAcXPYqIAKNBBEhQ61bgyQ/sJvLuxH4Xlk2lcHMu6
Tq/QJgC+rwiVT7IGjrUJdG+tp01zH6iaNBAiCEnUCzhAk43iVNMSFjviRSyKxZsdgm1dFT6xfK2D
+MIdMQd1U+wcfC9xHgwL2Y7TcXmTVXhwG4adL4xmPVQGtBfmrOldRCD4OzBuRtotSNEPp5lupyT/
pRukzGEqnNbhgG4W7mWH1CXA1Acn4BUHrAYiWLcWbQJAOhUawSKjKu/xDb57Pm+IWXroUhsdkaDF
IOqBVxTdrolQei+8RhGTq03dNjVmcQfL7FVAFN2OlJESfFzua/dVMUbPo8BbioAcsFJoD9ovWzTl
2vWIvQI/TSjnyY5S7z6qTP8qR3RF6WLlQEZIrIaV1qKhb6FMTmttivEhdCXCdd9R7UVB6hj69c5X
r15lJvpGMY1eDmX/o4Go8DZOfDhg1Gx8qSFg7IFs4jqnIZVsO98M04VbS2KV+ia+pYGSYkFI1Qtl
dPZzjuzbM24xT2mWlo9eoIgRhgt4IXPox3jvkpJ71IevmeXfNQ4vfJZmYIutybMIWXQLuSB5ZLhq
ekDN8ZCCA53GqVMLy2tw7ZFZUGxCHVvoMEYJ5Hcy0l0yaa+1Km9OEYe5p0gmIygBPzq4CLf2mpnr
UBwt92L0Mrx0OUCRF2lp9X5q5rVHm62UvXrG1YdKKdPCA2iD97hW9sYnfXCXSTKsOSjcWUPxSkhM
tss5FNy1Kqnv7dgxd4CxCcCGbGkuihpGd9bp5MAFoGbXDfLcCvWweKN71dyEZkLOu7ISuOuQxwN8
3YisDRI+aGqedD9cyyy+n3xFGhFWhQOjOzioUkPoncekueJZ7tcFDK911PhkhxTJgHU+JlE+3CCS
HTe+UUkkZLEbYPhmsknQnyJ9pdWHsmK3S2mmuaPe+ktcvSlpQNoW5K77NlRRQtfLQsqZI/1PBgLb
yjyEawKZdZVMaXDqJhSUDmHYFyGixHYBzpbkjRnQgFqQUOkRg+uRaEcN1h/+YEPZ7g9UsNTtSL4w
WHb4NHjGjX1GEYjDSpnafzF3Jk1uI1m2/i9vjzI4ZizehgRnMuZJsYEpFArMgzsGB/Dr30fV685s
VVW21aLN2jJNloNCESQd7tfvPec7L1jVLv0SL68Klc5umjLxM0P+9EVwR/JsAH3+WOR9bPiIAHuK
6B2Z5wkJpU5+Oy1xe/brLIWgAQ+UuA4PbarrSf7d1wgUEVbugky3N34ozI9WZdO+TiGNaGrkBzxq
CeWQYW3GUhOERD7WESyQvwqVy41It4LasR+tn2is8HAziOOqNPVbt7ZeO0Likr1RS+bSauoX1Fip
OZ8KRF24ZBOCc4oGwgU1ifSfY20Mr05Bxw/ioztugG7UFZQAc9xPvTX/CPypRnAzcbEttClL1DbI
LTH5c/KgwLaJ9wtgfZAVPd3XBDC/gpIRe7eerGjyh7G9y2xMG6tBTsaHyOdsV5pWilxlrOAxchri
0SXWUrHWIiSE+FxtCCxrPIV2twbPiEK6zojkosjeO9xrj24Yd0+GC+0Cz/01ATMxrfbuGmtlrNHv
g4TF+kvso9kXnObdclWyajlmW67G4ZnUh2prDlAqs6S1n9w2pFTicy4OfHhEyTQDyTxJUVWfHn2r
x5HpwEdXf036yumEevSTMZW98RFxFvoM2HqMwtxx7zubzRdmuL9OEWNe85v9Rymq8NT3Q7Ai84cY
cFePbOapLePvHvSH277N66NuRnnsW2LfVr5rDm+erlCTV723xvd8clVS7qsph68J03trKw5qEkv1
Gr253PHYDlsQDkRrLA6vFVg00ILR2IrKcw5y7q8nCNfJd42gBH03k5rHDNZH8VYagCAK3yKqErj0
hoVPAoTs55+u0Q4XYyL6mLCH9pvLrWTHcDu/t1pX7brAbx9Ly9WbipyHz9mpl5dW5wRoYcLtLau8
H3znBYE71aehNYCka32YWtPM7tXEVMFDAZeIiiEevzml41yGwE2OlT14yOcK3a4mhKEHd7ZNdOCM
83Kyvuz+1Doqe6rJYSEmujOK87VauJWzp5rj0LuuteELSJ9MppEPIS2T+8Uh4NdWWKMq8OkszhCq
rgl54snSvrmNE3t6Uo0R7GJCPjaBi54AHfCN4YwYRnE9MfSssz4gcrXx5oj5VmysSq8NnlJ/qu4B
6LVktVlGmu10L2hUdL79MzVJnHJKuzOjepbgf4V7JemmUqzaFMtwPIctFgdKFN798uyYxp5EK+vD
pvN/mKprTErpuOOOQKYQtM+oyvM4L91nGsuUbKTWTUDuOLJlHE5OVRWRgW5tJuogGChl/VUag7hp
vdR9JrHkGoMpxuQ8klOH1QlJO5tpMxJFA3zV2zS1N9xjVrP2S0DCr4WGFjtXZp3mMCB3FRXPTTvb
16U9LCdV8TJBZNApm1pPXJ3xahU79veOltCa6LOazOUO521gE9+pvZK7i3SrB1CWmJLctEWa08rl
xIb1M7XDerNQrZy6OpEQo0ayraeEBe8nUdsY46HvQ0DegRzPxKTjRc5t6Ei9n2wYCc7rYGpyoMP2
Rz5q9QqJh7vJMoi3rAuMPdnTL6IVRHEVJCUzUCCCLDV94qCna9YuWSKY1sN87y1NCvRY9xFaYmOf
6TmMhKjtc0yJYGndYJuji0jhac0rZJCaGOSKvDu2/UcUFdUuT1R6Wfq8ID7QHclR80f7tgA79WAX
erkx2pnWhYa76w5XR3cbd48KaUa/Liz8hE1loqYx5wBjfdK8prYyol6r+GXKZXdv6CZX66zxmy3R
THLf+cVMrwSvup95au8rnQAnfuP0YxevrYQsFlEsdIAA/qyYBdJEEEmdXZLOQ7hZJ0ezW74HqQWP
oeuDrQXray9qcrJRCWPsg02gHihwvjyjat7HpeYekqrXAdb6N1+FH7QViNT22QMF+68u3IwrjXgH
TdPc2ewLmzqpFhKh+hdDx4SdWEZ2nw5LCdk5T+ZdIolWrqx6gUPigYFAgEwRQo+VgOPqYnpduHG8
Xm5iWalTEIL2IUw03KLZXFddrg4Ol7wL/Sg4Gr6FQtOeBe6CJXmFd0CqWEULwK6eyjnl3tD17ZF7
Jf57J67PoV2ReS/GPpKx8zFkxbW2m7BKWvxCsbmpqzb7ltWed+SG60RCefE+D5YmkksabIwcAtGk
NG0FD3R5nU0dkY31tdBUlzkfcEOq/gUqDxcV2x2OZmi26JWhmayFyPICy1NGphYOfLwLhvecz9cw
wdb4leEnWiS/OFqAJyWohQfDu+Rln67F0oy7sTKMHVY+fHRj5WMBmyriPtz2R1tjKPDr6XFo4l+8
JFKTh6x6HXQy7vTkTBur0U8ynCzm/a37UmYYelWS6E1XaNLajDCMTDwjTj0fS7M1D1apzRs19OMu
haW0FzIJiC0IskiSgHxcuOT90Jltbnsv74C14JELh2B6dhwwULz/QNxBbxzR+wz4K+x3IMz4WeAo
bspes8IF6LuQ5rSqcnLnXcgcpShpQfRGVt+EGktVocC9WVo6twFpJQeRlj9IeOtf+lg6pHG44zFW
BNcLbLEbZ3CTDz2D5/JknSKJsYsXejXDd0Uyzn0ILuzNGsGYSbfeDVVgn3oddxGiQQVGJRyPBvGb
4T4Djg5yb2o3c2t3fHYltlFyKOsv/NRZZM9Ao7BLpAMTx8zcm5ZKb0IvlVi3OHSvkRcbA2fTUc1U
0+kYj1tfNGbER1auYYEqSnDYNaEOdjbvKS0iEaDWw04ru570x8LduKSA5wVuLzFOc2TMpdpWmvQM
uwvbh6koIQ2SiRHpqlDk0tPGCn32Ho87TAR1pLl4UCg2hRlwZw4JjCfxTcqtgdYM8XRiQ8CjsCeW
Iy/Gy4xF6M73Ru9Eu15tZ89eWKfeUeGArKPQ1s2tyFxxW1MB7g2qukNQDJgPejvedvheHkruTCu+
gY76gLRpFFxYJiFW7UuDTPrJbOl1dNJcBfFyLpvsw5xN76aUeFjwj9+MNQX+aCyfjuzztU/4FTi8
cGVpy/qC15KC567ne6Bj5daiW/pmZ7NxKptmsUhnG9xsZXrDczxa9Rk/yBylZKv24/jOeBhXeGe+
1mR0EuXSkKcKL31ltV6/7kx8BaXA1uPA2rpvUdIztPVNtN7gE7GS0teLneEoRivjYi7jnUluE0/7
VJCRF4cvWkDfKPPsR4FX7Sw7RlfrJods42fMwZ2xn3fuklafI7XVtkfgdhAANu503oC2sNhzfZNi
ZUW7ALOOrKTz7oyFCYmiNDZAB6tno+viUwBxZAunDQbSTN6i08eYmsj4uUU9+AEGirzUJcMTrlL/
o5At9tchF5DbHecJ4928qiuvjQS9c9otVW6vMq/0OT7yBdgjnxboCKzNTgYSMAzPZCXTlPZ1s9Pd
1N+UcDWfK3icHChNTOiAXRw1sigaOjN2IxhET5jjdnOjuwNZGHiYwlF97we4FaaabpoSm7lRs7gx
k7b3XlK5P8xSvliOrs8YY9t1NgMLWYIpO4aEAW9zH5dA4WWWvqL/hjOs9+5xLnq9HnAh6LUuJ1qX
7ZQVJzuei3WSpF+LybB9wJELj9gjI3Yeq6MZM2KjF9ZO294m+hhD9BLlFdhJcnU3bcBIwzJs0JpD
R5ctH4q95TrL10RFegbMLjZ6IREiIw8QLjudtoXmTUW4ddQJv/m0YzADtjQ6qgOevDAN3GrlMyu/
y1GKIe5kd3wlMEPvXKc9DkUqb/pE0zYup/ewUD/TLPe3vmKgoF1FqsYSmrtQ6+o44YggCLz1xp8M
PkS9hmcwPufhnL6WQa4gPH7lyueu6eJ3smKmBbTeSJq1lupb0sgssmxvOKpRO0dyBsa7xZrxsmqo
1xsrJiE8zkVAu7NPvJ1ZCYc8BO7ybZo0tPK8+CHRbF5xspT7DCvHI6crkIC2jqMcPBnZacUEj8h3
mm3ZkJsXFQAGiVuWHQVjU7TvcaVJzJZkVk+ySDf9QIAtaNj5iB/rQ2GSOyodxruilIwNEH3ezjW0
uFWam2fXDpOzbsqcdCOzCbcqw0fFDV2leptywxDgbcCxrGp8Xzj2ZlWMGzys6C1cktnLtUiUCeKT
kEAdddZMv61EjdFFjV7gF7n6iZZxvW0YWh78orhLXd/eNNfQ13RhoOPMBVMd8l+3ZrMUB+SjYGRk
0L4sVUPgNMXslKy54EFlwzE4b71eFdPKFYPAIA2yejNk2QM9K4bD+Hv6dqYc9P0CkmQ4eZHtYT5M
GMls+Tb6Jg66eIf/fbiZ4tIki3lxNuU1wApR7tqTxcUfsu8jYRIrx8n6PbOnbIurbSMXD0dvDFN2
ucaqazu8GtWdO6WvobAKkxx3p/bZHB1AZ+Zk4UQfMmPT6Hh6ZU6erSuXm3RjevJLo3n4jtswvwcq
NNNzJ7ATvle6w+dtXwYGmW+15xdX4oGf2Cv4CPnPNknEzo+d97BtcWGGV2YcHoKDMIvy4BvilDTu
a90RC4ENpY0yOTw3JK+fSgfma4hTLHKlg4c0DPpvozd4wW7GbQW0ALofQlXH3Wk/dh9pmxZRaQ8S
fFg5XCb0yccWg842tZz0nV5/UqyAHdBZ7kbi3cq42/i477+sIMtujFEGO25acCSo+I4Dq/REZdBA
IfHDfeckxlr1nnOsqsWkhu3tZ1oKtJgJnTip1Osu7jj5d2GYMLvXIauwCajDB1raW6/jkeU6ZcFV
mEAixJl3N812gZudjo6bqOFai7mnbhohjPmFPXzH+X+NdgonJ1hNvIePZm9nBsbtxPvMEPhkq2tC
7R00Ig4MxZCpp244xkPSXTisGd4FsX+SvdcytRKGvx+sojpcQRzkKEv6O9Lt4rfFT5sDcRXm4cr9
ehH0mAgyLkaCgcx0YGsdF67IiB7fVYzYPM/afivMECS5j0kKHwL5Dk3t569mYKtHoZwrFFRRc5c5
8VPriZ2sAYlmAPALk4JZSZLDwkkIzFRr5Y1VEs3wny54j31g4+X0o0+xi3oyvZrrrwOpuFk04c+G
um/iwjqV5Ic85SIpqCbqmbsgk4SNTL3xBHkBcBrx1wOAgSVkfrIUQnxqEJZnuGbVh1l5RPGk3pTf
jUSf1mtYH0RNVT0EjFUgm/zcEbtBwpYcgjTyp8x6dbJRfnVDAYdzFmN9svKAgxkTVwAIGsf2XU3A
CEcvN+6zCblDXpRfG9ZaaBdTvjT9T+JfyWxjX/xK5iYJTtRh3l7YDufqZAgynodQXIm+hapPrQf0
JMo6Qz4ZJC2/hGXV/zDrtqVbCEEfWGHvhjearep96EyMhNXIjzvkRnZOBqS/BVTXlzIs5BfsH/Od
D9knfjsjP0dbBjEcad62sEWDBNutd/Wxd7aBIhSdebDtuNLRvy+sfZza1mNbqu5mhkwKS67K5hrc
WuNc0q5CtqDNnsBNEw+XHZFNhUMkTKbnegnQzsumwrLh/Pq57HgkZ7zNzXxLgSm/dfPkhiuMY/za
9ux4up54JcIPb22UhheXeEDaI2Ea7+fJn56bGGzxTldzeMzVskhCs4ZCXpLax3mL7DPrHnMmx/sk
JjFm51coZrJxTLvHMW8LsXWq3NlWOfN9cLR2+cisMikOGNbTbN0zgLUjktwU0Miqton0DR06GxZP
PclUNpTqjmkrB0KKfr6aBVbfIK5OPmSzRxnk/a4dKsI/e3/gDenmjrdUoDxNKP9b4WxZpbnYop2g
sqg6VDwFoysyexO6G+vYX8pHWhrJG214btCh0TrbQWjzven87kj/PIfyk5cv5pSPxAW6DuAUo+l3
cT33Pzo99Ddinuaj5+ZDdgpR/tzQkOWPh4WEi/oqXgn6kHXKjT4GY8LCXGPVQpMdDu036PIx2Fx8
uT42jS1k+HwfxB6Kntqfkw9hJPkZ93DXrUbsIeNGeTSeoMBzQQL8NVpE9SJDgP0JX/XRr5jrrzOw
vFUEI4XVmMQukpUu4B+VHWfngdb4Cx0BIHgqaxWbRdnBWgld+ZTruv+B/RJgRRzYxnfDQqFPXrp8
oqtpcLmbGy/KgsL2gYiP+lmZtnrF9wmHTtTBC3cG78a3k4mgvCK8NMqjPgD37nHI1zBV/I79CgUN
9XgMeZpc7zYZtnmaIxzuSFo2J4O6smcjveE56Kv1RHO2WOdDiZzdJhu6i6w2Zngw2AGeRRgE5ps5
O0NG61K434ugCPe0sVhepFs7LwFteuLSpc2nIXMCqTxllnyiQKpOY4Zdw55VFz+guOPwpSNc3Wa4
HSI5BuklLMPyLuzruNyKmObqyph48sHzNHRBK4BDKNrm9Ihg2H2xZcVKYB76rbR679Oz0/ycwrGn
Fzlr9gizRwXfG45frYiWmpitz1k+M2gweYLK5qpbzFvo4pFbuuETgXmsez9kGRqt5JOoB8ZH284Z
UN+OuQu1qIYz9pKMoaj2NKr0swEMaG8ieLu1mRo8JhlijlKzejkb4kvqe+Xj7PryidD4tDtm5CN+
cuPRVdSMPQ9I1mNJoSpYDEwLRkN51iOv3lFMAzRqnNhq1gvNxLdyXiyKraa1uoPl2+kD55EEV6SK
OD9485DvVeAnyFF4SKq1Zs7xnpasbzJqwxvEKP1udptiC+uOrbeYkzdGVLydvrDm+lZ3wUzlkSbL
xmRslG9/CZkGBMlfWFcba9PEI3u+B9oCQEB+fcj7ltvOTXC1/dRzV2yv4kaynLqa4BVRaDZ9vgl/
aDjr1xKbN1ap0FKPvT1r5lFx3m/z6/Zccwpsw2WazqZLGFxYN+0DhOyJ8ZEgToTKnmOo8PjftJ3N
nZXX88UzA8V7gA/krvPjxn0vSkXYNZUjzu6J5vq1TcWHNFVlv2vqlBuRqiovWM9W7pW3aT+NO9nL
5mAabQNg3zCPpN3xWXDStR7xlsTZK4CKRDVM/BqlS8EGr80svi1dj40yw61OMyFu2ElMadgv3CvN
XZmj7nETkjAV6/tWTkV80dgVN33qjnsjEUzMJgrrddUsvElQSqv+5I9NB/i5rmm31kYQG8e5MsuZ
7DgWnDUSYQNVHZO/ZTF4jeoCngsKA15XyswGGc6wBKvcLthOaj9A6osrC7tLP8inqRU8i1dY2u3Y
knfD++DtYxka68KulIy0akARu517bBgqMLYPkJlaonWfHFb3ruiMKqE4a9zvJacKpTK+ZzAz+pJX
KKfOzEM5t3oP00ntoAangsj34YRZfcgnF5mSy1IZGdOSX8/4A3UXh4aZzvrZMXuP4lFxUhHgg97d
nstHqi0DUH2QsHj7PGRQmbYkoKy1X3JqUiJaJ+7yw+0sSfjTbYoyIu06bF35JAgN6G8Hktlhh5pi
5SGbWBuEO+9VOxnHgTzsI/0JXo0LJr9b0x839hOMClCW/shGP3IG3A/ckEb61FNnnvKQz+5miYnZ
WxuaRttmmgQJesgPmpKLS8u4PYd6/3cHwP+A7fpfpW79OXTrX2R8/S+kQV4jdv5Tk/0PyVyrdOj/
ayrX9ff/pyFb4PaC8Ob4gStwavzJkI161bTQHtmm4+Ep+MOQTfaWxSaNjBPbFghJvug/DNl4tZFF
8peHztQx+fP+DRyk/UvR/Idk1EAcj3sW19tvItokBuKA+d/au0zmjw1PcZTZYWGtMyhA+zTI1NG6
VsOqZpWDQbLZcQjY9sjeJV68f87KoHgxTPc1JRKBMyJse1i8/cQ+63ekz9PR9dN7jGdjCW7JH+mU
e4a4D2htgqUyy/DbJNr0XVvKewgMfEOQeJHxmxRlg6CT1rRM13TnQijhJpScmbi7x45Z0MPV8tmu
2IF66BtENcMFMnso+YzswU2IqT26o5W8yMCKyWyu3atgz0tjhCOWVFvhtPODp9w5uzOsOrPWBjk3
oPeVH7boS+a8XtPo6t0IGG7BoMUJ6qeChIp7t8XGhSpFH+0Q8WRsE9JuOoAC7cWrL6mYyneqyfno
4hY608TM9t4ExYedyVhDQ1HNWmSIAeKhq7ewMii81aKJqkibS5dW0ympShoowtrB2nZQ5LrpRfqV
rWiwMn9b2TYqG1dO1h625lXJxL3AcF8UwM6VJLpyXeBA3c+uO1NFeJn3rSRFcl8kiXOmMpenSlbd
fe+7j1JiiYhjiPEO3qFd6M2cPQH07cRxLxjVpx/0VOlIWfN84xTdeERwQdJUYThPbeDXt4sr6bCA
kcCFwwg8qoJRvuJydo+y5Oq+EroneQ1CCTkFrV8fiAqdnppqFEgeYXqhVqcRtgCE8JpiuV/IR0Sw
UpTdxmH8OkWzmXcP7dJaq1GMzElkh6oPKku67BjCQ5U0iHNFOiNPMu/3tABp00iGFW0e9NQrhXNK
E9N59W207hzHr0ZijqdZFM7VFZu8EhqFmnQhGBPZqATo3EqarFQKa8Za6d65OvVB8gfrtPJec4A5
NOtTZ49PHHwb0ivfWXFHQ76PclQzwKsMv1jBLSN4NpZBrCNGpwVihqVxPvu0tjiU4aQemNplmzkL
xC5UxAZfefvzJc5paNtD4ZTw0hBdropZXZNNpDbhO5YTlWAC3+UORX38kC0uPYnFFQCkwRjTyVtS
ad8O85SozTUyrjn0dLIDGoW5nUWMBvSpTitxYTCxvPiu4Qf0Zqux3Q+0dc5ISs0nUniNZZfVgd54
fUt7x/VNRzyAjWdiuZqxsYJckblgNNGNlsFXyuToFQUSoyp1m6Nup2lbJ6iCIls4xr0F9Z8ut+Xv
TPvXY6eleZkNtwcclbeETzCF5UU2IItdwQzEDzyY8fBeK+KTCohn2skvxqDTtW/q+lSO3FijhiRa
0kj4iDg7HQkKDUgM0jIEipBtUuPZFDbZVSOzQ+Yp5oPjNhabkkR9ktbOoFc2gRsHhCvuwQbZ8+XP
YXyfiLhS0dz21lPP3JOkIUhSIkoFlw/QkMZEbGkcq1uJ/YB0nlhgk/TS1kLyizn5x4C39OAFyD1W
XW+Ud2neExeDEJ1I8EyT5zN1nU/L3nab28Uip6FBbr41alBRK3K+u51JBNWBA9+jjZ1rsPNtXnLr
oTyaNPtwIt77IG9oU4S6Ps6zZjBjBwSy9oyqicDVgXPH4prPFlO3eAV1oc3poStDrkyVh5HkdKlX
ZTam+w7w/clubOuuL3PWnAfwjhyehnzPeBit88z4AX1rUDCqbYNA78Ku8g8x01pn1emivHFj4Z/N
URJSWoIlP3Th7ERV4jabcEopyiw5VGgFup5ce7M3DsIYFW1RjJ8ndBPduQoM7oAUtDPP4zjWsE3n
h6aznn30t49eWE3f2sCTH8Go6Tvx3lv7MZ70z18H8r9VuLDL8PfvMaD/pSD5V1XL/8aSBKvKX5Qk
aqh/Zn9mxNj8/r+XJEK4f8Mv5uD/sX9VJBQe+mfX/9//A6Xhb8RSBliDsQFir/mjJHH/hqPE5T+j
hvN9Khp88v+/JOFrsPPBdgF5coW7BO6/U5L8qjz+qEiQskGNwHFDmlF45WH/7vRcWsNMHaGrw5JN
13zwZ0MV84aCZVp54fyi0WeuwvxcjIfWrIoDEjKAMkt7M4f5f4N3+M1+9vefhFLL8mwYnLBcMIn8
yUY8dNeQiBiyc1voA/suGhbLyb65IYPNP304/8TD909fNO8hAlrLx/jyu31KgtAyU0jCh56kj9Sp
N9ZknafYs/dQMsS2jcmuKRJd3hjX69kCFH/jqTLfLhaFhhjQSfz1D/Sbn/H60mGIEIBoUmNSo/7m
e8Lm1syhaZYI1okHSrBKYF2+xsM5h9TTflQ1cG3glD3/9bdlff3ZwPQP3/Y3240B61TMKMgPGnzM
unbR8MHwsWmGBfd//Z3+yWf75xf4e5wlc5y0LJDLHdJUfxhJtoNTh0J8IXwl+29flXldKX+saVYx
h15ger/eTD5e87fXFatQmR3NjYNRxjS3fJio2iGxWVJVtMp9odjaEUbwRRyR2xgbAr25P+KmcYI3
a+7SXTVhrQigpbVMnpwoFE1yQDpe9oSAVlVd3KQNTTWntqI2IWIE0XqkTaN5QPIn7gaoJCDYnA8o
t7eSwIpVk4u3mA+fTxDhGWpMOLHPxeLIbed1zzn9ovU4DtOmor0bCTfQ8GHjb2wQ471HIe+GfrDO
uWxHgHJvKGMIBbXj5kX1DjfWYay/WZ1xQ8OnOc52+gSSU23dfHw18Dc4c+ZvlGU9CiaVtGiT9NJM
4YWRCX0zJDlxCgU6oewXE06WgfhUKoV9LtDdtROpKirhQezS4dkjYYqTD+sG4ivxGNotsfJ1cYsG
iTgrpExcEDo66GBwFKqqEm0+2pGfFKGfUkzwibpy16M/5/la1oORfgsWf7uMw7bRjALTREcKumiQ
MV/T1Zuou2tEikBMumu6H56lDTjkGZIgVTSHoaFNn5gdXuOOqVNj7dkn3sa5v80K62eRo/dSrtcQ
a4EdBAznGk3LgH6BOtsZhn1bZ7RItP2ciGnHQvkw4tRYdZL4sqF8R4HH7UZS8/S4UTqo0lChU94k
tiNY6dXZHRLQorG5GwE2rxQYelSQJeVq4Dwqdb0lZfKGfjcKPNM1N2PRJ9ce2p2Fxn81O/yGxnvx
BesiBCS1IZQleOnprG0YJb9bDTYe5vTUy/W845LEnoPkMuJNL1CB+zTDGwtUP3EWa56DF8NaPhx4
EK9Frp/dRUzc0bg0zpVbRjmK3XocGBhQBrT+tCdUZzN53HZyDBlMMDe1ZLIlf0z5BqXhaijme/LP
kdRQy/lpvuqRbUdG2h9p/KCalNkpFXVCqJYJJFs/xIZ1P6VDy6jBv6264D7gZrBySoPWd087WVSb
pc8ellys5ynTEa38PaFKL15iPuVxe2R3XtujCdSVbLr8NUDsBiPKCutDMn0mqXUuLXpFU7krERQM
LjpN1Er1h+kskTuqQxBjwsKZMpfvLZmEmdWvRkSciXhM2NAb7WxgqK6AxeKzMREDv03iugPgc5Bw
BAcTrjowxxEFDVYZt32d2F4DE5Anj1/S3GUwncXKdL1jhYHBBmVrXIKr3mnY2U5xM5T1uSVMBW1m
MuyS4CHJioNNTqS5APfnrjq9U3gOPa+uGM6DvC3acdtg3lrkuxvM3530ezt8GnARB72s6XT5+SfB
eoRu3SXiGWLlqpqiqWXZWndE+/CPQHKMdu+lkU4+85pbZPo1QQlPsm3bfwJeYdTEwMs49da4Ddrj
VD1AjIjiEKkFHS2Sj3TlrjM8EV5/Uyt3YxuYmgAoGnQh0lRtUTZsjPAtHd7LKfJtSnJLHSEQrbPX
a+RjNz1MRDJMkpQUfdM2yP9KZyOuxkIo4Zhe0IsdlvnRkFFjmSfnqg8s4lUonWNmhjggWzwSuGAT
lvAIL7Mb10OTIvL44VYLimE8Ud3OQHUeJM42qNJbaxzX1LUb2M1Rr4bN9b2smjrKNPa6Ht1Ez1NJ
+Kp0GHbxmIbkihX51q6sB1e6sMQfYU9vxiCIvLbdccljYJJuMSZtryLKDl1sHb/BbsRGuFnCHOUj
7sO0Os54zAXjkELhubTmU2B9zxSBrKBPGS4PoXnuU7GXpnrxYnS8tUMoaflN0QioPdQS5nnGhOma
yzXRgn5itiajdFWbmwGpcaeMfXo1Y137lCgrvAcuuTSS8f/i5rTIT3WgxTru90U/oh2+7imXGu2V
59zm1jtSxnVVCf6Ui9UUD3mGGk591/VtQgrEkvwAi7oNPRU5iJ3yhlHFBNLTzCJAUms/vmGgSboI
MT4uyMzrTT+mKcKPLYG97yhw+cByN4yIKNiL3Dxomv3bRmTvtSLhIItz4vBcG1ppSb5AngRvDBW9
ddUj0bDTeVuMI3d+/FoMtKKFyfR2qpqXSiVfzGMuGh8WUFT9OJGzc4pFj++lLKpjO9KeGJ8gBn7Z
1ninRATTaGc4SRBlhjo1prGaeiQHGgLHaJQ/mcUmq1y1N5xZJycvP5tRiX2WD/f4l8+KuFvR4Yno
zWT31wUMpL9/KCrAzjihDdGR4+8fPMoZM7GeED6EzZJcyWyWD3m8D0JRP44VYpkiXU7FAFFe0WNE
/GT5ZHk0gWmeQk/LnXCy6jRPUjNRm+rbYDagx8gDzOutALneZeMmDvPvM/fikgMi7T7jRTqMc9h9
ViT4EjhlP0nDe+3jPN2EPLei/WzLYNvMOXUBgRr5E3lYGHRqY7qJywrEcmNdnPwQzkb2JRDa33nD
Un2/Okbkt6W9Vca4yfqGtKqGH6ULa2R8hhURpHBeyDvKktfEDnFrcqdPwxvDsNejMM/a8VFMCkmA
Tfi61ARVEJAXrOj/gBh+Yba0Rtd+wEQYf+Bx5sgqx0eBv+uE9VbeBRXfpkdkd5dKBRTSS7GWjAgT
04VRCV75+SOd8+Y1m5utRizQd0jAbb+479GbEKNQvWk3tljQAf4BdpMqvTJml3CD7IAEL+xrph6X
az/ow8LxJPJyuIv99lnbxHC5s5pRIdHsWON7KdJro5Qd3ppvLWZSqPhQUSqdqg3JCcG6HsL4hPWW
zOMgNBBQhwXxpo3k3B1LrG/l8g5eymUKjLuXLqHhMhnQHCUA9+rBnLEliNfGakhiUP+PvTNZjhvZ
tuyvlNUcaQDcAQcGNYm+YQSDnShxAiMpJfq+x9fXgjLtXileSnq6VoMqsxqmmBKIzuHnnL3X1g+V
LLQTMcI8r45/Vl6R00VyP6vKR+BkYbrKyiJaDqihF9HItiTNwhzF2ugc2HiRCeORs+dUoB5SnxWZ
JYS1yS3NPdnFuzQX1S0JnsWqzPItjLr3yC3OrIM3w2Q9jZNxyHS5F4TM4Z5OX4TSP8Ds+egzVV/W
0zgbn+16j1U8W8WmWW4hL7QrjJqkAdkYudOeVs9YhdWLh9bMx2RscAcGxoDcyUm7S9y+fcfO2D1k
wn2WKeLPnCb1opAffYBRMJL8S9wYN4OVCNzh3etkRwbPWhEdh5xJnOq828lvlsgR1uNEYINJEqTe
InEKqqRbhobPTsQMSiJRsxVRbs9DUrHDEN1HJ4Ky/JJ7DqaQaciB8Kb4LaGIYyJeKNaTeO1oerLo
5CyKDkzSKxcjAHJk/THO+SUV3ntc23zRTJX2XxJTnOw2Cx6mwtB4FEoTXR5PjG69EhoQkUZeBu8x
ugF3rSL/kZla8Zrpzas1FLdBRrdIK1w6XzGwaIIKF2XahZxVK/dW/ZL1rA/LsRXjorea/FwZ7fCs
BuOAZUxdYgOMPs6UaVVMjLvali5rcoxLnCHEYy6KkUSRLDxk3g3jeiZVlAqaPBma9RHFVRwuiGJG
yCLpjZpdX64c+WI2UcVY1GbX1I5rjf7zmoy+ZVKecAdmy/mDNrnbFhc/8W5YlXmNeLH3eHNobR4Q
P5/mEUHO9xKixdoVx5R337X+NKIN9mmDQZ58Ey0EBcxibvncGW95zZ8PCOlSTKZkAA45gYvGAhmD
jHts/sZzwZyUtKYuL0gOx7WbBHs3BOjObNMXx3oqL2aVnmh/9cVz2R3JKsGhwRjEfHX6C8P5DTmy
GxdDHfFPryhWebLQvLXvbZ+pBdvs7VTif+WFzdr6xndI20OVDmL/LZyyQ444H9I8zA2+jBlKmYKR
I16gMhDLaEDcoBPructDvUSfLzekjSycQl+jE2OCSo2UfGz7L2l9FMivyERPUOCTGDJLqvX26DsE
wmb2urR7+pLVjvAsdzvvqdhGrxg74TTYl8hc0fNHaqWl6bEJk52UH1IDhkAoN1h9F3MLUCtB0c1G
b3tKm9U0bZPxUbFEtNFtVMgjbf9FQhJJEL4J50s73JDUNKJikMm2IF2cWI/oXA0nzWMbhstzbbsI
4ZWhXQLyNSeMmaeh5oPq477KvfRLoSrBgtkTi9GLc5UZR1kFy6/fzf/TncD/Xqrd/0P9whlJ9eN+
4fI1fcs/fx9pN/+NvzuGuoIQrWzLAiAJxG8mf/7dMdTNPwSxMa4NkId+0Tze/JsqTS8R8B8/k5ZL
5QdQ7F8dQ0P/Q+J4AeU2o1Ugjanf6RiaDFe/6a7AIZ2ZdKhwSN1DSEYPkp9/06czeT4ZsnfNDuq6
v/eUTUAco3c8BZN1RMHZI/qzfGTAfbJrCIU8KqIE7uomch4gkFHIE0J1Kcl+ZrNs1e9aSXB9qdiI
xk0NJydM6gh6fWXdYQDl/R26x0lJBGCVTPbfXPR/6AOaXJPrU2E0pYMSI2sZktj8829Ope1cxHtl
UO8Icgw/i6q2N6OBBU/0eKl6FM7rBAs/mt7ROgrO+iNoWBvIgK3uUP6E22HUjTNNl/zspGIn/QpB
hFkXn5hQGOvQY9xTCTIAvq65UuTVp77W+3dnsMJtHtlITQYynPQ2D3+BSbxucM73SNFs4jbxCAnz
Gk3cVnmpE/td7SoVpSuvGdJXWPPDGr1JjnhwzPeeqVdb3QPDEfZ1sCFjgS6Yb9gH2+7DbRv5ZBX/
/Gr/14ttSYfnBV2HBUHbuqJ9JSR/m0Ng1Iz3OELlutGKwL761Lu9uZnsFh0KYrHtbx/Usoh/FC5R
kAbC2+/vcGO2baPggu1SbvSnsCnwPocTO9IlThr7QqBOu4MDhM/y949rC95hmsxoB6+JRh6SF7Ij
OG7JGHARWxPzOy1/ioaKp0PP65dQS37RYzWAXH/3PNO8t2D5uq4uEfwr0FTzq/vN82wXicwI9Oh3
GNMOOfPkaun4vn4Yw6D5THEi3lXlGZ+I6s43DcASIpjM4rGqZHCDZJlyI210yjkmg+2W6C0bLRsi
mjxsvXExRQhlt0XBLV5NMJScpy6A5mGRPfAQOnp54HP8XtvBwCCUaTAb6XhlTZgkmeCi20MQVT+3
xK01fVfuhyoZt2EUZI+edKa1iJr+JRlVvo1tX73OhBSymslUg7IJ2aNGYNAQc0hzMe2sG5PR2aPe
lAErRuFYtMSUUy+0iTyqWrPEIUin+b+Fj5NB5M4YrnzcAPTCrGGbs54xKbOSV946uRaFiyWxqrpm
39jBqO2SsetfNDOurZWjy4rqOFXlfWak2auBT6JYcAEHucSpSJcsz4bw1u3oplXt0NyCGmgetUKI
2ZsVHEnPosMbMb0YfZqEHkTidZR66jBGXnLUg6kdl4AiLJLkGtv8nKsSK3TG9qFGShWtC3MWDnjV
c6xXH2Vpmzb4ppIQLS8s0rsSEMKzR2/pMWHOe8wrke8y3LnDwql5c0WAnjyjcXnXtUFfU7iMhA/p
XIUapSQNUbTzWMuyL1hLipMEIrJFhieWE5XLAn+BeUDD1dzWYeYR4edIyJEN8SXEqli5tyQplFBw
hKKfqVrko6el1tHF/bCqhwHtWlAhwk/s+CZSxC+BXqc72gZG/Jj7ER14t7ZJoPHQMRNdKV7IDjQp
K2m4zA5q1/LVGpTdpbP1Ztdo7XQKB3+bdcq6ZBZTz0x248GUZb/wc9CnQ/A2xvbNlJSfGa8HG9dP
bsnunrbAXOJ1R7raou27/B6TQrrxLeTB+SQ5a+WsWrN/EEBr/E1Bs1bxCagYl8fZo2O6/gNAj+Bi
YKjbDZXTnYhuxyxJ4DopnVPjrLjNwUalMqc2CrzWo80na/ImvfFORqakTd8Ol5yiasM9ah4JYlCQ
oLkZ7QJ6MaHJfsE7OEl3bk+7o7f3W7uh9To5y7IuAFFVMZ4Ry8R6aQ2T9qAmXbwNEe0HhuH0COHd
3VZS0MovBszIs5Wu9YtxK6oot7euZpB75BVqY2KBuLX7Sm6tIPvsdVqwMmNo9DErxO1IVfqSmSAK
uphUICdjtlcVgFJWwziCtBnJrWrjl9Bl6i2zS+M1e1nnWGqUfC718rYutQ/m4IwrYhTblUc5/5gm
VXmIsrJ5cKuRTlaQvZcUZTs95YO0qxLFlnmOlPvSJX5527YK5aiFgexEs4qGm6GqYidaBZQtw2UD
lWSR1eFhzIglbSE6JkV2iQxM5Iaj4Q0J02l4AASA876seXtqMsu1cbI2phklH8vORa9n826CIrXT
hBppwHa6qFLwZ/DVGm1FFotIVpVJ1QyqAEADq15OaGMW4AuKh/vAg99ltg651aOiVtVb/I2SQoyU
BfwllXQPVcvc8AbHwvQ8GMTQ1DJ864ZKv4AzAWrZ1ULnX4VO1vTBkUkspjqjxCSmhT5xe1Pinjsj
au7qMEEq43iAlVomKR3gESLtn/CUDxe0wDemVs2yY228hfoxHKTK3pruI6AKZ4nS8RiPIU1kkq5C
xLzaY50Kgd3XtLcOUus1umhrmfKxXfllcVv09HSA9ViPohg8vLyZucQUfnbAKzD7S4KN2Rnp1uCr
9T7meXprizZDLUFOaOd5cZaCuUrGEkMV2cCPPLgKnnU67ZyKPLz1aJTNOXYmf+USIaBtC5C6h1Ag
518S3MA02ciBB62YUjUL/K/R/cApPumFl9+Ab4l3UstcvMk1oaqBOrKu2Qud7ivFaAbpABQNs5HZ
CV6RobnmVubPpafbd7jv0rWYe8loaVWzQOVW3ctKR6QWW+0+6HjpW4+MdBRrfT7WN0YnoWQQWH6e
cm/c1rjn8mZ6Tsf20W06JsFjdmhw+oSLKW0LRhhpmK8Yw+2Fz1QmsspwHdVw+Oysb7gdGvHFTQ7R
r+q0lV2O2t6l74CcDn2yltF7EZV5KSisvTr6ELbBXdrAkSYWOg3OTpz529QwrV3QZss2co37qNZx
ChJKtEHgyici4euZ1Yqk6FbjLqH9ZctiaV299knye0/ipF2GIqzvHV1L79mwPtEjt1aYnL0tkWzW
nTm5aLJVzZSkIR4qc3Cm6lVX7Amtcm+irky36OLAXjmz5y+wG74z+lIJERIMbX7w02zfazHdqU8E
SzHGyFg2BYaS3rFW9uQRBWpIGtZFc/TH4c/WC+/iVDu1JSMrqRKJK9lxlpbQIK4j3yIlEjHS6Bjx
ZZqXo7F96wtP21Oxduu2PkgXR2qZOG9mDsVOdGW/Fxp5aoFdWkeW2/5YtEa7Lttdaf3ppbZ9ye2y
e0z5mq4iovHwu/seTQB6QpCWcCSYPc2gWtzpEIE/IvvJVxrS7x1KbH3pF010TmIQYWXsIFHmj+Kh
EySqkYYwjr62zRwj24WBS+tNcy+Fo33MK39rB7Acki46luiLw44qvCaCiimrcu7IFS43/kDQVBCZ
zcp2c4NGgwr6l6btzXXhId6ehHoKIUI1eYOTonpVZseOZJo+F331gF3Iv3N85JzKtE5lmdfrDlMG
RDv6fE5entKKPO+OBvuyJKaCVX2iZ4XOfDf5Clarh5G5Y7TjW/gSggKVIHaf4FVPvGbj6UMNbs1h
HtbbH8jt+cTFJT4jsj8kumjp5lrHCnkd+6/EXKpyjFhae1h4Hs40dlfLOi2sJcaG+9i2nsx00HFT
J/WtbWn5ZtSH58YGWuWZwW1tEArSV3a1De3iz843Ni4eF0yCwUHziqM+G9LgdGk2myycR9ynfY3e
rUbfGDnhR13P7io59HSb6fgqhZfOH/10I3r3U0MDxtAwKuKRs5ZQhFdhMb6NNqgvMDkbpbPn7Jtn
pxtPkoBZyZu+pbun4Ir49g4ofwO5c7xA54pv3Fh0xPvl7ktUuw+1W5cfh4Tgzlx9qrTiOaoztQuq
2r0z3WLLFBj3nmV8MNCoLQWN36oL5VOOJRROTAOJ1w16XqGAKNtYp3lbI37LTfyHbqsCDHo2yBc8
fR+8kiZfQUvKsCB4Gd5iYpjBg63UIpknJH3hfsZM3zEgqjDTmm+gOvQjRpAYj2tmbl017HXHn04R
yopVnBTM2en++4eKTtnOHuPbnHL82I2DvLMa43bGN2yDMXxw2dEvpkbJ+4Kbv8fFWm7NZtrbaX8J
vTcVM63lDdjEeeytfCNQSECJUnAcygDLAdwwTeF4p1UF+BSJMkVv2pS2kloi0ly7ukYDXDR7k7Rw
PqynZKhRzRtANp3Q2RrFu6TT+uh7bIh6HOOXGKHasqjzSzDkTODZFNc4IEsuzMqXvIWEZz+0FBxr
EpjCXW5F4Qtibd7fqloV1VRny6wyvG05/jm4ATbTDw01g28F20Qb4J/W+L9IJO3OU9A6y6Ko2BYW
m6wvvmTZBXDyiZZJuGFOXB3aKMBoHQC5gC5u3+T2nNRjb3uNDZipdfAUa6M9x5WLGG/wcfgVgq6v
FgSYvTtjaQWGv8ndpH+VUS35raCo8mRr58BmTqmNxt4exjXOJDY1feY+sKOYaSD2qjWq8J40YGZC
fRHnnzKzTrcFGuyFifmDjDswDPvItGfOvvEQK4zIrYC5WQ7GB7oPQPn1jdk36dqqddqh4oA3M/lo
VEA3Xfx/oeB1r9nDZHrSfq7cdq/QFmRPWNXxBr5Z7biS5aQv+fLKlW6M58If0nlDj/4DxtUiG8FX
xWzhtG2UJwUrWnHBe7boXLs4VNMRfNYTAN5tb1MPat0Tks8jehOy6my+kSp41CIEIkU6K6rzlUTh
svV0TLxDP/V4VQLNRHBBpxfztobzHYHsAkU3OiiBRSeK8PiqrExvO7KlZ6TYuY7uvZ5lD9FIFwwr
jVm06e5GN3nP9X6FDYUaSTz0bvlhYozdOIcoySJGkCFOn3szKlbt8FqAnyB4F4UBpIdp7RgPdYId
phsBI5W0R9HFELk8W/I3lq9/YO2slr1xiCOb22HtGjfdU8wSlviEbByLve2z9XUuXvgE46/gTZZ7
u63uRcHKk1Z7zQVFFz3ykpmrMn2eKpXvw1G8+jI445cGSZ6sneLFHnRj54hPRWRZi66Kt7a8DDNR
nKfzc93W9TOBr/YZ+O1eQhpYNlO8csiNfgD398Dyx6gYGB9p357vxGvc4+BAQ2ek2Gha0mFblWKJ
MWMWBpee1cTkpQ3iAto60/doJLTJxTIqKn1jKfylCVHjADCxMmI90ocePmfroPcgTGRamGZA/T1q
4gYCnLrTWNrohduBi50GNUBj5MVNP/rBZ0dmaFFGQ9sHXuPfgGpZAbRPD2mXDxrqf+QcAS3plWqc
Yo1lr8bLDVM2T2eVjtLvdB26WCZ159YnxXsVMhq1es0Ao8CtEFPWbzGEequmfaqh5O681KRYqTSA
sVQbn5AHh7zOo1PQxze6j0kitB0kbvchHT6WZPF90vMATo/NTsGD77eMZdXcFaIr2BeTgalHBEtp
NenicTToRPTGUuyReerHfoYbRa13K4KeTSLJCOq+ClJrn+b1DQMlecerX62ESTC2qWvREkRys++R
6p/KqUg2QgUvkZlOD6nbR4TkhdNd6sxSowCE2qvljdilJrjSTECyflxblWa+hzQgLPjgp74BAjYy
iPYCUmSwivR4MiFJ9PvUK7MHXW/tA1RQpoyALflkMDWvVU9qW9D5aAHqUwoEDsmVUV3UBPjEiBEL
4ZxhxXD06Azsyz2anhnvDHvY915p3JD7h5hdTcVdqPFLShT5IUGudhNCwx261wZICOJ2XGuGHVkU
yGUW70vq701cly/Iy3C2dkF5BBrl3wjLh0dpFe2X0andd7PoQCgyK2bPxwxbwkXP5E3pkNK8wFXe
LiptZATkG9HTIM3QXprGyFbAzA3nYwhwhC9obMWXiNAyJmBG8Wzmk/44psaAaKMKkrMwtfQSmnb6
6mYZAh1yYReT0OQljPXkAAJELKxUoZGIM6EJ7IdpyNfY62smQtpDAer2qGrXpPBAPbfzxqLTSXy1
vHiVszav0IdSM7WpuW89z4EyF76pqiGInU7HORLmsxKVek2p86GyxfKLrmMLRvWWdGfa7R6iI63L
9uw6MIjTA+357iUW640u01ecbrRhph6ZRINBWsQ5zlwux4uZaqa7RFmOHWiiTEiL/oFgjI9Win6l
sTLQhpnyF05btRhGY6aceTE8hyjyTsKJxEZrTdyto9jkzFmfPdGAoWKTyeX/4AtcDimzaHAULtL8
rj2m+hTtkoLqnf26tW/H0kv2aQd/HIpltLWSDlYLbHsbuxzKttS4m6L6Q2u6+HqnabyrDOh1a3K/
7zvqv01HWOx5ioS7Ld1AnWB+HOMM8zMkwWw/l+Mra5zkLQ/puA7sUMPcp03+xQ1i92zwfdZHNS4R
bVpv3EXyrFX8QgUOfRRiNcLSwVDxmZx5sTUqPzqrkh0qnc7Rwi8TlOaKHMxl2Y3xifSqeifCNrtU
XaLdA46Sz3wHyoceeMGSTwZN6rEW2Oe73iTV29ajFH0GztLPCHZrB8KE7G8KUMu31O4xqcuO/DL0
ev8gKwHCUxrNQroa005G+EsZls4OUoN+o+PsvO97T8EDisVGJw6UQtlDUc8qS2Yi3b4NjqgTQHAj
XegD+7XMUTQl+dok5bauo3EfEW/weZLkX1E3xGx5oj59CT12+l3mGwdtCuIPcec3T187+t3YNU/l
1Gv7PnCr58YPQFjLmsaGkbdna9BbvKFllK/oCVhHDR7iRh/H7pM3xOERyNi0oV46NU5afGqnxjjb
RQeKHS+mt0ym1Hp2csbystdIXhk0ZI1+h5Veec6Jghq7hAFi7sbQkrFac6NzRqJpM71XkjQsCoV2
pBMyOMc+dqxLSQ4IbDOi7EuDiOex8YxTGfpEV2HRo98UyRdcEcmpC6IMZaWQs2Av69/TOPJgbTYG
YtW++ITb2IEE64w7Qv3MmwlsarDwvKY7u5OinzBVKa3ZyfSg4zVT3jy5TQyDGxNFvWgivUeDgZgB
VV3gftE0Sgg2Xwk7zwDteyv799H3QIrZIwnRTqvuAx+WKuy44oKpRW6R4bwNzIl9aIXCOtJ/Fedy
NKqNL3LcLSYBBevJCtSfRsw4PzKKPlsRXJhfEHjFp2JkK8xeIX4bKt7ksE6du6I2zH1f2+abUeo+
HifDWo/SnDZwsI2zlfER/hospwHmPOsRCl/da9rz2Dhy5adF8wQuyLupc+s2Uk3yJGBn3KR6M6ql
p+tww1srce4SQAR7r2yzrTWjchc08vJ9jG1kDcUv3YQF9qwFKFIawZT6T21k4ebTywlxbNhK/9QL
meKt1uRDWvO53TYtudFkQ3GXHTOZtlYoWvicybTsol69NyPrwqJVTfGpGGE+XcImaqDLq1Rt9C5T
d55yEczGTVZ8wtjlrIdKOK+YGsyZflnnAEMzlKtW2tkbkB7WOYOt8yQHOuQrv8ZfrKG33bfBmC81
U1pAxYxxB32VcAYIyPECuz4YdT/S/0oJ+/9T78ex+PK//ud7zmWsxvsvfphn37peJPPoH0+9H6rw
f9y8ZvHr9V/5a+ztGH+QMCNIVUKXIpl7M6v7a+yt3D8sUzhITqStu+Ibn4z7hyOIwWFKDqbC1rHD
/Gvqbf3hmrqgeCOgkCQlLCW/M/W+skpILLf8VrNXB5cMSvGroTeMLtvkOzisjaqz7lwbj2djG2W+
qKO0/0XizpVZ4q9jMcDH8SEZTF8nOIZDEmch/XmSIxOCx4SWnZhtpTuvK5BSRabxl0YDq5X/Jf+H
Mfg/nRuTSsdgjI7/RF7NSNXAqwAqbljXee2vuh58dJrGKUUhlMVvbvg/HOrK6PL11EgPppWJjtKV
5tUMWIZKq03k/Gvpeu7F0Orqjdli+6h600CMk3jeqYoc2D9U97Va//7BMYUrg0ObDMWv7iHIardm
zwyw0cqynVC1A7xj0jO0tWF+Iu+rvugAjPZR4kXvPz/0lWbi63njaNKZyRsAU+b35NvBLGBY+kTK
HNaeFqUnNqLxThRt+IsJu/H9/JeMvNm8Tp4csnSeHdrp3x9GJWNijTmYjGT2c8ATaW8cCLb0EkqQ
RZV01jEAp7mXL7qzjJArIs4d0SJ3NOF++4wNk8G3dIlrZBZ9FdHmNbKJhhSTQamh4qBnrS17IJy/
iGOcH81/O33+OmGh8+4bnDjql6uj+CajtMjhltJ1nD7Q2xolGBFtfEFGTFGLpT0LNg1TaHthC8d/
ZLrRGL+46le6hq8XnXBwAl91JoOgAr6/6Kg+EI80/A5uS/3p0I78IMZ2PJq9H9Ef79hXKdO9//3L
Cw6F1Yh7rdAIfX9Qh/a9VkzJSNJ0NKx91/9ijO4vRc//cHW5cwIcgYsj7/ogLi7g2IEju+4L6qF4
VuuyEP0HTwrjVptlf7bgsMJ/fypVKwsq6PlJEfTv2tRn6ujZyeG3LxhKGEJxSanlwXTmu/iNNMK0
e8/ujHJYDzFNzZpt3LIyU/cXS/c/PAs0jVjdHIXiBJjE90epZjiJNDyG3rUj1obhdwiLyQZ9Avc6
x1U12tZWsvnFEzj/q1dvgTAVmWlSsL7o1zImEbOrDauaK9iP6UbiN176HYsNhk3xiwX8Wlk0P+08
CdJweN24V7Mx9dvrCCVFopSemNKEMJQWbhaKV2BWEhU6E0xgsbWnx9vB6GI6FElHTlauxuiLURf1
rV/nmXVwesLdCOAw4l+Jff7hOqDRR5w/Az5s4/p5naJRhL4pmnVFu/tAvQ2QN2/dA+qC4Bc3+uv6
9f0150bC8iBuXkcepF/d6abTO1JPaMw4IFE1UWz5sDyGWncwdP/G6ttgQdDHOiUFKdZgtf/mw0wu
LMmXbJLgaOJFv3r7u9YzRibgjKuV5S+pYVImCvTLf36U/7IPsQ0LmRbPkxCS1IirF7NjIq8aeIbr
SRPRMofdsMDcoC+Sye+3wtHWPz8cKYnXzzFbb5qSjjJtdC+8qd8/W76H+bTRonydjjLAAD8wRFvq
bCa6RR00nlgGgNI+F1C/5AI1W4LimGyjcKejZMWZ1euBWPgzWm1jssf3D6bOaBvLkt0SLAMZeMdg
N3+vm6kzVj6843CT0BmmfjBRAtJ6jxgpNpaHLscb5pIlDGvE5wogQbghGIQQKWXV3WeawtFATyW0
76Yh8MabaXJTd3YxhliFEA+tQF4H/oaEb/ZqlCGtsaYlhgm/Iq7MRYZsOdFKZXkoVnZnRsEFvkg+
Hqcstx3KX9sTGPJGzhpCQ/BuoJegfBqnQaPIGtH5yE6Ad4JN8ICgIXqIHQ98qonLAiaDptz0Ieui
sMY91ZripSb+RqJARrbJ4LBjbShgOTKM9w26mk1t+4ycrT65hdwYQ9nK4wLH2TwQdFq7fE08OBdL
IhQz0qsUR8uD0guWnqWiV6/BdgDCORy/1H4a5cuI/KUvnqGbuKpYbXUgVzII9p5bhjdR69LuT0Ex
WGtNmNNqHmzTG4UTRwcnJixGns128vNjic0ov6HfiEJqYTujG3JboWolZ4iyUl+1nVUxeHE7WHvM
BQuelJYvxkqBFmRqxisf7zvNq2Gqe1r2YosG2Dv+PGxsRQZFH+GQEexpCsRqndPq2wDi05nhO4aJ
22RQz02DnJpsduVFa+JQIue+c8EAHlRjaneOFtsG2VE5HXUxZE63cmpq9lmUwCgqNhqwzQMirG7T
VCV9G0Z97mthu22yrQZgo2SnOVUPY6oJtUMXl1Lx649AMrPG8E6Qs0bviNNTd5clgLtDyUUulnkf
SaCHoKkBrnYaKF6T9YZ8kdGTF7Azopojvq1iAThIPo4JdoiDg5BkZJ4cV80xV7K9TZHjzL0AvD1k
wTDX5DEezaWT+IFOcsBg3oYdREJIWMBkAatnf/LxH59Z5YJsG1pBTQ2eAeEoCw/6PNJKYW+C2Cv9
LTKMKMUGlofvjaMiBseQGF8ZsVjGcpq30wtvSqs/E159d1UnBcMKe+DfIGII31sQBTQXFZy7DQOs
0n4YwG7SoHOcaFyZcIntdSUbNVymYWKKiyMgN7DDi1ZiBygKjaGeVTMvbfS6bqG61pqFQUSm6dJk
FEHugNQTZ587OOnxZZZ2j9EmKbVzMyZF+678Mkif6sGFyerabfFU2Lk9fAz8rL4bOgxcjPgEi0Qa
iJBxVV4iRQJw6Pa7bAgYd3gwdHh+bUvfi7a1JphpDDpuUDB4z6IWdoZ3OMKoVepyePi6Yv5Wm+G/
p5y/ZZr50FRfvjSn1+KayfF/IW5jrq9/3EjA4JR930Tgf/9bOy/kH2ou+tkYQz2Ugk/j300E8YdF
mQCDQ1Lj/tVe+Fs7b/EjCB3G/PEB0fUVgvE3bcNw/jAIYp43v7QdfoP99X2l8jf5CzaZ+P6bJgrL
jEpCRU6NIgdNNzZazLDc0LwQbyxBPLFJV8wyN0r8Vnz8vw94VWrGcWZmthygRyZZsTRT50Lne1oA
tV93ERnqGSk9xMx+c/3/oa7/fqvw74Nd7QaZvlk1S5h2yq36QMTEEjzRhZHThVC9nx9h3tL8e7/1
7yNcbUKcquVm+7YGz6h7mIxo4KOokRu1DeNNSJQLWuC7/+hI4mr34dR9yUfSQ7RUIxirUjxsfkMD
d7Jq9RoC/8QAPNJmB3n4i3P7vmr417nNz+q3e2k1eaNWjJN/tljK2lS+VYb6jAYk35QQSbXp489P
7Ac3SVyVPljo0yYhwODcpPG0Ah2klqGjfXHRWrJF79Xu54f5wZ0S8+G/qbAgS5HFIDDET6Jfdigv
mUx+CJW4lUV6r1g6w1+UdD+6bPM28psD0ahh2+tp4dkJ243T++ewQxbTikMtqiWwhJ+fzo+umvz+
KL5yUNs1yjvFfnHRsvYIMA2TOBvCTvd/UVX96JJdLQ6B0uOB8BJAkrQlbpwyLTeDwzZI6Wg9Tdpg
JQTSpRO59i9O6qp8+fcjd7U6RFVp6FEXsTrodriwoAp0Q/LO73CBQX7M8dnEtf4plfL+l2/wjy7k
1Rohpyoh8YqTlIoAXzNGWthm4dzV79IVZab3Hz4WVytFwF7cd+H1nlojfh78gNZXAZg+W8vGudeK
6hetpx/cs+siBVlCh5lzdE86OmNU2ifbsveVcpC7IOu2TXdTeuPTf/QMmvPv8M2TbrbG7BUw3VMA
1CMz8XaOviLROCBe1iGx6OdH+cH79NUl9c1R+JbSLyFU+aRZVHgYe5dZGe4ZrC4CL7jY+G3/s/Xu
uvsrjBbfq+qck/R1316RoTbcAOtP/iw6j9EtFEpiMpL4F0ebl4N/+HJcN0ObTAu01I7cU1KJfmbT
FHiB6RHgsSxkjef651fvR8/D1ToRTwSYlNAMz0NTHjO3OYSkbjph9CSj7t6ZCIJPkl+9vfNb+k+n
dLVe5IRtpbrBsZxh3CAQ3aBlDBci1t6dxLmlW4MQytj7sBmDVD+KuoJZdPvz07zqMf9r5TDn3+mb
p2RoJ9MmPiU4o7yFaJ9Cg0cOrBfngRGe5U5rPyNdLJHoZQJSVSi7Nz8/8g/Wj6+mp28ObGd+0vsg
Ic5MQ9CQ3BeScHT79Mt//wc7NPNq3RjtDEARZfC5MD7IFhNLQOiKbw+PMSIb9LKXVvSb+Zr+/HR+
tAQbV/sMP3dTHLuJhhk3fXNyfPsZqngzh14Zoi5FFhnxk5ULIOAm7Jxy/4vj/uB9MK4Wk7anfyud
1j+Ldvyo9C+dECc54W9wYFsNnPWyBTSFErZZVTHq8gn0ov2/OTuP5bh5YG3fyrkBVjGH7WTNaEay
ki1vWI7MOfPq/4f+T52S8Q2HVd5qIQxAoNHofoOk4gjqbRMgQ2M8LhyZ6Whc2caKkJAgaRl7apN6
lwSYO/Y0krluoPgv/PdJtvfqv5820ocNk7W9r+ayLWGYMNyjv7ozs+ZoVTvw5cYEsIoNA1lLLCtt
6RKqWM4YC0s8s5P+1Lc+DEyxTC/yoeGmo4kOaB87mh+a7r5ozafGPNGagMR++2POfUsh6CRx5nSR
giRRXYI2bCPA+EN2gk36dvv/C4zC/zvtf8rAH6Zie3VkIxssYd3bbOIevs0Ia0x+9KTu0polHP/6
KyWXAazkoNwbqryGLTs5f8BF62DmxA7ps+2qx+oZLHeC9yuUucfbP272BAmhKJoYGCC8JkWN/ksI
H7FvEL5KomNYoGmbAK8Cdxvnm1Dq3g01NhYWfeae/BMZP6yJUTaaa7C5Lj7IT6QS7AHMjg2Jx4ai
XHTbhdnNnQ4hHulJoVG97xiGmNPa+auKfZRXG7veOhpNggkmQv0Qs5qtrtaPag8cGLYuwHjpZPQD
7+b/e1g//v/D+D9pkzxSwKsrNCmnK+XKGf0PcVbzNNBhnn+BIBhC+0AuZQCCU0TflaDY1V7y2Frj
N6BZoOK6co277xER1Q1OqLd/wMy1KgvRytES29DpO1284nttYBPz3U93UzMNQY0gPdwe5M/ldW2W
QiSyc9x2MGYKLpr2S08hjQK3jKLnsZQPiC3skD5agzDagTnc9D9NXIKVrL4UiHPInppu9Kh8qDsF
0ZemOuDJfa7Sfavcj1q08JafCSiyEMkkBeJTqXj8PK8/tNm5jiJQ5u+O/IKlK91NmMXRwub+k1Ne
W4op1HzY3SgxJYoJoeKi1h2ysVYpU2P/BgZzk2AvsFbt+JuSvlBKQ0cwK15zdO1Qts2RkOm7dVUh
qqNB2O2GBynqJ1vI8KUGhSPjiwFHBxw2MnT5ybDiTVeOUGtaE+SZXK48D/Vf1erqheg/t2+EyCgp
bJpCt/1LN2JEWUvvkEGPqeH9RnIZfWu0dRbD/R9a9bUlE9IxuaC5JEWKdwHUeqhc9Q4GDcXIdEtr
PwO83L05GrJAZz5Sgph22vk/a6k7RP3CN5uJFH8kqz58MqfprL6jyXjBn4Yzmo7vml8sSQlM4eba
5IRnG2BCqQcM7V08U/kdoTImg5/itBcg1Xocj9AL9R8THwvHfuH6nLnUZCHwKRIkqKQnQQGa9+bq
9WvnogtUITB2+7RPp+a/M4In//cOh8NVdoncepfUcdZq4G1jLOusRjp2QbJwYP+kMNfGEMIWpP/C
9GrPu7SZfW5b2ghIn+46O/+kq/kDOpRrje6OUlm/q6p/KSY9vjZGgdE+wXr5ovZPTaRtGnlhxtcP
g+KI4U3KJh+rmJRv4sWhAuWOLfwFLXi2ivSA6ceqavqFqc+t7vT3D5sxAyrohEhtnKEd3ythBSPF
3eOr+4RR9u3vN3Pv/6e77gCUL31VwcsoRQ0uP3tD+C1p0HCPYOW4yR4kyqmLlWcj/H57xOvxl1bv
33PCra3yMwypUU2i6o9AN/KvNeKqTrMux+I1GyeWhQQP1XaNpev/+sWrOEJQGUccfrQ849mqhE9N
Fj5TeXzF3umAbpqzq0q4F6akn9rwF2iffRclZw3ypOG93p7y3JZR/55yN7bREI65c1bdZqOWP2hk
3k+sRl9q9tgJVauhGf9xKCHC0OhNXK8t+ZxY7Jbp3vkWoOGYG8OTJ6HYiCLJwjGYyWbxtfh7Uuih
YUvsInzLJXTOx2Gd9d97tVwPX4HaoTAYrOHDbJL0bawuuhN9QaaJpqX6qfKGX1lsnm0/+lFUykbF
eRnFlEyq/6lmhbfV3z9M9Xs1KGuTAo/tPUCZ2KBoliJp6T5OBzSAsHr7q14PrYoIGLD4mLEOd/Xs
Nf1TKclfPMC4fXC6/d9n9oyIrcEkItc8SPJnWZdOTtXsTTs65cQ2KVEeR9d6pFV6e6TrN55iC0GG
VqqdSADlzy7EuG2Nm9m+TekV3v7vMyEMZfW/QlgH3UByfOzffF5WWCg9u4FPr0bNjlg7Lsxg7ksI
IYVuKO7lzcS1giCceuHG7i1giGz2hUnMRUlbCCBD0Fn2SIPpjLGgsepqdArct85QTjB60Q0pP3lo
n69lhL/XYAO3t5du5r0APOjvtUtU7DRk3FfOeMfv3drN131fbALqYIlVdVtapb8qS5bIDhN9LQ1l
Camg/F1HaryCc7sw9+svNMUWIgr8txEWUeOeWwoY2CIoSn5BYC47mX6WmNsxjvLPWP106e72rGc2
viUsdQ99XJE7zT5rBs542FcckBe8mHhFTEzRXeDLeHMEC5PTrmdkii1EMS3u0qgNsefz2gYDir68
OAF6FJWK6maeNo+UhU+Nqf/CRX3tSfY3CCvRhvJZvQ0llHjN8eiNSOR42PKY32LTdtd+BMAGk1Ve
7k1Ljp6jfAqmKJe2iZbf1aq3jXIXEds6wu6ccOwY0ntfIcR7e/n+1MyvZEuWEP5cQIGNmWvuGdWC
bo93ypccLYSj01HphMqc3o1yrW8TO9bBGxAVN+ia3ysFiloZtTnQRAZkNtSEAsxhfNlXP/Oi0HAF
8WTU8MAP5KcucSf5n6I7tE3cHgsnD9Y4i4dwbsPhmHhjvetAZWDX6QcoPEbdUll4pl6qWMKBcMNk
lGOAEWcVkaBCS7ZtDb+RLAWZGwiiwIDDMF4HSFy6Af56SxFyJmWxhCNQAZEwnCqyz7j0oS2Pam/f
03sbyZiQAdZ6764LrPPiE2TuBAh70g+KKmtj2z4DcL4HpVLComzumrZ4xytoFzjNp8WKwMzMREkt
XUNBKaMtd460BM1G64s6es9x5ZwTafikSe7BQV2q4oV8e3POzWz6+4d8lptGwsuL7CSOdmZnf1bc
fK8EPFuniZVoa1iDuZA6z4QtS0jTfcQ1y3GaCbS/b6U0VVpWeBA6Kih1JVyYz9wgwtXZmppacmyc
c5/Yh+lyxpvzkEs95oXpS+uod/+2bMIdaoZqpVUKw+ASfrQ8BC0kc8/5XbuhedBiY1uFytITde4T
CXcpgDUFS9zCPlehDf2+z4PTWD7WnbWD+5vuUV6S12X6UEUbFF++dVZxKTsPK6e0N19avTfXRv6p
T/QE6X17raM1fnsJ5jaqsHMSPcLUYroVAk//0cjDLmgUOMfdjusJRyLw+CTS+8UTb8wkRZPy48ed
iouGh9wIKYtHZXatIWS1apMKHXJ0j0Y5qFZ2WWOyIOP5mhMXTdP/EhnVtpYASNF5qFwcNY3gS20V
0FwxT0R6d5TbcW2g8LC39PIhRipuM1UjEXNMMni/UtE+oSEnHzpURCA9Bj9LI94OPl9iTPMVFI5t
kI3PKgZuGN52EYIf2buDevAW7hgqQkkIqiqvUFcM7rGMm0Sn60lOBXU4LSDUV+mhwlCgbkDOqjbM
8lpTV3KkpveKkoRr2bLfbn+qmUNhCodipL2euHZoni2NLh0iFfsor17ATR9ab7ir2uTp9jgzO1XU
zIyaqsBS1jTO0MdZpNiW1rEJjDJEknbjT1ajDsWJO0TvvKXDMd0zV+5WUzgcYQXWkKq9em6GMd17
3lh+xk4acwVHC7aj7uId5rHrjWbVI7OQBC9I0duI3jb/srRY7Ag3Q2rmGSadanCpSgv9aOmkIGaQ
hNoadVPgIQtPj+lD/WeWUF6mM/ghSpuKq7V64AaXRJIAsqr2oF4w1hrkTVEbdolfllQtaTvOjSWc
az/vG9TpLHAneKGMAbWdzkP3KATQunyYZ+YjnOUBWHcH/AM9Ip42GN42+35ExXmQ/aWi4dXoxIoJ
W14rOwPQjxZeomh4LSpU6uj393CbHZvbu04RuVCVfRcs9I3nhhPug3bEItzsjPCiKjVKXm7GGLGz
5eW2KXMLXZEaReKu67dS4b7+w2FjhsLOT5Mhxox8DC8oWv5I8qFbVd7er6Mt3NQwznM+G4Lut8ea
2xPCC0AukA9KTPSjPArjiAHlE1y0/ea50nCAiLFwmK9GeGYk5JIxHEO16MroUvWWv4V40GAYEXsL
99X1oiX/XsgZS+DK6JCXLBikfwxght42136nPtHxR4lTM5UDxHwbKO+ANNZk5ZzEwamoLRV9AXoj
jwgTVwZ6OAWikmP9R9K+2PcND7Hbq3z9TYsrovAL8dVEesHA98FxI2dtONlaa4q3QcqqlalE3+vA
ORj1YO55p3/R1CXu0NXbgXURQphmWd7YWk10STDuVpxihZoZIvsxfbb4yWjDb7dnNzOMCDxEkxdn
A72LkIqAw+MUnrsmFMd36sCTLMHzMU//bbeKgMO2zTrsvgdG8sfHIIyRqMjGNxfkHqbSarC/PZ+5
ryUCDlVgoWql4JOFQ22KmoePKy1wuq+mooVvAwJL953ZvgRwL/ElGmrat1q8sJensHLlPhBBiKhu
IWnWB9HFkW0spNLsS4wqf+N+uj01QQT7f/visq5N4364b2IH+kMREz11HwmTVNukzgX7+FWDT4pH
p6JJasyN5F2aqHs4qNsBC02jHjcgzV+VHmiajQdWXYMVp0MU9zvfeYhbXVvxIBubFzezX2//0Ov1
GH6oEAR53vpR5nnRJXDsPWL1hwZ1wNXol3utjNZ1i27aEG8G/WvbP5vFFs3EnZLXu4XRZ8KiJoRF
rAz6wA/4DHKY7ywH4I7Lq8lD4jLQP8ndg5R/z5K3riTzBAjdUFfF9vYUO+rnWql/aLW38L3mtoMY
OFO3HfTM5ATXGAGVdXKE34MrfX13e6Izt5smxCV6v5gWWkiMwFvYStbraE04j2bjTTDRJuIBLoMa
XigWz01GCEckNW2ZlDaD+cpX1KR3stnCQQnyhVvmOnBmwsj/vbmHwTJrNzHSCzoer+2kSKfAkLRG
56GH/LmysXZAT4lGr3XAm/dTnXt3GP083l7K6714RhfSqyocE0SlvPTSIeI1Jus0drVHL9KbX1qb
FdvexZahaoI1qA48kqrSXQ+K2q30mue4gstqW2xl2+hXga09DuikIM4RS/foziIPVO9bXMuyrvh+
+8fOhGwRMtn4VpLLeZpeNFnda5Zc07ZA2Llodl5brf4NOsuSCLmakkvpkFhqcnEGh1CBnVNo78PS
PAfKeLg9k5mTKqIkAytqBj1Wkgvc3JUaap89t0atpQT3vgRW+oMwuxKU/wTTD0EzozKcgAXKLvAi
L2HvYK6Deh5UoCYAcJqe8jI8tVF61yvmoSySZw0ft8QFc/eS1CgihTtbP9V2+X57xjPHSBViU5jJ
TV8ggX6RumC8D5H0Qe+fGj86Zc3P20PMLaoQdsrac2oPRNYlT9z0rtbTYm05rn7O7OBet8bPt0eZ
24RC8IEyZ0adWieX0sFGW2nfB2d8dHpOKoZGD8q/ARbZhULciUOcxDHRTC+8TrZyiiWrgTVNkm5Q
b753zXot09ZWamSrljq9V5/LpHtCILJCBZqgZyQX5Ge4RusdOvuHRHdPjkurDq0eTY6WUsu5sYSw
g0hbC0I3Y6xMqujGe5MKergxJP9oGMHGzfRDOBXI6wryB2ok76RMD/lo+bydoVdDp9jT778fZO95
NJqvEbrym9vfd+4OF3GSrewaylAPyQVAeZ0o942WnVsku/v6W4RNqW2rn4Kx32a+DWx7pIDT3i/2
9GZuNkUIPdh0poMqR9mlM8s7HWMwJwN4DrLOkup3zcmR+/exs/x6e6p/ItqVECFCJ+1ajVQvNbl6
XGerZ024izml66HU8w2ApKPFwyrtzLu62qu5+wr78hhkOaqjDeauafKOduWLYWGZ1+i9vAIX86us
f9oqJF4DmSoNkODeDSbkTeQ8JvkSH3tu7whJVhTQj1DSNr+gCIBmlV4fkVCNVllUHqK0PyiFsV68
/Wdiyp9N8iGIVn6pK6HT5bwSgAD2XyPjbfoEi2fuOpqJQycELS2TLSIib6ysNr4Uw50BVLZHuTY5
hQbIeUM3kTuEqOapT4OT5FuTu6gDRr94202rdm0PCHGmQEXEKvs8v+iKdESOc1+W40JqMxMqRTSj
H7Sjic9admkq603Okn2VN3cJLmMrP5ZOtr90Ymc+kohaLDCNdRvI3BcVOyy3kC/GiD2jY6BPnx17
0/uKwNxGCosSxHxx6HJ46KTnRZJoEz2qaFvee8VCujiXzsnTYnzYMSpuAciqNtkFCvhBboynyXdN
eel/dnb9M/JRLNXibK3ELopgxrkqyyWex0zsEGGLo49Ir27H2QVE4V7XtWlYjocbfzFTyj6yf+6q
5IwG9+3gMfdxp4v+wzy9HAP7SmY406PC5JWbSGvOo1ruRkDudElvjzJz1mXhrOuZbVc2feRLl3ir
sisQh3f31LX3aQlqKx2x61vdHmluEwkJyigncdNVhF7NpRwghTgWh9+jSNqk7tKSzeRAInIQGwo9
8F3Og1JaPzHpmDSGJXx1Tfnwb3MQchPdyHyfNkh2kf2qQ2KNFwNV2nWXWMsQ4blJCPHCQzUvR9w/
vQRS/d3yvZNP32F0F0LG9U2siWjBQOpMp+5VbqQG21crfoqQezXeMixWAlm5n1rOSI8ulLFnSiYY
Uv29h6uSTkqiySkq1eXPPIpOZe5surpCoED91do+72Pyuq50jotv15mAj17N32NqfpLmjsyO7kdg
BCi8p9s2K621MnV95Pc8870N6mpb227oqTf1U1bZv2ghPlnp8N6beb2/vVeuf0dN1DurvKjXqpbf
EbnlrmSvO6r70pVLSzvdX/+9VjRRk8dt8FsKI7YiGox31cDDMK+dHZjc2tpXRfls+9i/BEG7QzXy
oTa9zRiZC6dgbmZCzCi7ple1zssuSHCDwhnsdC2hBu2Xyfr20v1Jx65NTogVUoYFa9uN8cVBPeU3
Dg7OhDiBjJX0KU9iCahp+D10XIwdewfR/1qzufLGBzP82tqqhiSRRWfN9dR7PxuWpn09gGmOkEnY
RZlENvSRCz6ZP2wdX0W8D03MGtRuqcd6HV4BrFQIMChfFo7b9PHF9kJ255heqiE94KP+uUaIdMoe
6kI95lR8El95VrIlFM5cWBCCDoariMsh0QeIeHwIx8+BsXYtY0/uspYM+9E00i/NUu9kZh1FdOA4
xqorU2G6FDIO9RNYbMzlL3GkgsW+u72B5oYQ4k6ujU6H0BDTod8k6e4dykX3UqhtF2+z6T9d2aEi
ONDp0U6yEMa62JmN8lzYfJfs8MFNq19OoV08d9zq2vd/m8w0yQ+JwIA+uBZ6XXrJzPJcQnjvI+k+
BoLc50tQjbn1mk76hyFyA3NRu2+DC9q0L70rXYhdR3wS/vX212whZgxunqrloFJhBstE5ypbpxXM
il6Vd90SLvx6xqSJEEHMR7w0D4L4UjT6Jsp4G6GHT4O92sRdV6CwsPCsm7tiRFSga+uBg5MEkUDX
eD7cU/FWHXRlfcCHVYbPjxXvJ9hc3FUPlq/cW1lBRpol6gp24u7fdoUQKUwL2QMZE+kLqkmfUHS+
CyUF9W0d6pppLb3Vp69zbZcLYSGwEO9pKwuSKp7PWF9kOJG3TvVPGSECbH/vugY5+8noF1KLNXyu
jHAfp9Vzn7d3svr4T4tkCXFAzvCVqSKtuNijvjEs41ilaY/mjY3sX+Fsbg8yEwpEnFMhqUljR2px
iZrA2Ch+EyK3P+U4bvWqRGmFTntl7f3Gq7a3B5zbf5YQEVRTSQ2qNwWpdHRvE0id4GetpRh4SFmw
wj2iOYR6IG1t73slffZl5p/5z5VRYYgygvVa+BkzUQMlmb+iRminnVvaY3FxazmD+C4lHY8VnN3t
OHzStcD+lrtNvpd9LCdSu+8+0cPCzwyBmI1r4EmQpuoWYapLpck/vQKTmNu/a+ZniY1ynC+0WDKK
5NLm0Zit2WWjv2pqB634FL9UsDedIi+EgpkKj2YJca0M0VLS3aq85JHVWN9GVKzbs127sF46aMmv
CQZONn7U2Jame3TAAqwCPSDFb51sqeVRtzJgfwGSsfkxwtUUlLxWNgMwIrwVtU7RxjX8Ey4xO2ql
F7eIvPiC8/pLX5VOh4UBed+JdwKm1W2KuYcXoHe1QlTMyhY+8sxiilhgOzGShhZGdUHi+D5QwzV+
gvsyLI5s9oUhZsK2CCk1Yh4DqMJXlzREUl6NuhcIWmu1hEaHzuhGll9v74u5cYSImSGYjYoXXAip
cTapFBwMxN/UXnqISv+4XFeedv+VmGkJMRNHsBbzl7y4pAWl7GPvZLL9riYeWnpK1p70IXw0zdTS
NqE5VK86yG51h42idJd31afBMHJ2Cy6VWMG5FY52XVZpC3FjJlD9R7QpKSoHMx9qwqkGHGLcdVVz
yCAOapKMDRVmPEuyCjNLLSI7GoeneDvyylTNwS02CIumz6bRGPeyl4EXluJCw2EyV8Zx4cVwdZsq
iik8GCw1CmqcPdTzUOe/MCB4pBJ4j5fiy2Ll+E/N9j/flSHUv6OdNxoQAVJDPattubPQyd93CLKB
lKozOAn7BL8hs4TvkOZavhk0GTcH+0nGjEZHJm3MlXLhurm6tvwOYRvXI+rwuR+o5zhX3HUlqZfY
Lb+E1XsLH32VOnzb2+fleqGekYSdjF8FLZEAnwKk+lptPUX21kWYTsqDF9dNd32hriPX3I1t9hlt
v93Qx1SK4yVYx/VrTkGw7O8Vz5vIMFodF03ZaLaYZX6B50Rd1sWbVF2Hjo69lXdvGkEAEM85jlXy
lYO162p9LWvJQnCa2ViGkEHErt9ZoZ7j5Cl7K3K6RxZ8l2BWhkBAt6TtMDfI9Kk/pN9lkGG72ZrK
2VAlf6sHifqchV24rRvLOKW63S4U+66mcyzoNP7HcVTbLL2IBQ1kGQpFhLyB7y89Ia/GPf759PcP
/5wOcaZgHaagIKQ/Kqgz6pH52aY6dns3zq2RcNGm5DjOoJfKOYpj/HTqF5wpfiNecDK6hcry3ASE
GII8YhxpSsEIuvELnZInvfA3zpKA3cyxNYTwobZd6HpFp0Dv1B+d3EGqtPk0arm6jl0DCItn5kvn
du4zCxGiseUKEzINf0WPkwtwfa0nWJMDjkf4eqf7wwGzFm4ZR3sbZWVPh3idgyOIAnMbL5nRz30u
IXYgMqYM7Vgb5zYtj0lvrM0of+jH9gIk9/aGmFlQESMbRWPdyOFgnNUofzWBuZftiJkn1G3dTj4Z
pEe3x7necFAQUvx7Y2duJEMTSoxz19olOqG6Xu/COMNZ2Cy+w+xpnnFlRRA6qkfqidaPvMmine4m
Axd+Sup5+2fMTVeIETEEYexsYj4qQndTJUCGSQSCvDmbDb1d3V/Inq/X3piuECQG/AgRsU4ZSJPX
QVn8LmvjXrIgb9hh9ayN8c8ydD5JXrzHmm1dNo25qooQqFV2Vix8GUv/SZGWam4zZ3IS0PwYVBAH
s3JkqNSz2Q7BWgmkX8po7pHdu72o001y5U4XnwpZ3QVUCVPtXI7pXWo2IIP6U5c/+cUP01J++u1w
XqwYzZzK/2Rf5WgnclfoZwRX65UzqEczHRfeuXObQwgubauOEOcyHXpn/Kms621v9G+ynm9do8Fe
bXd7tWZPghBYDLvOgVm3+hlP+3yFMft6glWZmNOtFKvHsw8hPDnC1a0rN7amPA4Z2r21a7zdHn/u
awkxxXQcRIPRwD87hbXrM4N7IAeHCee3MHn3upTD+rx+H8MiXtgfVzNmRRExrE7ndZqMQ885Ksyn
0jTeVdf5hrbCE+6fWGC55nHSOrg9u5mtLqJYbSstVV8qrXMaJpMfXvNAqewtrJeYUtebMUxGiCC9
5EAajXLrXIFRwiRv40r61iJ4uMhWlyHHWEF3YNyZirK/PaWZS0CErZqOLdcJ7e9zafTPqVVuYwKD
IjuPTlL926UtIleBdzljHzGEjaHbpijVzxP/EPp5s/BZ5uYg5B2YiIDMcBnAnGhOrp+cUq1ZI/9o
gMNdGGOOAysCS/GX8lU/NPn2tDDvFKx0VXPbVP0nLbaSdav8TPxPasGjPos75UUjIq47vTg3hnNv
5x3i0xPutYLzr+D0rN1jieJvzVp/TwplNck7bWqz/Db0BR7YSluuwrJ7KekndNVkROuv0LK6/cGv
9y/YY+rf8VrHn6FPPMhA2CMqmIhjQI9ZwN5NTXDBOdGAiuUJy7Jd10HvjUs66XKoOAt31x+w25V4
LgJXQS+qaqU30ET9rtp3SvWWAiaxexkaXbOKfG7jQclLYBgWcBrJtA8u/tLc7TvTMuX92Ddf7brf
hZ2+MuRkk2X+sWWdPDXsd7LTpuBestdR+kc5KuXPfviQM5uogyO9qtrnsemUk4R7Gtbs28RrcC1v
77uoibE2rHNYhsAJo33H286GkDHo6cLFMRcURHBsDI4a2n5jnTXPNg9N+gWl9zeqF6tGzug6K8ra
L/Cf9O3oMXVzZWHDz+0TERWr2Ubj+WYLZXdE+b6kCWz15ZYEmaBq3JdefShTnEJV9dHA6DSBPXp7
g84EdBHhGuIKWZpWDjNOifYRuaKSpyezMp6yov9leNH2HxWbsPH5+yQYgd9G4GlR2QjlZ6tOWywB
vO8DimOdpe1TtBlXi8n23KyELKlpM9UbRtAuyuDSDJaRNowMtPcN7sezVXjaK8bF/WrooiUzjZlk
RsS+xnLgFUqNhbtcDc3WgNNxVxldvrn9leYqDyKYFV/uUTXwCDqXveJhvWuuRqcs12H7UCPXGDvV
g4SFZqeY+XqMnrVm1C9w1oYVfopLWf+U01wJJX/w3B+OplemeYnXg3GeiAVUWuSV2ujH0TZ/5BAM
uRXsdRy63+0mOZVoqeFAsTDyzIXzR+3lw8CtpJkFahK8nDpAd3KMgKbn1Q+GRMjSEqp0t9d4bhgh
mYLnp6tS6MDdlCgsZyrvUnUf+PoxXoIRzn1FEe9qFH024IhgnFOqAPjWHFzX39mVh2yY+tJrvb9W
OvM9CuRd0+1NfHbto2RoS5Ft5lCIwqBlUft5m43GGR/4cN200Kgid5fG0R4mQ51hY29XT7IU37dm
sZ+66wo4V0W5z4xXLQi2Qa/+LHjXVMlSn2gmfRVxrxiFxBRfYMuGnXnE/eMTTiA7aYqwjf6Cx/JX
3Rq+LNYrZ5TvKN8JAUhuVLWOMuvce/Gz4uE8HjdKh811Wpw73cm2sYW7cmK0pywN1lb71dC9t163
7Ml4vd4EUgoTNDXDk9NX75lSDNsktTb5oH42HBvMRZv/UEb9d+Rj2d5qxReJa/ZYd3W/akwv3xqa
tHRbzC2cEN4CT5GTMNTNs9siV2+l2tqCP+bUyQO+XdsikgfEL+q7OLYWbom5AYWcL1b9kqaOZWLQ
2qjsBg1onFse6YYCKRvyAKxLMn5rEruEclxSAr59JGdecbJQgDJxPwK4pqunCES0m0VbqesOvoHV
ra8vX0wz7wwRJEc1McbeNe9Pctf2K8VIImMVaXL+uxyjJWPE69wIhUTw782HdZff213B5iuM1XAx
rQf7F56mUOOx4pWLl0yFNveimWetdg9Nm3yxeu08tv0nWoe4OsBg0CtvYVln45CQlEI/R+MVOMjZ
j+RXYunRS5UtYlgQCqS9Nkr7MDWPvuSfi6Hf4qL7XDTDhdfSP+4m4dWsyxEm4pjHnjXFKFaeke2a
ACv5zP81ZMHnLAOGptTtajHuzgU+IbJLKqIbkuGDfW3lajO6mj/5JBVbSg54ejkphdniNKAGfXvX
zgwngpBdHxfIMmY4lQSZ/L5aTwLFtZE8j3241/LxXgMme3usmYMpApGRDXUVI2QsqegP1jjdG5MO
TOE9xdB32b+/mzRdaO3OpcYi0HgsJmE4p9PPbeK8Dso7S1h19jFGdMalEaGr6B9rwevi42nmRhbx
xY1hoG1gZsbZlaVfZRi+x1GAxMe4+9cSlOju1uhuYQdDNJ58WfOQAKt0dx3opf5y++vMRRYhbOZa
Gpdh6vQnu06th1HuJYRKcCGlaWPAxlo4TrPfRThPkukGuKLH2sny75u0O7f4raupf0CCDF/rYp/X
GsP6F2PJnXJ2ROFEyXHqmYFrE5iV6JuTtw+eWZ7aArJvIx0Kz0InuKVEJD/gpvnj9lr+oSH9N/8k
PP0dQYvRMHFLa9XT5JzejHdDa6xp3az6FFO+8ilRQYRD6N1GVRev9PzcDW9p/9Uw85+5/LMfirVE
LRqF4zzfx76EhRrp+T+VdWQR1Zv1kd3bgWueyrS5+D5JRdx4IG0NQsyn29O/ftBlEcQb5qqmpVmv
nqz0fZxKi0r6roMvReBjXQb5CU3Ox3JYIEtdP3iyiNQFR6qgVRJZeKG0L1aiv8uhd1Yt757i0pIo
2MyLF0umv7+nPFF188QwTiWqPSsFCrNvJJ+qtN0YxnAn68FbEA0XEKH1OtDGTV8MC19rdmThWFr0
43Lf8MxTdTRKRN264ZwGwxm3jW2lkxrW+neHZKProCpb8sKo12MB9tZ/T7c0JFArlqKdOsN69/Ak
bDQuP2npbTH374UrvU4CucQAcTiVWldwDWQ6Ns8mwj35QilpdtWEKKOM1EPoKqknz4E1GvXdLvT9
E2oiD34VRuuABz0Y6KOaG5tKqQ9x7S7Et+mzXDv4QrDB0VWyHRfeuAXM+uTqcJHodzcLFbqZvS6i
U2prGCNatTiUNAmPgdp5sLKOnmp0NyxNYGYIEd8rZ73uIv0wnkCA3ClDj1Zb3MV7KwrSVQeR6O52
iLied8ii+GerVbEyktOcCHSnIjVfh0AmGqb3VSO/8V75nGgLI13Py/Fl/nsvh3KT+ymsyJMz7ly/
wBPxAh3vIbM60tslgfyZHS1qgJKCuqmWmeopyF3wcWb3ZqI7Byu9WdjRcwNMf/9QV+gR3+8TWmkn
L/V2UT85QMXH2Daebn+Oua8uRBkbe4RscOv+5HU97oH2D+A+PyK1vnOlarGFMUWPK2dDRPg6yB5o
pq2pp9xSD3GWHWkxrOyU51moUCsC0RTrR601H2yvOXp+uUslZerTVgs3xdxOEMKOAwHfphVknuLG
eelqdyfz/XUn9LCIsFaLtcO5TyXEnqTRLGNEqffk9fpBbkmtzf5rtUTjnvvvQoBpE/yvvbSzToqv
PZbm+NwZ9bJ6+8w+EEG9aTCaY+NZ6qmipKIV9lvVKWtHNV7bcHN7p80ESBHU61uZlOtgBk+BmZcr
pcsiuB/6v91bIpjXi7URB+JGPTV9e4L9fWjyGKfghUgys/QicDc07f/H2ZUsyakr0S9ShBiEYAs1
Dz3Z3e32RuGRUQgk5q9/p7zy5TVNhFcOl+8tlUBKpTLPIIthVMOZ2V66S4xrziSpxCYdANn9+Oks
DXH7/K9tLt1pqMGoxfFhDhJe5/CYvRe5XqtRLD382TYPcMfqoMIynUna/ZQGbC57NUda2F18ljMI
gCTHHnnqRRlItyj3mIvyJaCQUoHzkoqArx1W7pFLi3S2jymce+FHiJHgrb5pfIMUovJ+1jyBkP0a
QH/pRcw28ZR6BZTbR5y0WfBpGMk+QbduNUQs9OLpXDd0KtpcT1BWujilLaJCfjZma7lJCYUrlobg
73uHtEi/quLNB/LUhm2EV9bPH6+xhfIOnVuSiyQHFI6a/hKjjLGJrSv8fsO42Fb+d4acnZ7r8SqG
MXTRvKkYKONtF0Fr64sngpM7MgjadcPOq501KPrCyplrRRKUce1qpP2lNBnwZ0QcuVXJCxqp5tET
IAh3wq12K5O/vcB3DqG5uiJxRBv4ZTLg65utTIPHCu0rwLuQTd3BjxT2YWL8npJql070HGfTy8fj
Lqynudiiq40qFMOwzg3kD0OGSI3Wd4ev5QcL+dRcWbGrnUBUsu0utPWuND8GbnsnBu2FQR5/bsvh
mjiv/zaT2T6XNLD8Kve7i+eXG53q+3IKLvAFW9ncS4thtrlTBwBskZPx3Cl5cLrB3xuon2+9wnpW
zfSckyxZeSVLl4Q5FhdYlJtylrHPsoA6sB1ZUOVGtruT3hBVNN1xz/9tG/uQqeKaxavSJUsrcHaC
x71WGVy0ccaiLh5WIg5bpB/CEWewCSBWR1DGdP1Hrr1NNnYnQ4qV/GfhWj5H5PqllUxWJwZYaibF
FzgW0we/8RUEoUb4sKMA2OqQdwl5anKWPrS0mfyVl7pQg6FzZEHNXbhxU2UuXcJ3nJUXNqaYv8H7
HI8BOiqld4NUmrDKVtCyC+toDv3NWJID0jqUlzRj38DwQyHOCzpodWRs7w7undWox483xMLWY7df
8NeZ7UAw1rKhp3MRaKwYsIXCznfEBllOu22CsoBr0/Cz1Kvt1ds6eSeCzXHAXARBOY2pugQjvAdh
B1jWUJG86naAguWXRn2H9MBBqpUr50LgmgODi9FFHxpmChdK1RVVBvvoTFW2r2I4LH38/JYWxx8N
4b8eoAuvcpjHxdUlK9PnrGyOMMV+TrSzAS9gB5zrI+nMtY/5g5eNK+XhhRSCzYJY1U9561Z9dUH2
kEbGh5SMhC2ShMD8vzkH0f+DDDM5ZY7HiwvX5EddguLtoShVmVVThYVkjs1SFC+mU502SgLe2ToH
GERvCjEFK+fk0vaZBSlPFX4FxRt8eSt/1XnwOk2Q4gBjPBoa8hu+tnrt7S8ssDkSuOxcO/NYUl5o
Xao2ZE5efANw71sx0OlnI+KtOzbZlrqFd45NFuw5Gf0wDmi5cUT2qFovcu2RV+CFVe324xW5sKPn
mGHEJrD9m0ZegFKHgvu0t4je1MJssp5/HT3x5tP835Dx1J1FDzFOKISQQF5qS+9iE3+xWX20wHxL
A+vLx9NZWOxzTHBi82y0AIS+mFqEqqIqZJneUElfV6PEH8TeO0FpDvXleQA4lNUg3KLKXfhxyMRu
LJKoGb90UAJzczixXyoQ0xN69RkJMTKMKiIrASou3d/+geYyTMxL379CBqEwRYidqJM+wt8c8HG8
No7wXxLGwnhgt/+pKIpzqr4NxUu9Vhv/081/bxqzCxJt0aCqUyzGCfYLEJtzi30Gqe+8zqFh7kO4
HbJvaWg72b5zrX0KVkk2ZpCLAw8AdWGtL+6aH+lSVJwjjruhSqTHUREjwx1Fm4pXaB/0fx6CZC9u
gCzBZk+e16/s+D8wu/fmPsu8hkr7QTbkOMeapj3Elc8geiT7iwMZcGC53DtuJemGayvY2FUBBwuB
WzCDrOaD7nl7bTIDkIGlrGMh8l+U+CPMIXlzbHRayI3JhTgFDjBy8OwN9r1bCBMlAG+cRdZ21pZp
Aw+jzAbsUDotHqcLcYrEleMmg1zrFijRcSXgLMSbOcrQdpnXFdNgLm5g5Zu4VFvfU+CzYs1+vN0W
QuccFjgOpYx1l5mLlUCwvhdvXvniNdNdPBrrqGMU1T4eZ4HTRufov5aJpILug77c/HphunesCTtS
XaFsi6uMfY9L3h3swLCI87MzKBFqsLRxqcX9I/d4iNbvv/Gs6BwQOE1VnWcFqy4EaGs/T88wqXi0
6PAZCfZKlrVw2s2xf0OGI4nBg+syBsNnu7SuSZV//vhBLsTHOdhP9KCDgHlbX/qqCVOnRE/nwpGf
ropNLiTecy1rD/oMjVtRfSkasul7tP+KOLy9lZEHEe62x7ai0WosXhptdnRPtVuOAxqMFyG7TTBU
h5a5G1qbvdPi+kmLK46bSNAVSaKl7XT7FX8lb0OudOuBJnSpcnYdiYMdNT2OQfbpn97NHFdf1pnO
+0bqS0YIICZ3xWiOfswONPn+8QALT2uOq2/rFk0VHwNQCP8KwrYpxOBtSOmPD5zUW9hw36++mQVO
JJ1D6rvahXrTSDCbXO0yi2zc7pVDBDjrxD61D3EWb2LjXI0D0bXGgkwvJXcT40PE024ln18qPc0x
97CbyusiQXjqs6ut78FiLuSzUx8yXl3dVkZ1Ph1TX54rb/xlrZVOF0edHayJRHeEsdggzYHbR2ne
4LoKP03nBLGfr9AeuGRusasD5+pJqPLHB+azlQW6sLvn6HwSdNQFbMdcgriAnwCwTHFyn9T+LmbV
8eM1tBDx53q1Cvwtpw3EeK2yGgKRRrc8B3sM1nqRm/lFt4FmNzxXmVqLt0sDzp5m30llmyIfrhCp
aqHObnYlTjTYmoBU1hK5XRV4XMiE51BeSrQUdCiGaw2CGG+Q202lAvrpmupHV/uwSVgV5F241s4h
u3CB8dw+k5hTGUOZacheYDoBrEumImHV58n017rIhtDPkXWlQ/728btbqgLNEbuFDX89M/n9taH+
Be5kJ08Nmx7S2WXRI+Hyr0UAa7rU5w+m0nwLXGq5koksDj2L1Giyu6q06u4KGc3vgaFvfRUcfNJu
XAhtaJN8bTNg52UJLyShTlWxtnwWYt4c2quAz4YFz1BcietlRSj0CMP5eITFtDhrWQOk0Sj2muri
RY3ZiufGUj47R/QGQwufZtsrrtyFOUMzRKVTbziHAo9Bf4OAaBZOGvc4ClyrsVdGXdgoc9SundlJ
mvhOcY0DuBHHfhelTfKl1MwKPSE+5Vb68PEyWjgG53hdJRoXuhG3RwqbbqrqjeYxri/O/t++/jbs
X6estGuT+CmT1yAgu8FMm6lrnuXQrQSwhRj557z66+thNKTQjBfVFQ7au9zlJ6DnVah9+WP4RxMu
OgeV0r7NLFM0FQzJXxSfWpjnpbjCF5ec13uGZbjaXVlIFf+cQX/PRjHosJWuutacbrTVPAiZvP7b
e5jVXGxoMmeCT+UVzcCvMNWKQQMxp3wVjrm0M2cRIfHRhS/toLxWojl0jn7QLv0OoYTPIwzusw4y
Pco6+WZNw2lhe8zRn+OAzhZQcdWV9v4novU2ddOzSscL7dPf6VoJceEQmeM+c6bEn1B3dYcC3gD8
pQJ8UTP4BEydve3Q8jwImmz/6Q3NcZ95NhRtQSyIUheAzgam2lqKgkVWlysDLD2z2x76a3XBIMgf
M8gyXqlyUaSJn4Cmq0Mp+AGCf7gFbz6ex8JKmKM9K8eQgHlDdUUCs/HdMth0eXPtuYgyr4AEgIAh
QfGWGtqunEZL85rlFBAmaUqdAbs+dhpaRNw6EKJVGCT85NW6u9hqzWN5aSTnv08w96ToLDOqq+vb
nxnqerdV19pjE/UkXcfLLgS1OVQeOhBpDRx6e4XRWXu0swRAMFO0l97v3I3P+Mp1f2mYWUgYPRXD
V07qK0QvIV5Dr0XshKqkh4G9frwUFs6WuQd9ARzAMDWOvjZJ44ZFB69ojbtd2HRyzQvu3UkArnpb
hX8tatJNcEq3GwO35HMMD8ayy+IIJLgfq/oc798AMMQtOvw1hOP2cJdL6+Z6qxAChwD2SoEMRyS/
WOuUEIvnu96FLJUsxOOEDhzELU6On6wkAksTvK3Fv0aHqvWI6QBKxBJ6kMULIFQnaFzcrZqkvRvk
ML3bwH8NYKA42kzKNVdUun7S9LdvJpxs7Wm0k0s2sSe2hkxYmsksFXDlwDvBuLnqGD7Nasv74K12
ya7p6e+P19v711TMZRYKis5K4yTBaog7eSLNdD/2/iNUksZ6VwSQW5fSO7La/93YbQgFuT4a/fZ7
54JZh7+tJFTvs4HxI2ZRYkQwYnZrmWtQab3LquPE6wNpu11r90+xnk6jdPxdlaPJFmfbQg9fhYDf
TQrfHjKUh8nJ0M5pbsbHB4tcXJp0d75s1C63xl2c1fsy9V5WntfSu59VToXv9BUc/9orajkh6pVQ
Vt9B+RWF6m+ls6tJHPkJNDf6iPNrnX2F4OSk2hdFXxjKy7U+ri7CxU02C0ZOmVtGcZDLJzDTyuCA
lxbs9NQcGRm+TrYawIGfnsZGhyWdQr3W63r3sMK7mqUtIIuhGGyn9bVD8xqKJlvCiwjW5V8rsLta
K30kKvvWu/bKUfV+mR4Q9lm4gqeIi6JNUF3xpwrzmCe7lPI7tz42dRwSi+0aFLHRQQjGsO68r2nX
TWFdBSLEAkLg8Tp0Jjxhb+z255AH/sqZ/f4dB79rFuNa4ajcr255tMP3vmVOuso+y/ROky2DtXVJ
1D7tXgfif/p45b3PM8CAs7A2VLGb1lldX6FS6R3EwA913+0tiTuzox7wILY64G/16OxilVTH0Rn7
S26xH3YAFQTIDbj6Kvr7NN9lUoZ5Xm3HQYrDP/64WUjkqIN4BiV+4FFOvXPNvjv+N21ApXbsq+uA
1jnU8EN3aysE4uN3RbwNNGl2gZgudh514qksjl67E8K52nSt2bwUVvxZ+ByTgTO/H+qrb8H3NUyk
fQgo+Zwr9VrScu8Memdq3/4RQPYV6ifTC9SpVQRmzzVn3UNiUDJjsu+3sRjvJGVia+Gsop3xIpL7
D3DXQOFOhmmdZCuF74XgMtfeVQyQJUI6fYXZSTT55S7LkqNjya1b+09ZS+tw9Yxe2MZzgK5jcjLE
TY9Upu8vfW+fPc+7DrQ5EB9c+zL/mbbjp75ZQWgsjTaLmmDdBDAqwYnJrQaVcIbMZtjHRY3LLW33
6G6cMturNrfYupK6v19wwXaZhccyS1qYeWDIyq62iXD3tPCee6S7Nw1blJ2KUJIqapMCiooTCPEF
qYL9x7vh3SSOenOQm+xQ32oH0Z+hx8lOBao7G0goByd4GbOV8LM0xGy/BZoqe/RIf2YdDU5BMnYH
m5XZ2TJi1UTvFtH/r0mIacy2D5gbXm3GzAGGW33NE1FuA3+U2wkU1Ij56XfVe2Exbn1odayWBm+/
/70xZ+mIUzNgtF08OorgvTFc1xsrbfU5UMGwURR2XB+/olvQfG+cWcbBuz5xipj152qMm13hZe5L
nspfnEz2hrrjsHPGVq8Ex/cXvzfXo7QCt3JRknLOXrGXnY48Qbfcz6KaPqWus+Fmj773x9N6n0GL
dzZb9abnuGAZOZ4TfkRCtbWn6RM1OYzH6c+6ZGhv23pLgJpuav6aOAbQ00KHOl1riP5pSL73YGfp
QRmXdKgnvzl3Uv+cvOzJsy5MW/sK3I/Azg6N24SsPhhBfgn9W4nhAA/bYx+PYGvAu7IohjcqrSfa
kGM2jNdYZxuqRojTjIAWFBNEOWB/QrCh2nBChVjx4W5U3grzYuFQh6vXfzP7IEggFl9M/Rn2LWGT
o3BJAEWhFPLnwadO8S+0UvcgSgJC2rq/Vt7ZLQi+88jm8LWCdMTUpWudM5L8tlDGBMBguu9Alxqn
N2odQaAJ6QABIB93J/AzN5PlmJWOyZ+i5XuDz7KKznaBvkoxuHAe6fCjlCx03CcZW2hWKqin7jTf
KWR2MUwqJH3hI9sZdW1z8bjK2lkI1d4c5QZXKbd2J6c7SxsoLWBmm89p4LxaqTnEIEZnQmzA6fyW
tSQPiXHXXvbCvpzD3QZTVI1fFf3Zg9b0OZB5dsgFwyGP7B3SnlM4TNUbjkEryrlnInvMHwYLl/JM
Q8zEF2fq6S2MRtle8DI+kcJ87Ugqr0liVu5FC8FwDpYzwElDetuDVF8Ke+PGYPomVccgxkmpVy7L
76cc3hwdV1pxBhUTjGFUffAqSSNqxXATcF7suH+y+/QkGm8lvVm4snhznFwCYILDddyeVey4mz6Q
9yNpzxMhwCygFUIry3qFZNb44Lt+feJdHvkig8Q2VORW9trtHHlvuc/iI1WWI60eG1z1xUNJZRLZ
zHpxJf/pFZCqNd03TvQ3MjphkuxuQGAXMJxKNScLQenj37C07GYR0ndz22PU7s8pvl4R8qImtVWc
HmqhXxi1zngCJ7jE/v54uIVFNMfctbB2LhSdmrOy4OcAI4zDKP0nlrQvUAv5eIiFZGSOoUuAUiV0
YOZcO+yX0+cnmCE9W1AA+fjrF66A3hw3F9QQSqh7bp2hUy2t/NCDY/JHicrqNoVuolja28rb5KLf
65vuh/hufAeSKDr0AJsVzevqpXtppreH/Fflp/bA2ajKdDiXsCNvlfk+UvqzSVb2+9L+mCProCEn
nIbK/hwkxb51UTrgZ/yhvSYk5XSyh92IT1h8bdVxWKs+L2yJubRmA+6RaIRozgQX7Du7KrtD3jC+
kvwsJFpzaFsF8UdOoA5/Tu12W/rZE8S/j11bHyrPu1s1vlvYU/8nY27aQBXQfjtPkzBbb9LXoXNl
OMqanGJYpx1qN8OlN+VlNBF/ZWpL59Yc62PlnU3qAK/Lp2UIt5xpN+bqVyfdq0umJ7+Wu0o7bWjr
0tvKXHzSKVuJY0vrcBZDxsZRY65dpP+seyIZ+YYC2YZOa2qaSzOby2nSRheEK2ad89YJkZrkd7Gf
6k3SD2pTV+Df590zbfz7gbIY/ZAuO01gPq5cFpeS2DkQSA+4sxeZas+mt617Ybvk0FPmhnmT/4aX
ltrYFgDikISNQMeD9pzA6dyC1Po42lkGS7k+XYGOv0+fot4cMcTHlnKDEsAZd8XxU2WhxRBmtQ+F
RPge1AahO775IREUl2z4ACgY5QQuWB6B6X9VQ1psYW7zu5Q+xFXb3n4eYah0mmi8RrN9f3Ox/6tB
FSYFD0hXp0b4W9baW+K0u05YTxB5/bHqRLcUluZQJizbKtBNP5yJrwGUHmgVQtbhkvnxs82qBM1L
OM1I0Lw3iWk47A/vebPr6lFsPz4AFo6wOYzJct2qFa3fnRttwQPXS773uoRMtnlUa7CehQ01t6tH
0k/RIK2789B7D7A65VtgRboteKtr4kILidYcm9S3jsVNl/dItCGH3w4b4FyPSQ7trSJwgVCgbxY8
QT9+YEuzmZVbmOsmSC7S5pw5PkW9r/G2yUC+pAUIhx+PsBBw58hahS3fADqMlB02a1mTfhXgb0gn
fWmIczfowUfvV5z/NUud42xxQLVlniFt6714ClUPZ/tSPARF/XNo3E3n5oek16usrYUL2RxsS30q
m4JDeGuAuW7kKEMfLMbvDTAszc7m8m3kXEW1x4AFKJOM3FRs3Si2/ZXo/v629uYQ24B2PnZa1Z21
Ll9vwLLUvQPDBOR5Hnwhwc+PX+FSkJ/DbKfOQZjnFEIAXprnB8ilRaq2Q4Bui/B2oo0GFDmfwauQ
1tnRG8YCprzMX1mjf8Be/5+Ks3k9WxNZQY96ak64ecbmCXh7Ds/1HLdf584WD7h61iKLIOwCFdU4
Sm6+2HJE4XpX8SxCpypqpvpmt1kj6CYNyjZ9vpJwLj3/WZaXO5Ufp75DT52b7fSg72MRH0yS7pVQ
V79ba3st7KE5lFCqJDBdb9OTjcCZQF3VZM9j0JzaIvhGqfWpMOzQCb4yqaUo/v9KoH3X59QUuOl1
WeiWzuc6mU5GvDbJFHokOZcatNwh3o2Uf+lV/bNftxddiOBzbGHjTjlPb9q4LhTWvgn3EWvvgbfN
loKGhU7AUwb4gQvZER8OStpx2hJSsrGIvH7YGoIrIJZpWEGcdSV8LQTIOQDR96c0U1DwPQcahpRo
s+NmXcht1a91yZYmPLtnclvJQAwkg0a9OTmg+NQF37Opiqp0//H2XVo9sxRwIDaKFVaQnbs2uwZa
vBSmjlCs0fCaafv0xZRmv4pqX9gRcxThVKvOzricThKWObRyPsHX4ABoz6cg+USKp3+a0Rw1WEN1
X6OmXZ4BBQjH1DxI2cDmHTjXcWyuIimuZeG9dGvKREtzun3+110OAiQJ3GU769RBCVPw/CtiyU1g
A7XsBv5rH89pKZf9U3f7axTmAwHjw1/qNLnyxQzZcZBNENWOo6O4PuhAhwOcZFipok77NZwbkiMU
bJ7AkV/pGy7t+z+Ukr9/gS2qgdQWKjxZs0l05kYqA1HVwMHLARE6k1+6cowo7XrYmKojGcYXYVVr
ufzC7XIONwQOtPe4U/eIOsWVMfEyKnHxmuIcgIPJG73NWsiXelw/x7052HjzdhVcjI8Pu7XNuLDb
53BE0pBRMA/3tCn1wzZBAdkFAU10gKZ9/JaXltItkfjrEXfITSWkK9szdy2B+5A5Ii15looWEfUS
uc/NtLJHlkaaxRXZqkLSru3PJeXdTqpKhqa6ZVvGKo6WgoZ6EazxQpce2yzCtNOU9F0cm3OPnK50
7N9VPh6kFbx+/NCW8o85IlGyNid9GbRn1tZ11JBdxgIVNbxKIaY8sU1Cxoh73ltFfrh2GaU9nA8+
HnohF5+jFG8VHE80WXdm4HtMOeTqtGftpcgOnrB+tm7w9q/VlTlG0S1T2WfUac5pOrRRTHUZ1eVK
nrjUrpgLUQ48pk3uGevkOV8S6f4OoEfXdOqCasfV91qcbI0H3RrA+4a1K+fCsTPHKnqeJF2uJo1+
ccOismyzLXiad7mbQft+UqeiKq1d4khYO7QN5Nc+fmHv89+oR2/h5a8dRhQp28mPe1xBp0MbADse
ODJHVthvRrsk195usw1DQ2sLbstLXmYZyIUDlMDLH1zGxb6qavtNYDGvrKCFfThXAHaZ8XspqTl3
Te+HtPZeBW03bdJvct+AOL1WnFsaZxZZNAxjapgxWSeb3zHne9xZXz34QIiJwVJoldO3NMosquRe
mlhVwPtzU0IeBr6xbig7loeMsG+cu+OBdWql67K09WZBxRmDDrb1ozobuGreN1U1bDum7nqBXHCC
w4kLCo2TWGsMqFs/951LxhzsCDsLynI3MWffOlJZ7io0J0Mp72IcAjxnO43yfmzkHpWUAKL07rnq
EkDbLHvlB7wfQ6G3/d91y1tVgusC0IOdwSnB6Y61VvcjX2NKvp9msrn6Zj0FAHJ45XAWaQVJX5aR
DWQ+/C2YoWpTGn9Nzvf9BcLmiEcLdSZjyXoENaf6BJ2WZmKHMo370Mj6R5t+/niXLz2s2+d/bfIm
KzNbJaiuSyjqnZGd6YODMuB1ML27EkiWHtgsjjQub4o+Uc6Z0uSu7btTNdgbJeprsPZK3l/gbI5l
zIJB6l5b7cl2fFjbj/3WG+gOPGQSNp6/hxX9kQ4r3dul2cyiQ+5nTc1ACzsZD05KFL3qsfJQFvGj
YK2U9H68Z3OfexIbGNrGuj7J4Jz0/c/Sl0jRRq8IuR+/Dn13aDmB93z84+M1sDTeLD6kwgHVPW+r
ExxNvHAcPvc1AVaMPjbt9EIAzUpa/lbmYk0UewFWB1vh/y660rhdBohJBWPZOlTjN7iAO90bdMwu
U+GGt5JE9R1mr1dldmqcNjcbqcQ85W4fQkc3VN6ziatDPcRnr3r9+BG8nzLjhvDfX+QHJsmF40l4
WPD7ZIzhEqS+ffzVCzkXmJX//W4Xegqi83Kc07GJfOKhhB7D4l24OcwrAGPmsX1qnBHJEGsgS0R3
07+pX1A2B7fBXYrRiUMKUjnug5uN9zBmvxvaKQ0zIteqrOxPPfWdiD8Htvk2pc6YMXWKq1p+hnPG
XrntS9I4Oar2lEaWRdSljV1+rPh0GpSO4Mc0XbAw5LTr4PLzQpo+P2bQzYi4MEEkU60iG3oIMHg2
P2Hth7SiNC1gi1wDB2A9Ct0nMN8pnsWIu6qtx3jjtbSM2GizE6rgm6rvfvCB3Y/xJJGpD/4D0t78
vqBFvMnYNNy5mUlPPIUsQZKQY9G6n1Id3Gdu94gQ9ToAyLgdpnzPGwZ/FdhzRRUvSf/ZL8t813gw
kWkmZP25hmV2oavHfByqbRG3FujfSXe0WrljnhNWMh3PA5JG9BVZCy4wwDdOAZXjkBSK/OztlIf4
l+7UG+cE4oQdKqt39lUCvSNrYpAp6bN7GPOk90EtxH0sqy2NTfeWwY+kchtvM6J9uWWmOVu+/jLB
T/notsU9KTuz65OafOZaDd+GwN0qj55lme9rKioOyHbaxjsrY8cCvLdsDz5KJyIFxtvgEgPnA6d0
CnR5WHmArChM4cUljdtL0KqzVUHOi1olziQh9owYa+exurujPI2CagS6tCsftWs/dLAr6XzW76Y4
l3IPpept0jQBAD6CNFsn69vIy4LiNQN8apM2ZG8xOjzkXf1oe+SuCtJyI1X2PBXSjzgj5QijYHIo
EudzRcY+gm7FhRUwlUfszccNlCkfYDdhR3pkduTrYTw0LLPhDZ74Fyhj99vMGuF67OxVH0MZJRYi
8vH24QfO+AZwjGEvkNoePMfa86HkO1qg2VQGVhoiP7mJBJatdYRnUeABMZWleWS7mRWlvK12kkz5
DZyf8j7ECXr2HQM1RiPc+uRXqYQRpWHHqh6biwiaO4XFaA8T2/oBegZ7H1igMZSmhz5SNx7axrv0
cfncN+Peyv223KpORh7QbMWTiZv2MjIKuTTRb43HoPHBA1RmLSC8uskVZ1aKJmpq+mzZUKagWcuw
0LJAAjwogRGYfH/PWRx5fr1L3XhfswkFK4MsTMDZpKza30HujxvJOcD0mrfHFsjDTe16VhhDnhOn
0OTRqKW/Jnd6bBq/0A9BzA2ukUbHd741XOyBjfsAV0eZotcM0bMphMrxdSyJCGM61tM5y3GPLsOu
6ZxTPBTsi9u2cb7RPv0UT8a7sF61RQgzPvnaW3WDh+D2EdxZgvGTA+Q9wxloPwvVvnFXHXPHo5c0
r+Ivpgapt7WDh5pk1WHqs4vmySYLrKOHhCYKhm5nsh6qHciFtzXTYevmGV7BOO59+DUda4ryB/jI
WBZ0dHfEi4fHXCRkJ4HHaaBvHGf9dx53/h3gYjd2kMbOHqdq+jLd8HybNE3ZPrOAaFE9FWFXJycJ
hYLfjjQj2uCxW96XHLyWyGM8nXZ1lzoXBumgGH1MJCtdkVwZdJHgVdfCUYVOHd+mpBBkU444J8fs
a5LwclM4bRExiHX8skSJIm2X1y9pSvODZUq9TTyaXroJdcnUS3JgbDt57xLOdjbu3Ewy7I2gQ54y
eVGg3CFsiAXCd+0gzAj3kGv+DbBc6yUgrDoFDcq1NyWTekNGjl3gpSCRlnlH71mu0+3QjySkqhLt
LSgTsvUB5n1OigqCL0bzjZ/rDj8h1ngXyRBvIUAN9emxuBcqEFef9/cEIbwq7RqqoqQIOzsGuj7t
5aVCOLAmY7/BwepQ5vqABUbuY0hV7ARPPidcVJE/VE6ktNQ3ZCMXoV0TbGdRTz8rMFN3uXHyT3DY
tUO/7eMv0JayHXDeUwKJoZaAWogcPurbJgi+FoFqfxDX+DqER0P9Wej2ly9bckY+35yBB8O6ZRSC
yYRM2xGvdAOP2ekpL+tp18ikmjakhFh47uvuR+dqmNvCq3rjE3ku0NLaCng7fLXGZtwqG55nEa3s
bfA/zq5sN1Jdaz8REjP4FmpOkTmddN+g9GQM2MzG5un/ryL9UjYnFFLfbJ2zpR0KbC+v4RsmQGwz
0opDrdr7frSzu6LnPkCAPaj5ZquwNG7lkzgsyI+xG+jBBJn3tURLozpJw5U6hpxad+ZBWD1DZ9N7
xz9e284QZ6dwp5PkUHM7FV0IdgZwLO8okQXYKv10z1PXeyaO6qO2Bw889Rr4+EmPR6JT9JbDmB53
dajjrq7bA5F1uJ+Kip5lOR6lZ7UnKfxg42oIgxUBLAAdX9pHg5jHLgPg2/G6IYg1p/f+GBCgM9xh
HDd27mQwEFR/ZQUNqxvDLFnzI0AxHcOUle69OogbTtpnmZXWq4l1xTSf/wV8l8eVC1PEFx2407AJ
UcQ5mzC3g7dSEjOIGtMMbxs+HWrD0geoDlV75bNx3+TT5GwMt3i/+Elx9Adg/eiUzt/M7sPHqgWQ
sC/ZbwfebFbMM6t6G7Qwb0LFxkfHI962MPDfS1X41kFXWZBHSGzKOGOwjGsEc81tXlryzoCMczSk
3EWw7EPnqODahfLdOlJC5F+tguwlaGp9Z+Tc3ffC4yKC5pK1hdhzEDu8z8odvMvv8l5O964JjC16
sydENYxaXc7SaW9S5G07mBOUPA5FA+1DT6ACqFpomWEA3OIGqxzrTImFfjavRXdDMwWdk4nnw8MY
jP5zlcvuHAZSvARkAo3Lc+i3Amk+8oWhHvsdZo76YDOuqlNhQScanHJIhkG6xIvzIRMISTByjsba
UCdjcqEj7mbGhqdky9LG2Dm+dmDA4kI5kEFawEBjpBjLF7dLxx3U0B5AikGNkpVtubdxsSLN0wpm
dHhC4YGhaLLmJUVeFldlI+41zbGGPDBWOh4LEFsvnFVpta7aUtQhvzeqMKaegT6q/dPvyPOQqrfS
hlM1d5EbeOo+ZcMdc2A6wY2Do+1d3Q8RHWEARoKVH/N1xQhb1//m/7jynZzLnJwn4u/QBL1Dd/IW
DZnTKkTu6wKOzGXFLUMKwgJmnD0a4Oo0fOPYdJRu3LD+MQ0BeNTFEKWV0YF87qyAWJeeOeuyQMAZ
8pGYn5ybVMA9FPcpqGHe+BQqZ6+MDqLH42uuV5n7CyMVElzaJJ8aFam0iQtvw/CcWdm2zKwNsmPk
h/ImV90dhdkicYZ3DSnlSnzPHGerhvDn9QJu6U1ntaGXcWh2ILU+j86wlWhCRoNX3sEO9aRSnL1S
ON90Yb/UlVh54Nc9GRLMCkaH1FDgRrkCcWz93TIywL4h2ElW2jFL9NNg1o8ZJ/CCCti7nrVp7Hkb
9x0GviSu67daoWAr3OfCsaLwT2kD+85NsCkLF3S2HFXj9Q+69H6XxuGnpQyroDItYyDntKjCHUpf
uufdAEJlNw37649YwK+SYBYAmAN1bcvTZdI69JfRZzuVOSLRJHbSMNjkaJ1rnyJ9arekHk5TTTbQ
d3VZtjdZUUY5OJHw60lLmBehCLv+m75u6JFg1vE1AgdoSX8qQY0DGKDlaOfpyo6E3SKNZ26cI8hu
rj/q63YGmRuZtBQ0RV2LMilLEyWsfKpl+nL9Ty8MQKDq+9/V6+3A6eAaWSa9bozw5Npelse1FMFh
0PYYmVnZ7K2Ms4dGFBPyaDPclaG8v/70hVg611bPLqjqEVKWSd3nj5TkZEuz9KgrmW5zmGaubNAF
DCLykv++Y8gcyKAaFU+oCZ1EPvp7JpC3hX0KXTlr1wcccB3vEHZ7TK59ZZ8xjDyWZdFEooSYkMYd
aXRyg057ukGSujbzXJhsk7m6ejXCtK6uoLczZv3wAp3wcYcEoN/0efXkAqxkMEMenXYaI1YG2N+B
CPSRueODyurnMVhjHH3dbyX/w1IbyuLSKiwTn3on1NzHUObHodAdHFm6E1Rk0cRTent9yRfmUGSu
vY5TDKtZbUP7R/n3A6JFBNNA5J7u3xHwlJgT75vfVCfAbFpwk/gWUgB98F6lCcAFdv208isut/X/
9rjIHLLd5XXXNjLgSQrWBDTuYwrX7g7G5z9tYzg6ngUH1Y88fmWnLwRJfxYkezJqZvCuTKRP/2RG
/QIWx66211C2l6DzxevMCXISAmD1pOsysYzm3jZCHg2d/s0mb2+iFTBO5ZZ3GdouZNva6Zl4ckUk
fekAz4Kgyf3BohYViaOQl6spPAS8OdlYTKZ215dq4b72Z/lWTeU0hhhsJHyST6iht7XDY3itw6Yc
0yZ4vRWbck0GfelEztlrPTNlA+YOKEglXgX6k04fm4PYFGZ2cAZvHyAxr1z7Z13rg6i6g7LMw1Cu
GqctnMQ5j22sCDWll/JkxNQ1h3UNyswm3bqD18bGOJboMI8igLA0j0nRHsMQlTbLUUywprlFG7yL
K+8GNL94tJw9xQx3k01rzOqFpZ4Lt0MV0CrhdMoTBRIVk/0rWmtGRI3yL5nWZrVLz7j8+0+pROGG
2knTClpUrvHcIsEV4M3BKjV2iLEyTlz6xJcD+ukReZhP6I6xKrGnoYmnrodfcpjteOD14MkK9PlG
ggEuxDOvb9+FNGHOQBuhlg6L2xHJiu4fqQLnMmPfSm8i0SXA9OEamO1rD2R47s0ijMsMj/C+Ewmo
eM2NaYxocg4Y6bOKiA3es3m6fMgq6LZoE2yNvvnJpo4eUE0ZN9mleQOSiQ/ZJGqhJB6qyJlG0IXV
Xpv2BnxFbY0n0lqAGOoN1Idf0+Yimwt+UNFvg2zNfmzpdpjz27yuMsepkSLB7UwiNOr3jvCOFjC1
ZewbPgRDurMO30yuD8UE3lIvjsPQQlPFcXdWyf5cX7TFODCLa1WXdgNqS554qoJ3riEPDGM6KMNq
tBVz1b8F/SvSBRy5SNDLVQZvrjFt/7HG9GYxz+qpT6mqeRJQ6xlSU3tiVA9Dihawd7z+hgvbcs5p
4yRw+IiBdFLaIzp29h5Gdj87RTZADCa1frv+lKXiZM5rGxqjm2B0xBNHDOY9szK1YQ5vbkMMyGKN
HhKyMQwGSD/GmZWyG3bhUae+BfHyRtyyBkWKZ1UrN8nSO8/SQBkKKCVNfZmovPsD5ZsD9vOPMG/i
AArlq4pDS9nmXEBeiRKG8wUeUwbo/w4c0au0YqcQ77iPH1Upd6kstoHbx4HJnirXOjR1cWO36rbg
hbNFRNrZtthqYR2rXP9bCTHnxQ2MNCVkTAAgVPnthUEagY/yvrLKS8nULPSIsSOqN2uRFKmtt2Ow
zyr7HnOZvTE9ALkJiWgI8SGg9D7I84BqX3/swmUxZ6xJLtMWeqQCMm/NvmihpZNO6nEoq2xPUjeL
rz9ladPMIgETkxlUaV0kzcgxJKzQUQt2yhxPDg9vVvPRhfTQnR34QQ95GJhWnogm62CPDemhPLfh
jPpvW3/ORjPQbRmKYMyT6pI9yam6dQsH41XjhVrdUawBgpfq9DnvDLqkrO6CkSV5Yd6QkQxvg4us
BRoY08Gm6iaQ0PpNfXrrFOyQUvZrBJ/4nkzAkdeZNUVjCAZe0cmjpnV/r7v88E+r+D8stGlUQD9Y
LOGFHVGxgRbXqQ08cN7gwO6vmesu5BZzlpeX5poy1TOE7RfTR69ZSP9mAF49AyYjMlBptLnJ9//2
SrNEBm1DX6R6YAmFYcAEnkftGjZK9fQHsDNHqC6ma+XzwkGbM7uyjpa+V0wsES2FHFStsnhqGd+L
zoi97h1S8L6Zs02qmqME1e/k6DSLglqeehfWFU1/MrX/3npVvvKDFg7LnAfWp2XYQsOCJfDJyK3m
JCuVQUTM71a+7ALEg8z9l4bMhfcTfFwTP31imu1aifFsPv4tJrmnLAdDMR+iClOUQYW3mVxpwS4l
HXNGmInSGy7sYYXeJ/3J1RSTyfte/+5btCoVKNrtidnF1u2tswzKMvIKe1PgNrm+nRbKrDk/zChJ
qW2Oh0t1gWBQcRQBiyzrmdiPnBibZlCJkdYrsKulxGBOEPP6zFcQ+KqTYOyPvuGoGwkNtqkWP6ow
hUrJcGK9cze1J/imZVFdYzaiw3LfsRGgzVVg/+WC+qJsntPE8qJXdaq6OgHm4A5zjG1XT9tRYfuW
Y5dA1f6tcN3YH9xt3lRbUng3PkbSq5pOC3fLnD6GiA+vbyC2E8/6q8NMRY7fsqjs1BFO5s2wclyW
cuq5YwMmt3UHGYo6sQSGJOC0pFHa8DcvGO/NNL9RkOkRpXDjxjZ+U9fIEK6NM5ASp8rYTOjNXN9g
C6d2ztUqAukLGWiaXG6FIuO7Rru3gFFd/+tLWdecmwVdsR7IV4cmXskPxdA95KTY9DrbdUa6DVIW
az3deWKMZWFt7LDYdRmgAVAjA9roTEPyPXXCPELbenWMsxA254wt3Y2q7riPX5TKu9obDoNoXyxZ
xVBqu/7SS5/U/m8tGwzlENh1QZOy8F7Srr1lhXpalSlc2p2zzIeKjlYw+jDOhmdBwSPsyK6ZDIjA
YRyjue52dEgfrr/IYjiY5T9QbBsqZhPjLEYom5l7HxmyZd/jf+UY5pUSGnHGi26eoDUXAdJnuRJj
wJUe1sKtPWdm1Y5qakzTjHNQdpsLNLyyvl+mX45Xx25dnqrf119yYT/MyVmpi5QmZCVWawwPrXaP
gSNPmY/DsHYI3K/D2UdW9qm3AX/jVHa0oQkbOjNyXWDlLmOR6z9/aWQ352E16DBKP2eQzmjsYsNH
vs/U7QRpsW1nh3HG8ybSVN4S4CAb1r1IqMZFqWhWxq5Lg4qP6Pbp5WxjNBVYvcY5tewXv4Q3l2E+
ErL1NYXG1Ftzwepx+mjQlZRxKWx+7NVPDyw6LUNrGI1z7jj6vaa58cjwE6KsYQiglvWton7/t9b8
qWEF37Ttn4wGf4DQvGBey2Bbterv5HrZSlaycNg/soZPP8dS0qKqGwwoUtbvXUbvaeluV0/g0uac
hRIbuBre19lFF8WRd0MzMlhjXASrBLERJiG/sbKLlvboLKpkDIeAO3hQY58cp65/8dFBV8ftsw1s
/9RRkPBx9CZ0mgTtuwhyna/C6qbdYPJy4wgdXGgrKznP0m+ZRR0f5raihygUOLsXVYQcSMkCCKDr
b7rwRefcrMwlkhnAbJ4tQEnzPL0vi3YPL4XdavqwdCLnJCxtBKOlK4jZKMAijDG4s9GZJU/tEOlC
fatr66AYuppWczAnfrPaO1oImHNCVpZWHq9rPJb1ZUSn4bnw0DclRvnWZjWgunYFZDuytn/7jpfv
+2nfD27rjB4d03NR8GNB/b2XTbvRqQ5qzW5naaUuJ+7TE2xbdQxx34DDcwryB2B5OuWR2/Q3fShW
briF0ztnX7l9z1JIvQB3O7nGDZTa3i2W9YdegCvzb99p1oTxuewG3gDZOw1QmBH0xXc18lr7W6rU
SgxeeolZkKjBArLAu03PpRJHYzSOU94loSr+LcKZs9AAYLA/ASsFcuvgnFnqvYjePBfjtPKBPi70
L7L9uTI8EN8ZxHjw82FF8dra5vAqwiAybeiH1GPEvfRy5XtRBzhISwuonI73fgfUsmc0oFMCM0sr
YGvhgbp1AOiICEb9G5QPfCWb+zrfCudEq0yOzBBE0ES38NUeSxlZMJ+sR/2a2uN+dZ729ekN53wq
c9QKDmRIGl1Tn5zA/yvD7KYB1Dkcuh/K/KP7ld2ycIGGc2pVlwVOL6ljnCeR348+wwwSePb2xGso
HtVPGWDkkQdOylTvZS52tiKxnoyfUC3YZUa3cuF8HePDOe9Ke50fiJakZ2/QwPJiyjvYON3Xz9wH
hud/t1RIZqGjbDzXp8UlyFclGpFl0x+qYDjIPhxuOwj+hLEENu9Y9wBGMzSH9k2PrSZEJaO6CMK4
hONtZ9Z30qv9O6svUHW37YtoTL3jilhR43UA6rX2e1r5zzWGHbnUNwXgvSD4UuEPcWP10E1h4RAR
mkqAXuF78bvymLMbGdDGQeUUvwS4EUXkm3XzMOQCsAHB/Z7CFdYZ/jJ4MLx1KI0yWQUbLkt4Cphp
6+xKyFXGfWgO71lYQ5bL5iy2QNi8yzKAfaK2sPoQQxm/xcDMGqOSA9kraP5tUqEAMcDkSeW7E/y5
bTvmOqxudAssgVeaI4CHGRKLEdOSsRM/spJilsKs6ayHgcV5SuXGyEJ+ZGiKnjo3R7epx3G0ddne
TULzNzqSNZ3hhZ4LTMz/G/sz4PmD3uqtxDPNk2V5R34hDRTjfYk0OuvA28ysB6LS37Rrty6A4R+G
sONK1fp1QAVB4L9P7+Ai6gGOn56txtynYfmkPNybq13lj+L3q+05uxNcp/N7tFloUuWv6JjZm3bs
KCyyzNtiGGAY2uEmEmMkBRBijOWvTYFKiw6lhppDOcXSVtgsLXvn3RSVDhkip4Z7C9xNrc1gkAdq
pnvYEZ9EVcJwtaIrmdNi4JjdM26JtMlOWySjebjrUrGRXbdPBxN8hXFjhUWk6yki8kfoDCfi0k2K
zCd8gKoV9Bh+rpxsrMBXX252F2WwjKhtUZqJdKYDkPcvZt7vDeV8y3TxzQAi5/pjvk49wrkVAO0o
vCOs2gS4AU3p0j676DVlXbvnZK2MWQiAc3be2NpNA8ralNRVdlYUKm9RymW/VbJ6qj33tyQp8uo2
jCDGB3UmI/Ll8NSQDKAj7vS3wIOtaeIt3DxzrbU0NV0T9Gsr6aFX3KQAqYQe+DvMBl+a7pwONMVw
7Feq+oXbdE4BlD3h/pTbZtICRQv1mzG2ACMCkMKJTLc1905YWyuL+NEj/WKzzCmBvHfT0B1NM1Ht
FgKU9QkcgO8eTaHDi87tnRAuTheJW8tz4OPGy1fp7Id83+MeMpvg6cL+CgYnlk5AoqzW/l1VyzpO
U2Ct5beJfzMGHyERyLUUjixQwGnkCVYVGA4hDV4TdFiQ+g/n5MKyIrIUEzWTSoZwfrOtpo5cwzkU
XU+gipcnSC5/W2X5B0QIERUTUPQNqR/JJVmBVl8Q6LcxAFslcvpf3hj8KTNhkohYZRGFqdtvlNGb
28mg+hcE7/7Jv8oM51TFWjkwfTbJlAgt1N7JRB4Rf2wPnLprddwCsCKcg8+FJEQHypqSbvDHqB2L
vWlLO+7EEAewifWORX+esl7Hlqv9KDCr4VCMLcTJDW9nTpMN02sRYgMcGRy+bXM/IaJFgMqq/TDY
GMSOLfIg05GgpzhleG8GDwKNKAXf9n54vB5mPjrKX+3QWThD56ZhYc4m+HyFR45CFyKeEgQ/L/gp
a94k4FZCpHpIjz5pyx+qgDVyWG+EWcR+MIJ7lAcPtak2NmQFQKWCTmPoeVFufa9c8+CBwRl7bfBs
WMSLitxlsZRhtecl/JfklK9Z+SxclnPgPdFTnzFS4R1c/QMq8DdMuX+70Lu//o0W/vwcdS9cPxyp
JaakMot3lNCDk703Kvi35D64xMRPNWYJZdHas7MpYU5KTtrrvSgc6zqGt3Z6KsHxGgRZSSoW2gLh
HFsv4IZXdx0ivmqzrejfRqSILM8jlrHbctT7lJMd1opGoJmcKehCZO06W3z0rFg3ce4os4MpyRrk
ixMgB1vLeIaex42Yhtuxb/4auI92CL6RGLPIsZxHE4S1tQnapXHzxTafQ+37ioxtOHVTAkmkNirS
m8FJ9aamzvDopDtiFjuqCBJgszQSaIGuAYw/xuhfPXeWx42GFdQBMoVkLGi5AbfoO8aHbQQiNZTP
C/HEgOyLANrFwLkVELLNIlG5U8TAntr47vDCNNmllt7nGmKTFUSmION1kmZwnsz8OXUnC0ECFocG
AOcPlBlPTgeBYy040v0a8i2D/w2OZMCwhp35ELYG+vO6DKwIFl4T3FbEsbA7sc1r0+GbzBIR7Cvx
j25a++z21599jmN2HQ1/mqaxYefJyqhJwQcCF6EY6IY1P7PyWU/lsXWsDRlkDdav3BTZmpPoQk4x
xy5rs60kNfHoAGgw78JezMUt2LibLlRbc2x/G6t7eyGRmgOX6ZTyvK8rO5HetHEcH1A4eizEjTXd
QroblkXknrbtuavqQ+j0Bzc1YrSrIJncreXFC78gmKXz1FJ9hXGPmfjw5AsYwqubpicGqVVWytjE
9ZKZLhqZ3AcVMXzlkzrTHE4j4+liWHQ9TC7kVXMmBrXbrJOQAYCZ1G+zbbbB0LwWGNoUfv2gpdpe
f8pSMJ7dV0ZmEPTfEcIMqzj3UJXqIRoJuQh75S0WA9Ws9avB2m5JWNoJC6rwhEpTRmwCZcQf3qfM
3bncgmim4Q3nDg3OHZTZN4F6BOvr9fr7LZU4c9qF59bS90JtJ40qG3B48y0YnJsL3hFJU8i2ADh2
kdPgUgWb3GH5z9zwNrJvf7CsKTChMlYygwWsQzinYNRO6xtQYLIBBKz3ejRvPR0kzHI3bePfVKZx
MiqK1XVNfCBstBCT1Ouf4GvAQTgnZUyQc9SQprETU9OTghIyGkAgkAb8qed/xwKzWPpOwNdYOTwL
Z2cOwDc4gY1dQZ0kE+LFwaQogv7uv67mJTB+ut2HVIoaRmZTErIBUNWqjovcf9TIEFMR7kJKfweY
+blk+lumfB86iM1pQbYmiMj54CZNvTa0WgqHs3Nj8qImjcsnONpBF9BJrW0x3qkBETdgkCywnY2o
AMW7voJLh2gOzS96+Jw3DV4bvuOHjEwvhfLiHlZ+o3vjVeMjtHBOk+6ebGJ+v1iBrQ6+l9o2c5y+
IcxUZyWAW27L78Czr+8mh71OaCrttNv9YCwzAXPuHgJe7Sbo+jX+Q52aYGB3K7v3w/D8iyt/DtWv
oM7CQbTQCS7mhIb0xLi5Fa6Mph6gR8e7G/mJdVszq6CpAJkfGbzIvHs3SrptoTR0+UoQ4jVgJ2f+
6uQfe1wr5BbO1RynT4scYjeNUgn8/ECLhRxE2lQ3NfDEO2nQ/cSMb5Zngxw9vlzfBh+Y4a8+xSzp
Q6nl2CLrVQLwUux6EG8hVDzkY/ErF9m0cdvwZ2vTQ1A3P8daucd+su+GQMYtDYOYlR2P/MZ7mlwf
oyr7taD1nnru1nZLdbC0cLamDe9rqngXBU76XFXGzzoEdL/ZuVTHI2S6CjTPMJJu7O7olEcuDoQP
fN+SaaOBzP7O3A64dhMw1FBXcFDO4+5yIghszU0wjhATN17vbCp/2gQQWwjW2G1LsXWOhhQVaXzL
Jh5kNJBtc6Y2kkK3Z9qXkISuAywNLdDid3p19GFaG3lOuNJ7X+grzfGOaB1XWQFt1jPjJLZHEMdt
Y+c1zlPOVqqMhTxgbv2Tdo00DZKCK6eCWw2sDYdPA6ilB8nqk70GU1+IZ3P2BOy5GOg3jn3OLXph
/Khgb3cDci1nP+YESM6VULbwvebkiR7KBJ1Xa/sM9MR27DSYD35UwdNwdWi6dOPPmQ2dyzBsJplz
9quL0FwGXY09AHD7LvPu8yDcTZ1+aH31eCE9WwZ8xgI4JBp9/lYJDmaesVLmLoWH2Q3R2EygLjfs
MwbFcHndmrmMgX2/QGxqdVSlgpDD7npgWEji5iyGKodsJ3pj9hnCGtCiMx+IDTmEcQ0QsbAD5xQG
S0O8R0ltQYZEf4MKwY1w3S1ILDc11s4o3RUCz9LCzTkMHQSFy4JR///3ILjym0YnFdvDXyxTd0aW
+PCt5XeF8QLAUlpDQmoNUL3wCee+PSpjfuV7mX92RgoXWgv2PE3+Gz6h2+tLtICqCedkBUzkUjPI
mX+uYKuXeRLQuOy2E3mcqzs0GNMO+kryoaX/FjXmNITayiw1Tbl/NrpXnOWpK87FAFKRm0GqrV05
zIsvdckBP6VjKrUw4rDw1bye/MCGH7aX7e3Z+lyWZWKaNpxtnXHnQdlLtcA7rnzLyxH64h6cG/Vw
MtlQW6mxWP1eYbKMHWIa3/AJ2zAx5I/GkZsebBBdvK080F544OXff3pPzNwy3eIYnIMGWDUweEME
jYsMiopd9oMF6sluyrNqRwiNlEc0l73w36BmoTsLI0xD7MPoaXBWTOxF7sg4D7O1BVyIxnM2RJHl
VWdR6p0b6T6VoXgyOyDzCNtKwPWvf7uFcmBOiCCE+hxtKVyQ0v8jQ1zPrtPur//thRA7pwEYwwR/
VsP1zsrMNlOLGVWVHQiZbrLGNePSyt8tE6TcaqWyWYiDc2+XsRYEQ0rtn616/KXg/wvT1ldRKrD2
+EanK8F8AWAbzlkAU1lYjZbSO/Oe7UobCRo0YUkGgavdVL5xEwiFh3ZsHqWXjEBPsvRUd69tJqFI
5pURRA2cDeq9lXdeiItzCoAThI4/khKfGLCMNpraKKz+cWfMDpVPh8rLS/xpJB8jmlmVGYlVfvHS
1pgdG2hwtBUEj7wzpHbgxlQ7XdRB7wVgEytF2IB8fT201cZjYDNmXX20/aB+tI3gxkxtGCalPQFA
vJV5vumF6rdjU+m4JrkdUyvgGKVBb/P6Hl5g8sCq47+xxZZpPQTFFAKAE2zTku9ruErT8eco+RbO
9gxyYRyunp5bxE1KbyZgIPKx/x4EZCvd4a9JVNK1zuP1X7OwxedsAVpBTzCDqsfZygTaufq2sIId
tZ0fZV/cO2uuNQsxYc4GgC+93fgooM9ShO6mYKq8NaXrrVy1S03iOdp/4CVUzqgXnk10hHnK0SoV
PtujS2DGxQRhCijj7YXNd6iApk2lXDR+7PFYdB2IgVCjdCBuYgRZhI6BfRpN67uomg2E3x+dSolb
HQBo0XjAbdIWE3J3LNLfRi3PqDCgn+v03qnIw/K+oWNzzCfzd93297y3+YPhGuO3FLAoaGv16pGk
JUxDRPAI2ma+8aEitbajFprzcxpCaoMb1NpOcM77AmYhaXowDG/bQ8IMLirHjn7o3+WPJf+1Ovxe
WtFL+Ph0QYaAkPjQjXLOaIJDOlFAp6DP/ZUYtHBLfYAuPv1xxuyqb/Vwka3MN7AOeeF1dS60BRXD
4/VtvxAt5gwC02M1QJzQucS5hxZJn31zPShRVpPa+KgeipT+HVD7NgZ6htefuNTSse3/frEWfkmM
hs10llzTl1wGR9766ZHl059ybDDVVgz6ddLTsGpLi93gQlBwMI2oziFQufIbFoq+j7Tu04ft6gAS
d9CqOE/VM0KNrG4htxhJv9xeYPljXWxxq40eXMczaBbK6nlKzR3oH4in9Bbe1xGwchZZCT1LRfwc
x0shbax1apCzwdUNC+qNTB9KgBJd97WwOginJRadNh4PosBY08Zf2lqza8KGyJcO4B5x1sxN9xSy
ITWH9bXVQ2lIQmZ0bbWXjuQsyHulmrKhtqdzx6HvDsPrWkGsczT1O/Qzn9HZ2vsuTBcHeduvSTws
hPI528Jwattw/cw867R6EHVxHnz6lKLJ3Vf6KKphJdouHJ052aIpq1zBtUCdWwxAJjtWD1PR3GrL
uO+7KTa8CQPe/h8/45x3kdtD0zYgep9tOLOkpX1S6Luhe4+GW/+UUyuBWBSk9ziGvrAmrVcQLh+3
3xf1xpyQ4XHlA7wGJbMe9Rr8UZQUW3tMEBEu52UMii3JEst5CsW94/w0gFAwVAYHtFMNHVHwXNqJ
xBe+i92YJxwZjrIZnYDcOVDebEbIcMLZaQP9tQ5yodeP9hJS5qPG/nS04QwsBnfETyb0pyderL6K
rMo41Nb3Es6saEWoQkD14RHACivdMXU3jkfD0Y/C/KbIa9AC3hHcCfqc0QLDNTeC5RmB2clUv0o+
xIpkW7yIDlWcN+Zap/cyXfvqM18ul0+/echUW2igMc9FXsb4uDy/DVFRZSH8SQ/V+IpfHmRW1E/l
rhnSyMSkPUQksNoidkP/4vXNGnXLBASBoZ+H/0u0sS0rtfL7FrhT4ZwYUlM1WsZkQdCufGphzwoZ
0Aik47io0j16OV65z4udEFA0utS86FRAZVWTh+srutQH/7hIPn2dsLAmAZFOcq6aHmrJGAVYsVW8
o+q9NEVafmiH3wji1NWx9h77MCmzYlNrQPvgR6N2WNzYgxl8rwBTWNllC3KR4Uco//SbvKmvrMLs
03NIzTeYf2RHBSPsPPD2l8YxOhB/kW6zuKGduytgygq78pNrmvf6Q6K7cUVSusAp95SsQd8+ar8v
NtGcqmFYDXVS4UIkT/4YJrqxhACIhm0E3Ja77DWwJZogr5BMjy8gosL/VQ0QbsZMG7ur9d4upCos
pIZ2k/yBLWQVb5cNj1sOTRrQoHEnoQLDOk8y3F8g85dNKabI0Qog3bv1m2khrs65HyX4jCqozfQs
/4+zK1mSE2e3T0SEEAjBFnLOqqx5sDdE2W4LhBAgZp7+nvTd+KeLIqJ33Y6wSYT06RvOQDuoUt9D
IrLHXiOpvod0+LZFqFiVNvyTGX62aNfr8a/v2DHo+GpWxzcD8M559WjG97gD0Rz72OosME2s6Brl
pk5tB/DccsUjLBL2fA7IkhlvSfId13MnoFJNu1Pt37Ztsmm8q3IL+roy//n1GfhTdX72O2dpJlCG
rkkA7LlBYJXdEAr3wiSBWu+vK562rMvQ5hfZ93dVMGxHCaQnTBBrUBtLzILM9grzR4C75jkQw8TX
vpL2cIAE50cPIw584nF8JIgnChKO2AAuZFGqlt/g/Hz9Bgt58pydomWZsjaukQMMYT/p9JdRMVlZ
nesifLY417D610fkSZBgqwYGBsDFW07TBxPD+WEVlrH00+n//vMO9GVyirnOuU0xMa8FO1YZXWv9
Xn/jZ799loclzbWHXbHiLGK7iTLLhDS7pVdpcZegXemkd4nHt+5wTIrkCB4b3zLrJ1NrzO2FRHhO
WBEj9HXd0uRnKAO+TIBwuE4LbUnraFHP3qb+yIEuWtkCC3kutMv/dyGVGFxi5TY5IdGEl+7WFtWZ
55cCcgdevGO2c4BRK7wT9GGVYbzQqOVzLooKRDYKAhcCx7V2uMtt69i5VbWlsCwg3amqmx9N1Qfb
VkIA4eut/nn+yf9FSslqT0JfyT4FpQ1d6epGFvZeZ8W50DqygTH/+jELhRTEOP53OfU4dWBU0O6c
qZTv3YJHpZ0fBiQE1ST3beEB/Sm/JfJ75jQZrH5T61xlfM3WZvFrzkKSZxwPmgmdfSoBCJq8JBxy
tk/7NqzgaOSo5qa6dlcPorTW1V8+3658zmYY09QTHAXhmWUsi3qVENiPp/Jc1UCelxDgvB/cFvzZ
fpIryLPrYv77fPK5UxDPVN72WOgzZo9j/yFFfZCqefXi6uPrz7j0SrPokuskVoUw3Tkg6e+qNGcX
thgDT+8wjj57VQshmZVYs/SkWaiZBJeOXaTZeVSvbrXJ0diaqPsGw41bf2xfx3TN3+WPnMhnizYr
+tLC67VuLHIKfP/RCs5B2hwzCZUTcG54n6HR5G6hwnfL/Xir1Y8yl/sxgf9I3dz3Rfm77hMaMaHa
jdsQswnihxS5bDlBK96FzKR4hE07qnEVWWmRIGJ5FrDGA7wDFN05TX1f6OTl64/z+c3C58yG2HYG
pcfrUc45zJTK/up8+LaaRn5+s/A5XcFBW6OMeUBOSTs+Ba71wtts5WMv7Ns568hpiC4mHpMT8oaw
I80JOJCrYI4M9EqYW0B88zn/IQtq4NhiLM6UxxHzcK+jInUfU+ncOD8aAoT8Bgr/24nsXSrC7F2C
vtOUThhAEDu19cbDkMwDwpSyn3rbcQAsXrhwI8jkxnm+YWvtlYVwPKdOWG1pqIKjzNni3g/JzD62
i2dHJiJixMhNT9bajwvn61/0BtXrtvGBX0/Gi8sFhOrh6gHbWhEP29TQw+q2Wfq2s3xHd3FRI/pX
585rd3UVHOrhgYzZufXpf4t6c0KCxAXigzDfnf3e3nokOHXoDlbAcbvVf8Nfcn8WjXqGNqAOKth7
MuthDPgHZGqAh1iZAi/d+3Mof0aHodFj3Z3z2mxg1RWl9AkkCRXpybyXk7vFDX2f4O1WvZ4X9tkc
3S/hycu83icnwoBwmKDjjOhW1fWBEHYZDRgZX8ekhWqcz4H+aQ+/JGZccmoY3BjetYHhXw+yyK5L
33zIRkHeMqQ11vJQ2G8eYtb032jsnF9f/a9EG437IPczhgSuEbs4yZ/dzL4ltH7PyuPXL7e0iLOc
pjBuh3QC70bAorLqb5D0eqep9cZVcFyF/CycnzmGfxBZHbAaCZmU5XcqhxdHsvsk8O/Kds1SeiEW
zCXzwV+inbLhTo+qi8W7NhnDvr2hzk+j0l231ulc2uVzuLaBkq2sYnwQsBLuMm1BYUJErbfV9W6E
0ne/66s3G9Xg1x9noRPD58hsRLdWa4otDooMtzdZdY6dcZNURygDwWrPEREARSMEZ2uIGg9lccHY
Owyy15J9MwOPXPHDYWQbDyriPofK8cpN9HnHgM918mVKvdgSuQ1l8UfO75qu3RNHbdqiv7Bs+A7G
2A3N5JoZ4dIWnSc3TQfmnwAYyMn18erlrnde/671cOcPj18v9NJ3nWO3M25RFfs0OSs7ieoM1Laq
2MS1vhsIdzfE8Y/Z6PyuAkCmHTM8fP3UhWMxx2nrwthZP07+ye7Nazmxt9qeIMJDAO8kK6JsS4+Y
BRAf7i5mcmLvZPHC3XHXSdAWtrxNP8GPF8KRa1JzS8+5/vlfgaoRPeRIoGx7yvVr35hjABtiR4xv
OBT/ba1mxU8MurusamwCL/8VjPD67XKYO4ktbLO+fsDCLptTQThG0a0u6+JMEQ0fRJx/iwvAa8EO
uYe/1/d+Df64kILOQesxGcAWnXh6zoPmR2yZl8l2VxCiC8nzXDG+7CDnZMHl7IzdfM8tgs60jt8q
b6VwWvrnZwlELtPCBYIgPUMvsQjlNB7LaxUKFaWVT7C0NLODLprcghlkY52cMX2joji7qj18/XUX
roc5uLyA+gsMk3rrVI7+9wxuf+g91j9bBSmwBPZ/eiAHgu711w9b2EpzHDk4oW4mCklPqDWOQnKI
So5gTfoHIEWCO9o0K89ZOHRzWHhtQash8bsEVvT1RZAeo/3qAejaO1mXa2PLhW/CZgcbgtnM5W4p
zppC6LktNaAzYlqJTgsAJD5HHPtB0xa0gbdxA2u+pu7VG4NqeZOZO+H/GPujLcwQ5RCTSDo0k+C3
63is3NTOWNyDIeBEpbBQIcYqdDUc2cpm1YHnmtl/UlDPQcpAuFKYL6ALITvvqa/Gby6Pn+CmtHOv
ak+D+9AneRXCuXLb0v4pJ/0+SZtoteBYOGpz7HKRMXuMmZWdq8E8pb5/mRi8omCh8t826KwFgoY7
xoC2UefYYt/dthj3DYiy0aBg6uknWxK/f/2cpdeYRQxS+35RgA90ytMe9NCisbsNM5KDTCg75z+e
glnUUFacq3zQ0wnKLR7MbVr4Buk6xHw2ytdQGwsvMscl+8CbuD50Nc5TP35XMr9Nx+ZIkh9fL9NC
OjVHI2cWBRE7d7qzGMSmU9WZJuXO5VV0VbVpY28bgP+w3qFdCE9zAHKSG1u70D45J9T8aqWCJJzB
IdyMvfsalOR1tKT1kUBQaesKvzw0UL+LoMDdh/0o86gRZb7TvLkp+UCiFJPCMBZXedX/tBZzlkNO
B65LVarzlRS3tVP/AKtZzBnGPaKQF7k5MCKZb4F6CzeElTR7aUFmMc6JpVXBV52cYM8Rlqq9JcCk
okwJwXW+r/p+5f5cCNdzoDQdMSs0sCc8JbneNle/sG8aSgqpo1YuuaUO8dwBZ3K517cZLp6MimeV
8KccGnzhOMLt0s2dUA7jLqb6J5XjPxwugTzxV1Zw6dWuYfSv9C/AoGwaLdjTQwd8U0/wL2TJg6WB
wyZr8NCFG3wuDT/Cgpe5PRJAv4WmuLxFITBC+xwzOaN/9Guabn/22SeBfw6Chpm0HIZe6bNK23zj
dbmK4Fr05hTuuBMKDgduPFYQakp/iKqA86hyMVqBJNNBUHgmwsf2xlB9lzal2sAb86oEAaHs3upB
2efjRwsVkMhyvGpHe0rijezgPOWkvomyLvE+BtNgMmObRGPiqZsIBrYYNJa+eOmvhryWQ8uXmvT1
hhKGNm1Bz/BDNHACYWsV59KMYw50Np1j8RSY5hOcUIv2Jsk+cucNdtHQxIiTm8kn4ShhMOrervIh
FqLfHOvc+lU/OB0qd0xQMZzqmiersaIkfkMVmaQ/3Yzvvw4tS9X0HO6M640YW3B9TqG0cpXwKs1z
ACNPDrefoOIfthpPsj9lcQdlLRqmHmQcSucFOprRWCHCFWP6IQDxhJTmmcXBzgEqIzNrigMLd8wc
/6zlEKd+Z0kUIKEdv9t1ONTfVt78ehd+sqvn6ud9Teqsgir1WcbmOQZKPoJCl3dosvqdqHoP3YbT
NNA2bHA3YLgNNFXRYBwd+/BtpL8lYkfhWndSIprAKmhDIHKFqG9t5OitIJ8W3n7OD3CS1moC3LEn
zKxB8bsGYoubMMlXKvw/qdNnS3Ddfn+FKFj3jQ0odMU5tTJSR5SpW3HVZJf1T0sULT9IG/pQUWNx
n0VQtcYc1lSvXWDRLUunLBQJv82HEQCsvOLvJsawzYZpqm3rO+KzV5PpLAqkqG4NTNZA2lWPpWaP
lo/zqTrxwhppbajybRlCV4U994l1Cw8RcganL99k8KtNREc2mXS8vbBB/wjS4skPAEwSiXdPrKt6
q4Gak3HMuIGuBKKD3Smz1Y5rvzqiBbcMEosgxDBza2ggt3kKzXGu0HRLku4E9ZefK3tpoSKYS9pD
MN4TWmDQYYKTV/0a43preXcAaeD8FtBlavvnQt90PrDrIPeJMwZNYWmfMnCocgaQe4z/HV5pDbm8
YTxVtnoFgfRE2+T49Q9c+n2zfDBJaO8Qk9JT0MbfZBd887Ph7et/eiFUzTHrkDkhsT20GlWBRApI
FJz8/G2TqX5PbQxXQLp/k7x4LIJVUYPPH8nmXXupDOeGcXUpoDAijdxOBcyaoCbfnHgC4+/yxxWd
wvJpl6Y/B6c/6DrdNclbWWSHfOgBmgNxCSX7mnTSnyL23+eIzfv8UFSYiOUBRz+CeAXLcQGMLkTv
D13dtEcG0+qwEcM/ThnUeeQqywWlgNdhK5P6kFdtCs93Co9dUdF9bKQf2Ywk947XwoapJe1D0MDT
Dj4X9qEUlbcrGiJ3MWpEjCdro5sNHad+K+IYWohBqbY66GISplXjHnjbj9WlKdJp607jSwLP752R
A7pe9lCUV7uxIAaIbugLuhWqpM9ZCm+EaGisvNskeWzd0nhqDpPKwU4mdak3KWqUfd5IbNw+mbgf
+glTx9QrIbcyjpUXv7utnT/B+xqTUUi/0lef1uM9R8g4gswCSRrCy/sBA8CV/sjCIILNJx7J5BVj
njXq0nCYG/2w4lML6KEv8HPSiE5iT0wQ4trsIC5z4zX2daN8vfMXH31Ny/4Knz3E8zwLJeOlj1HJ
2bT8VukrUmVIdkWV/uMVENCmyq62TQPxbtHnNCxZ8QaHGnSh/HKlUvo8z2TzeYgdyGv5MRaXpHAe
4Pu6TbUrw6qLD3jrlTf9/CZifFYNJCRWVcdMfskZqPWgorfCDjaBBbEb103v/Cnro1bbEE7swI8J
egBAGhomCPmh16tdM4zfmAVtoJWfc62VPzlv89lJV/gTHCTa/FLHBBMAH/BAESDI/shy8ruQ8cmP
20M+qZMFPaDJW3M4/jzdZvN5iu9YA62Bt750bRB2o/emu/ECWdQstDr6GBf+RltmZXS+9KxZ9cC8
0a5zt8wvDk3Dzn0p6/uu0ReSApIrxvzSszWNls8rPTafp+iaucaFz82lb4dvqqsjWwOXEf/pr4C7
xZ9XPtrSHpo3PsRYdNXgYg/5aiMCdquTezKILdS1N4WlzlkJV+5efees/MZK/uJN4IM7ycNY+hS2
DGvuaEvHZXYVXgtONeYsv1C3OPcVvZND8gY93SFs1wqmBT1SNp+cBEzrxGqK/KL94BTAXwIByIGt
BMIAJnDK23AAwjZDXB3EYI7iioNMyvZ+YGyXCDc5NA2kZ+04h+9QAVRVgyrKmhCp4xylD9UyfQZz
KQXs19pkDe020/Ty9Uda2HXz6QuBrwIte4LFgZFdaOybgMjQMsP32uTfimyIWm5WyuMF9DKbC+OU
XeNhjWrELcJ/gWT7lNSAifp7DTv7MZvGCOUGyqtK/FMCkJil3snAw9jcTgMEG/Ps+9dvvNBuZXNR
L9KVxvIKXVxicZXgrQIJ4dhXOR1NPf1oJ+cpaWgZkQHmn0FFvqWBioqmuxM9ACYVeShbdWyhB4jD
U+Gc9uNKjFvYpnPBL9eBthaTSXGpA3KfCHXn4e4Pawn5xTUe4B9Lmk/C6Hy843Y9gIA91Rcrrf2D
RXx6YaBAhm2S/FACJkiptuUQqaCIjJvXj4GG81apuD+FmBuwHWjKGHV4udr3MVgmGZUYfjbvVmGz
0MW85V2PqXPiVTYe6gxcC4onRAXn3sYDBXSl1bkwpmTz4ZEHQnOjclVcOPnNHOfOUc5JO+LkNu1T
UWdnT6pXUwI4la/t3M+zaTafKfmshX0Q0eVF1tadry9XkTRYDpfiZ/HYi2xLAG8a3eEMv4xoDGBx
N5RJmDZyZaS1dEhngRREEGGgl1Beung6WLAiKcdjJYN9PGaPtVP9lGaN4b3QPGNz5aMuKGRBRFZe
4NN5AKfxkgYdpFCdF9oWT0ng7Cc+PsDyx6rI5ppzfX0mF/L7+WCqTicYZSWiuIwOzOWAp75PXMiU
eDciZ1uMpPOwDvTbah63cNTmo6lWe6xrvba8BCglPDd59yt+B1jcEeD5r19o4eqbD6VS8Nlc2/Ql
6oP4HSiBW6QtP4G6XlmvhRt8Po9yOsSKwmBDTPRVeuqXrtv92JoflYIQ4xrbZIGGxeZzKQfgbPBz
8/Li5wXaYCyKZQp9L5Pdu0GV3GAgU8cG/kWgL/Lszosfdd89ejXE1BogPncQri3QU6d7rdxHXZSn
qtpj7Hfj/7F4gwdvrEWosuBWlw9G86hO8l9t7n3wIltjpyx96Ot5/itfrzPKORsV3kC1r+3oP+YM
MyrP2q5KwfxpzXwSUudDKtZN6DFwv7hAIn98hzcWQM8opOS2DTDeLoj/LYa5dOR3NjTsLXCpwoKC
rZu7tx1GfTCAc7udLslTznkOmiD4aU6gzxhgtyh0Ae3wdNNGZcrpFmsK0U0kCftMyfEZFN27tgzu
Oh9NOZHyR0ca3FTweYnqIIC4YINmaZaV8GasS3+flkbuTd/7u9ynH6wv5QHz2RcyDmTtFC9Eyfl8
CIK6E7TUs/oCn8QC3eF661myWIv69PMS4F/zocEr4qINqotd99Age6UF2SWkcUIc3nYr7AqRYsAc
pq7dTeOkoGjx0CqslRO3FBjn8yIdAHUO5fTqQpS4cXVzBw7mK1oR/wyiOzC7efbzZluUEjKZ/Qey
vq/jyMJBn6vYiAKT7dqzq0sw3Gf9TVK7oR8UuzglkQMq5NcPWWh3s/lMRhlIAvRWgafIMhzK9Lsf
g6rF9D8lSPs8GH6BdI/ecLX3uxajoYtK1rQDFg7ofFbjTXaRF/FUXeo0vfWtV9cuD0Sbt9UgtkBh
YnPtGqqUS+hEqguEEvOPTNe/m3zcjhSCerLzwXfJyuzEXEsg40MHIxHWz0qn465JHShd03Q7DGQM
kc3A/CKAUYCopq3F43/GTI8PGgNqIIehZ5t5Yj9w/I8z1Rc9ZM6BjR7YnYBBO2nxonsdRIFCWzcc
0evcxUNtQ063ePr6Cy7dn9cz81ecs0fLxkYR5WWAXlmcvmXeJm7rF5XDbre0xy3Nyg+Qrb5+2FKx
w2bpSMKGxlhCmAtpW/sIDJU6jLF4HuJHr4jcyomjdvruj2g9jiD/GXWQGBU0VvmaypFAsKcdthVE
72AXWHhRUXQyQhXwWGVofJGN6NStdhLQS3u1UuMsxKW5XJfjdPmUwGTj4iJna73srAr96+u1WDqf
s4Vv4wZmzV1cXTgcWKJGqTIqcljTcxi685Qneycf4s3Xz1qqn+ZTub4Q8UgyUV3EkEDKnB518y3n
7DYD+yVPfQhSC0gmqGtLJjTivvRP7U9Ma9KrswRa/SupzcIAic2HFNxiccxqRAuTsX0mIDVlmwPX
3mWCvAU3WQvUgbcb8wp+Dx60qeO7Mps2LYTfCu+D2E8laXCypvRVGQrkpgt7a539zFZ/33XtP7mR
5wpIaK93ahjG8mKp7MiraRNnxdvkYWADo2tqugOxMVnr001P640a4l1svMjh7SZupn0ZJP84iR3F
tI3EgDGF+8P3QYMOkZU8f/0dFw7rXDwxR2tU9rypLl1lHeIRQuJ9vE3IJhHj0VL+xokxMUhXSoel
h1037l+RYeqscaINesK4vT7apj4nuXULWRIw4VyK6pI8u3jzbKzXJK4WDtt8dEo81iaVHqqLJ1kN
u1125KBHfr1yC1n1fEjaw9shbVrchpjiwVM2BmY0yD7WRd4Xuozz0aiqKpmpisqLZFUEDZeQTNsk
0Hd0Sl4DVQ0hCaCLYYC2Qmp7hL/mynv9OcGfbdlZ709OHmy8kSzBWunD9g0UO1tMtioQpT3vUqYN
3zGrhF8vHc4ChOk8dmFRRMSlG6aDbWDX7v+w6/jop/l2UK29UWU1RKCgbGoenyjUUcFZQjDCM7pL
j05TTMDDeoCySMSql2DIotzOkDnZ6Il45IeLBhMN2mOGPgCqfW4ORQmlq3Hwt7DI7qIufvz6ey4l
HvOJLB8Dt5cYLlyEQNevfBspu+O9uLSWuCCOPktSP3QOexZWgHICsyXt8P+m983mE7yeltRY7Sgv
sIV5ZmP6LjHPgkeM/zxo+3HVf/KPWsFn33bWftTO6Dee58iLTh5pnMIzzDl3mdhpeMCPzNq4Prul
ItvZBX3WMTm6tn+xSrMyUV7qds2ndaxNOx202NNJjgG+pxrAM+SLQCLXa3m6LqyrSTQSaK9YVXA3
ZIdh2Cbs3Up/2/0JHMSjy7yI8p9ff/I/SJVPlmOuRcWdaQqUqbKLHehdPXXtvXb9Q5vloOFMCfjZ
PvYkLFiCCjKUzmQ2ggVsUxV98jZ23skRr/ZUHxPiPzZe8tw2DVS7PBHf4k2Kben1B8Z4E8YewybK
wCQKrqwUVPkZekN+/x444yF1vDtv6rODnzk30IM5kxLeWFmdb93Y3l+XI/GcB7/2zknbervEbb5D
anANRbdUMc7lskiTM6fUNLtIryehFCSBq0GzozSRUPNNkpvRM80mT+PN4JZDOI0xeS1aUOlheYZ0
tb0ov7xpS3Fs6W+HMej7xl4VDhlLcUk1CaR82IvAvfyUWLZ3cEhyN7jsLucQMaiKvWiZPvYsI0el
knzrB30V1VwBkdh5+0BiYJo1GhMHOd022j00HeKNy4Yb18QrCcRCFKezA2FThbFAXmSXDlbLjuxu
MNn8kJAg+XqHLVVqcyEearAA0oDSeDVhylyY96be0e7cCLiaGnBZL6AgNDSR1t5GOiv37OcvxeeX
uuMTFsRJkKL5yC8eIZHX8F+rZMLPL1U+PzQWsai2sKdPbh+/V1bxZAOi//VyfV6B8fluHAWvbe6N
/qmP7Ttn6O6ly78HdWbCKrNXRltLz7j++d9JSFP66OFPwJ3rvISejM42rDDfRoYJd26oXPnyS4+5
fpu/HqMdmCBawGWcoTmnQgsW8Oi1xH6YtdN9tzYDXnrI9RP99ZA8GV1kCaCrGHfookIyIApT705O
fIqM+m/mjnwukDYiVKk2sf1TM7nVbQ6K54HkwZplwOf9ZOjn/e871GZMKDyX/RNRsKGzJ3MXW853
GBx1kUr1LulRptkJuf96h32egvI/dcRfK4aJ2MA5nNpOmdMdygLyJjqHkkRewcOFUfizyREud151
sHFVrYEErpnTv68ZPg8yjoZfD6BA9lX0ISi7ELJrUdtXdeSiy9sAi2HKPryqr2ZxAIMRGV3/e1Xn
dWGB5yHIb2xV+WTkJ+qaY2v7+7hwejSy82FTwHSj2hVrt8nC4v659v9a3Kq0rWxIiHeSEMjBlGyc
NnZFx2deyd9egB56I1kEQxVY0mXpygRtQfOHz2XBcIVXuFYUPxWMCfY6wRp859qcP/UqICGIdnfa
goWMwkA0Srg4wgz4CJ9NyChlRbPvpt7fuNpAWre2xydf9e4lF/bBSGMfMJtVaHzCzqCkWf3gVbLf
kMm4IZxK4hE3Ebx3YqWcHYM32yOnMYHil893kJMjL3YeZHtYAwVRaxXpMUgIOqBD2r2ywNl8vZkX
4vyf2vyv9bYtsMeuwf7U2tocsZG3k49cW3irBPelJ8yiWENZOqRDy0721A87vwahlmtubblK6hV0
x9IjZjEM8tC221UZOzEH3X0Yfzq3WXk1UoJH68PX67TgncD/pMN/LRSxp6yRvfZOkygme+dUI7U3
hetLE5VGA4utTI5eSV+Go8OKJwx6CPq2A4PTt7KLdopobYwX5pRDrBOQwoga5h49BKm3lA3iOcsg
9VVYui7CKvAb+PFhFEfaJ1Jo70ZNCdRboUiLJozT7kxbkw21enqfSi4jzyTtQTbolkhV988KxjBH
2GoBoXe1nj3zIX+ZpCu2RVJk+7wTo1Gh73T2Hs5U475yLP2inMKCgw6zDmkivNDnlXtg3MGFo9L6
TVBpr9xpnzeY+J/K6a9lrDM4OhQQGj71gR9s2jRxDh2cwKIhzqHG15TfNVgBP7/+ZguC8PxPRvXX
w9p2tEXa2u4pnrqzSWX+ykkzwAW18y7weRQhTccH2/EeXeD7tjVso3d9iUZfnTg8dGn8OPIqDitN
1i6qhVEv//Pnf/2igkDsTEN//JQ6efBYDvK1SpCwwt76LHEBi8iURQf5yAEtMALlV2DxXAzv/9t6
zBUyHdOZtPYy7+TR1I9o2yUbY3XYVFR9pxN0QRH50i2bEGaTIogYKtSDCmpzACQswPYOQBu7rdNR
HlZ+0OetLQAK//fi9mpR9VPG7RPQWVuCzl7qKrktYCiFCimdorSvwXGGCp7dCww/AmtbOKb6iNOV
U70kvjFXSUvGWlYYhYBJa8Eq6yiq7HEooN+UmKCLmslzw8KKn3RO3tJaeLd5l/abWHf3htBbl2ry
hDItxLj3CLML7ye2zZto8ZcymvzjAqMDY8jutlL+AbQvL4p7czKte+6JBM426dZK4s/bPJzM0lEN
N2qVVvF08qAnTq0OuPe8faj7Arzq8jV+JQ7cNstct/urLzJja0CkhbNMZpHdTqoxmZocMN/yVVSD
jvrMh8MZFAzDPKDttu9qsft6pzj/P7H/JAOaS59NUGdTKU3BmiceMEZRAq5qaqKCOBY6f0ECCcHH
qe+8+lcKTDx88+QkB4wnqewtksMOnjJMd2F84mMoBI1jLb17ASRApyJT2zgLMNH2gPUMJ+w/O4tA
NVPuK8ROx9yF6iHkr36LtgoEumY12CqodjMmfkIBGqOSDYZmFayZyymHqx0FxG1rxoDuxegya1uT
glxQirTpIe897m8TJ7Dfm7gye3CHQKofId0l9AioMdDlBHSohG2AzVQn8NZx+oMm7+Whsnx2o6TT
PtgpiUFfn1Kwt9o4S3ZpYP8WqTX9ijvo66i2AXqSBM1bzIf4UgjlfcuDob2rYPS6S7g37fqrRd7v
sR5NEarBU/GdCUzznvs+7ACTgikoEba1wXS8xr2an6iTqiB0RaEvsAKaNnUOVFU+WUEkxqzzN6Zl
+ZY3TnWTAjL7Ky2qEtKI6gmNcvcmwDsgXYNmdaRqO954ViZhu9XmDxxyBlA1NRXflfic9yQlaOgF
Kh4KiGNqdqfgzXtnxTw9qDa3rbBNbbTYJxXXhykbYL+NgSiM4pM8eLekAXWTC49unJy+wN2S/ERL
+Lc3ZsWplKlB0uQDx4YIQ9LImkB4CAbFNnmJRNkAarODs1mdbf3UitMDR3sc8u11+VrWiiJWqgQt
bJNgWx8AG6bkLoBUUrxPur7qD9LEg/NSFWXFt1ah8ffbkQ1DBAVg8Ac67uWHKvXso7DUBKSV3dYO
O5e98CHH3NvcakKU+JZ8jYXf0zOvM3DhtzbcoGQTWRq+Cje2n2j4D6VFF01GkPs0FwT8PU/TXSyK
q0da27uttcEIvkB+Cimz5E4Prdml2O83ajT9rnXKGmr2vOQboMlBKqgp1xutclM+8MxXZMfqipOd
BgXX20k2BCbelPl0RauB5lCUd8jaWv+WVXGVvOqq8shd4dtT44Ux7i4S6URfkaRdWylrj7YBnSAc
qvvMPXmubtWOAkxgdtSCwOZH13TpdG/BdC3dp15ule+0G7PevnH+j6Mr264Tx6JfxFoCoYFXhjt4
tuNy4rywnNiRBAghZvH1vd1v3asqFftekM7Zo0OUOprLYRpZERO9rv1dkpCO3oEAGcxfc6jY3MUG
VfZ3Fp8Je0Z+MFKtA74MSA8N6zn6qVEYeNn6epQF6seQtpEPpHOsWKeQyfu6F5l6F6mi46k+GO0f
pcMfKA/rIoU03j2d6+d65YKeEPPGt5P2Q2q+WthPERir03VVjwPFg3iWywoEz4EkR0/QYA3czINC
WNz9jOaU9amVi6qaMao3zBDKrwKin23jPztKKYTWgbXDs4T10VSGSLye0J0P9HL0qdj/NYmO1mck
wht/BxN0pK7UTnhkY900+gqkcJi/KNQ+9F6Spp3f2zHb4USnzET/Kahu5w21oQIA9z40FGFQYhvq
N/ypfnkaPDuIQN91BOGXEQRSm2YOfKkgkEOWdCfSfUEsCZ7rW7HYSFQ+4WH4yWGRYFhGOh1fEaFM
svPQQr1wf1A1ozSjaaz/RQ6Z2PuQDpOKi3X0ZFG55zPlV9HMc/851g3EeoWLt+TcxB1zl25Hevnt
gJCt+MJ1hhE793Lvjuue2RUOrRa3lSlnsqffp+uCBoafPfTy8wkZMwO9SzLTBlY54+rmBgGxXf1z
TTlv/7O8z3iS9/1WpxjzusPXDx3OCnvd8Ts1zyO0S66qs3pCvGhfs+69r8MkbjR6M05mhCXg3G34
98v+OFxdcWQe+ec6cRPBNhe3CXaYeA0b8rX6lXQXkjVm709HJqf+LnT4Yh4iDm5nRm8YJEBnXERI
DIwzgwS3zS1b/yVQ+sUviRsSOB1W26p8Gvk4lsPUdvHnMa7RcrZxNoOyG0exhpxrYOsKCc+RhRHJ
+eXDJfDqPvVd336XaaeIg4+wahCvbqaYA/SauqwhRw5JAi6ojAGA/aO42aIX4eN4uek91/s5RRar
vIthVZJ/G5fE8X9zm0T9qUETQf2LQvOV3FuR+hkzMh7SfyvmC3HVcEt7Av1PEqd/oEeYxws9oCi8
nfp173MGS7H/Euu6ItODrgkdf/qEbuS0jlsf37cz4fvd5lFmr3PYqGQLJm+pswcZd5N+R/ZgvCKQ
TmxT/Z8Mpo5OTb3BX5KIsKs7Qx1kxZ6GmOnSJim97eZoQ4vtuHh2u8ERZz6Qj5LAyhhva9xMEBAk
2dajIQz+pr/IUcc4j7/Itog3xssxhaJO4czfoEtORiIqRHay9s4kyEtGM7JSfP08kCvRfjQ9a+aP
GcV8ImfoxAz/SYewgFfq1q39WjqDBAPEVUV8YSduKGAL+CaGGM0cGqfsc9JEZNIXlHFouRVISJj9
BdziTtVldip0qBlGVQr/ZRhN6yocLrMmlx0f2J5DSm4YVNfaEIZpJBmi9S6RHvaMPqtTgdu2rifY
94C0jwyJo1lA70Cpac9cisr6dV7eJ0O2nZ23wxuz5iGFm+p3szCovAq+rH6pLID5dMll6NXKESkX
R0ignGOzn+tOQoeKWGrOFWQePJNRfwOBxkKfk9XybSvonnH/0WDGHIactrE2iOCYKUpPUhN39sg7
iQDgG7avSBcpJYwAQheQn/TIQu4jSFbyyCI+6nrIKLQXEfXx+o8RcHXnDblVw1ljqUf5H0wTiOgS
tsHAtBsUshnQTKJWIPPsyvuKN+sRzh3f2uQ9qnU/Vfsi038AM/v4S9iVtujbjVt8gGlSdDOykJNo
ZwQ4TtykZ3TJKHmbqYTslylicg+oTI/pjRx0j1iUbbMtuPVoJf/1tFVHxbOoZs1ZJahhvwtTtMZ/
pU3IJU3jtDlL0D5NpXozsbXI1qNV9yi7jJN7t4d96or6mBJYkf1WPymrevkjtuvqP6adgjZf0D6t
toUX3bB858YZNZ9RnmnH34izQUTThi1SpmcW0hGore5Rll1JKptszuHmzcCIYLLEqWEa6O6yHcl2
koGg8jmmqi3tzwGq++QlPviuohMVxO83Fm6f5jmKJxbfpixJMK5JHaLWFYY0S/NbRdSPF2nETSxT
d9XJTGAH6jP3vg1ZtCA89GhN2YiQyCuLJ+CgfTb1yFePAC+ZP22oEeB3rDrSN5isOf01j7i5HsHQ
WFhPhoO013WWeAA5pCBAuQH0zfaM2i///ZO0MGRd8P3t7fPB2XSTTtZ87r3BZdhARKwc2/4JMell
yre1Xwe4z+p+uRODDs0jRfgBewz7PmY/Ag1DuAzLbg0SHaH8oreioyGc0JIxua8sRqXfCT5aCB3T
BfazH2xBWtuPWtmx/tvgZ8W80wpx6N/1LCJOih1iHP4IrUjjQGl13UzwmxHewzzUmVtDpxTR3nyc
1v3bZk5QoOAIcg2vEhlOJ1jZPNTA9Yr8vKRdxYSzYm+bx5ovKsJEiZo6z6OhMJmFi7xaJZynr9iZ
/BojytuO0Y8FRq1hqyAcqNlw6boG+LCQuKpnUctMFyM07xTD2cHEZ91vkvqCr3BIgCbemLkmqOB2
ebKt+/mwafNDNBZRs/gN+2NHwblLjUTNxELsfSrHHipwlNNY/5DUbYd62oWjtwX3czRi/8159M2y
2SnWiyuaIQQYL3Bd0KJjGvsoLggcf/CF13BXq8n0JQ1owPpkdYie+ZHWp/HbVXjbY0yfD5xoyXgA
UoOU7RVPbZzmogEfekXSuBvRJmIDeYhnL1mf1xnL1B3nEgkY8Nw7uVT4D3cXtNzK/VWLIdv2e5/F
g0cwah1E2SEjiDxjUDCkOkIbkMMXoVVBvCwZppWTEsC4MYS2269UQmNiM5jGMGxBR56npM1QWWow
kDweGABtNSR4olw1EtZO/royxwaPWfobYNPxGt2bpfEr0libWfzZ4iZ523giv7CW4hg7ZcE6nq9J
vS/lgBiaz8CBPBig/ad5IgnkeMg/REtEgWOHrqFqNkTP+nO6gDXwV4UmG19Fe7TQBWzouOoHPWi1
zaW3dPYKucmHhHY0XcZkeWLZBMgQnR7Ru/GbrAHzYieQBQ29aeUbdmI53y7oZuldgdiQALd0E40c
+goL9DNlpYZOtM/3OZvv9U7Jx4TMAz0UexM1SV0m6xDFIrcNUhV/+RhtRSVU8P3S5u2x1cBB9q1B
edJcY4aFGDglXVJNO1wav6UZ5AYNs/PsRVK7oYjNi41B/TugM6rxQ1hyJMwD/rQRX49iQMNOnGDR
Hbr1w1EWx+cgkxoRTGKPxugNx6vl441IozZUh47h58uzMQFtnCMaWC1n3mqm78M+UnrZlkwuaJbr
Va/hcrXA4qcD3CT7MbGmHe9sn6Ia9ppgsn+HW4/mkIQ5XIxAB0DGdC2cJWSIK7ktrIRrgybl2JL9
Hdk40RlUVfrYLyGKymjH/wf+R7+8Fclwmhvf3ONZ4bepbLO4jOcQFfM60KulYX1tIA/+sQgE70Fx
CDSjBMGeznkMniHkhMbCZa88Tfcbj96kL9pMFAL0DrJWP6KfFmZC/iwhBz1jGEHhYIyFEIrpA+EU
9kBE/7S1TxMdgwPuetAb4+x4i/dqigtUFoGU99lxbSWxYH2PGXP3BkkwmT36eka0MwVpC3gAxnMz
rChIYMd0wUJbn4WqUWBvcDTJeHXFYB27j2NANbEeGoxqyMyQaT3eoomCVGJCKIHvmraQGA2RUzy5
87qmw/u0TjiuXJeUTQ2On9c4cCPbi5zK7ec4Zy0WslRdhhnL9tFNpNINToslAV/ZziiCky7NgMED
6kCD1BvV64xHDqnkOCLqCiRqmuAziOrT3JIRu5Kbr+ge/jsjhwbzInzP+Hrw85hvr1i8TzU+f5XE
UwGHrof6QiWY/1GbhvU3/m/ocHCkJlrfO4fsUJ+O/ImPQ/NfQ5v6atVY3zTS989j5tERH3leWNTj
VvAUHRhBOYLukA+BgUlnUM5tkIKVwTcY5jhE8r8h5ZH5UGcN8jVj8dpMBuwBp+ok68Re2gHjX97Y
HTE+LLL1LfZpTHXwlpw9fGm3icjckDNgdGcFuBsVTJTOutqhtLK3/cL2P6kfMfpirU2ffOsMFn+x
D18t8+QypVF4SZGofYb1H4UcvD/woSnDSoW6lqqjfvjbr5u8XTiffqh9SPDkJwZMB99YrvEwnDxT
+y0WY9AIjbLVkVE86CMSjzozhgOmonk72cjD/k4QwvGlOmsem4yqX25reQ6Jl7UVdIvuretrBNy0
SHTgN4a49mTszJcyTrv+B1NqeB7Sjn3U8WD+rWqPnsaNYyRDYvZ/h4siek+51I/r2NfXLdFZlO9o
Cii7VOP2D+3izgYMzceMc9Bf+EFjXyLSuD43rIbNPh06AkedqcOlzmKlK0ci9CEI0jZxOTiHJF85
rWEEaNQsPWy8CjvlUYf4fbI7buTcdIHcxqk45reEzZu4zdgaGXTK2GiqsKejWnA6Mv1AD6HuaQxR
D0BT0QE+suEvIcG+893rex6J7sB3h+UQC+UKJAE3ZFTNQo4/0NHtaD4udOr+1aZp4fTD9PSgmmTn
pQJT+t1PfExPKsZwOR/NchOWpPuuqJVePYCqGtqHA4Ovqto5VY9pkvVZeSj0JOGnx2RRSFzyH5zv
CL1j2p0SHo3/6pmMB9DODd2RkmqRoxovYwWeDhBbHXFLUySJSR8pYsr3Ak2EZChFzLo+76A2ZKdk
Z4gBGdFtIItlEoMtPW2ov3YCt19lLfWoIU7QFxRJy5514id+H42z/CTC9Lrg7YhRFs4++06GVOAp
RgQ6qZKjw4Ai8K26qpNh/o3pbvpZH1n95fxIAbzJSCUF31IMxXrp1+Rm2bFfFmHNoB/D0Ep+Gbct
DzgU4o8RzMzXCF7saZNLyOD7b/FMRtsx329Y0242rfRf6M/YHwxr4mdPLIqYcIms0W3YtPuna0xu
eTKkoSkVJqSH9Zg02sh2mt3GakpwmM9T8tLOmNtygudf5+hHUbcJX6QufNMn07es/uhPaL9Z3ZXD
WoBgjW/wQ+AvA+2QzP2MidMCzui87goKJZL4aaRKYU9mC1KHEuTz/l8ngMqSmUFrbXN0wrTH07QL
nGwyxfn3dBxLHf3aMc/dsBFdle0CnXN5kB1YK7L82gykyzb/SIZmZwVJd8mQUVur7PkAHXoB1oGt
DIciqQEJyc7d+ZkQX4g+RBdRe5wX2nme/NQK5p4j2d2riw1270PM9VikQgP1mH09Hag86PbJ/+h4
evyd52a57EROaRUF279QVGH/jpwVZzfK2dwunmLwYz5tp0vYjHnjh0FtL8Em+4xWU/XVHG3XXtIm
PpZi3AHqnbhF6nIeks6+d8iiecymtX8YBPJ5qpo5PVZAK/ha9Ng+1I0CHg8HvoX9OYFEpj9TEfOm
TPmIrPyDGI9gPUnGoeIc+S8FHMAa2wY0BHM5jyl9zraALxT/be3Rftcfj8QiiQZNw9Fan3a648py
qZP97aaa7cOwaYJAKXRgMrhP5ZmkI1J5sJZg/E6nDWkwq0G/J2BZpUudhOioDN2VuzEHxIcopFx9
csXnpnjF0Jx4Nagavdn6OSbXBB/dR7RsAN07DCb3GUXx1akmwxSuom1deu2zFNk3i1vbJ8FN0udL
e/R4IXCzcX8FbKDbahSAxi5HtK+Ia1usvK31DlVN4gWuoZ6va/yI2SvAQ9uss4Y9bCcGy1uzgi+D
gwL3b1K7LLuoWbU/U0P0gFSQWEfPIsQJLMGDd/s5mgY1n9og4qdl7ZuPdj6wQjPzrdSFqrIFqxKn
8V9koGECoZJNCvnjAyIryDjS5T4lKZuxza5kL4034nFoovXPOC8G7pXWQZgeR4BUyLbCTIsvrPtg
a0NLcSwNokhkAB3ac0wGI1Yyd4KSUJ9HmO0FrNtoizmQHnQPLELycwD7fwX7YZu/dBjJyzoqiy1o
rO3dQBbrn4Sm5Arw8Ul3G32MFTluYizcPcKmHOi5MakFYMbeanrupx2Rrr1Z1PuQdaHJUeS5Xi2f
m7RIzI6wimTTWJYPOEeJn8ZXPbjtbkibFOknGwxiJduZIudIxMNPP0xJVmLqHR0yhNwynNEE3OJK
XrCS5UObyMoBosxy6+JGvKypHu5Rhd3M0Eqn6BBIqZ1fNHwsgCOTDVk/cXd8arpk6KnSGXQtQ7KO
c5VliE6/YR5HP/BdiemCmX5SmJ8iDGsk8Yg5zGd04+py54dbqyTNsubSciJ5AVyUojo11XYre8JN
VmyKsJJPGwfbEXhwyJ8BVoNime9qO9jCsgcmI+i/U/kdhtO2K3YMQ9ZTQ0aHIp9xx8xDgjrxpM9g
9s8oBcY8DIog3snZ+Xr0Q/Bl74KWedetKFu2HpKmqgPudBUL1LNArFnZdFQ9yDrFc5IY8cbnBEgV
Kj14jk6R2r6paJ4Y9DdZh1GvyeKxQA5NA+kfiMbvX4V0Ot+yRSFYJkaxOO37g+R2oui8YgzBw2ht
RUDcgnVfTxYMy5qNL+gQDr8ZWRgrhQV1UGwjRu5qMQYnQSIR1APr/M5fu+NoUZpUD+0LVMAhffCy
2wPW9E1BLwtSIlSsxh5YeMv6ARlNwG8LvHiwTE5DbaIcJFp4ccqHpQSaj3sgWYD85fNABmReqk58
qEy3/b+DDig6w3oJnIAMDh8S1BLqth4puov7Pu3XvKl1dDx5iJTb8+ii1WNCntG6iQX3qV5UrSve
I90USTswj5a7yFooCWuvXnbEda1FQJ/GKzi18WuIRZAVZqnmwlC2fcY9j5tJeXtjgYjtJ4qt8ZtT
WPWj2fBMwQQUOnar/aanm/B/T1LfAGG4LCqzewUTaffhAXNXytXm15by9Z3aOHwGLDY3gN7x1KFm
7XXv4oRiVJUQPLS1Tx8XrDZXvFrg9gNNPcoNRiSDYrvpBL3pNI2m19ilMz9z67oBiXmZCQVoge0B
OTXc3oK66rPfYT9i8HAjpm8cGKP9QhBd+DseOlGnjazxa6PAiynj0TuLu+R2QbXdJxYeNp33AwZI
wBtz+Jr5iKdAyT12lUVPFShh7rH31i7cMT7J64rQ7FeJirKkZmlpUeuMcqApRXRzEjRmCj9/Zm6f
1ntVgx2seo5StTblyVV6Ot7NG9qFNJHHUACQ0wxor8BC5KHku8K5pgCNuhgrqJhwwWGaM4hU3tMR
sAOAUogpkVZ7FnZPPjWKO6N8RX5OPiNS6d/aAinGUY+GbKdM/RZgLxF4vCbhShWNKw6ezc/3LNrN
P5tmGIJRvCZYDhoT/IpQZrsf5t6jbGGW7Y890qA3kc76346rDZfxhCI11u8pKGAv+5vaZvFLiKj7
REwJqdYhcVVMwJI1OGNw0FFMhhQ1qRVNiLo5hqU/bRR/fUxmfZqMA9qXtbhkLOgdtFhKfQIgPCDa
RKwGNbnA1F7aNsMmpg4D0n0k9f1gHEbetd3nj7VpfVmPjOFWiZA2gXiXAxZWtLKBrVJ14dYMNSWi
X9/EvixdMY84Q+CsFPebFcMFbuIehZhIQHjEBgamG3QZvINsBAhQK/o+dUgkni0sJNAMyHKGD7nc
B7b9XKIplAnI5hcvou7RstYUADjdRYs6esPbDi0hkchyBg4Wn5d6JNU2AUDAXajOHUVqUz6aGmuJ
VCIprIXAZrRHjxEuQOPNN/0Rxx5ebSYdVjezPIwWhlJZY+4tYpBal2QCBkBGZe4X2ic5wNDv0sJ5
umc7AnhQ67ebMs1S9Mdb1MuTwEqksMwF2wW7wBa7X9IYNGzfh3CHZSMgMKyLnlYWmQtM/wwCfidP
SO6CmUv13d3cwd6Iysq/sE8uBf4oLETDWJt8cW285cGZULpsz57ahpG3zThsoWgaesyAjcFkZOO/
eNhpeaTaFZSuNfwHjoDfUKjRcVRD2NkfdVW3a/NBFdBCaom6TCbWpVDHhFM8ij6gDqoBZZqPOHB7
5ojJOq1yt9/PRfopkBu36OqggAfLhovuWQszn4BFgxCt972ko1jOYg4iyk29/lnWCNBMsxxX79JP
DNxfKPnmLwg4DiXqr8nD3oCt2oDQvxJFxBmEb1KaaM+uMhujh2nzH3xwQ9V6DV5FIasydDb6dYwU
Fw3u8/QVyALaCtuxRXtKrU9Q/cEFlYTmK0lndwEOyZ+7cX6FPwJuRcLTrlgwA5y9nmoE/LQtErtn
+RKjCK08RuARp4hnNm+hhkpQhBJsHmZBIICK/wrocfB5rqw8oAyDckUHFOyhFaYdC2hY0H64sXUr
NHQTGpc9ZOylb0dT+h2FMXtk3pMGqZQfeuvp3t7EgvQ8rZRwUbHoQ1t63uYFF2HLIzAxTz40RN3Z
BXaH6BR4s7VApeZZHQwvgGXrz/XI9v6CsS3sPwClNg40VRjT7D89relf1ganH4neha9cLMP4zwR6
INhg31okj+tJ++T+yA45f0jjibvBx910f1kCDQEI7nHQj4lvOb07RtuWqVpt8jPQ+PA3SRtbEI10
3rR/yZDtPX4HzMW4JUnn4+2/bBm1/5LRxn3I+8HE47tc8A8wbaCccMtn6HJ0saSImDynIc5+I3UO
M3QqpHoA8dnG1bj29f9TIZsqEfP8qrcF0fbbJMeoqlePOB2AugKjZTrPGzbJfkYsd84Gl+iP4NsU
bFeNHufuAZl+/g0L5YAZqcNxYwvTHeGN7MhPfc6M3PQJNV0xga3bD/cAVRIIGdq6Hf6tUT33r0PD
Qv8SI0F5LDKDi38vR7Gh6NfgZW3u3DR4KARjVF5i7wSBlea4lvv+sZ9nBG3u6gBam7cBgHXRbfEI
kgFdgq6/yTKahjvIXWv1a45ckI+Ytoh5Cxs7hvxY0mF7M73HwwRHUYKxjYYteQflKuOnFiCL+qfl
3P9bBPT3FXUQ/5pyZURim3VAGK5uXGJaAGk6oieMPrOqJqmj12zDU4L0zbTVaCDGSiraGmZ4hvRX
FS1wDch5NsCNZ7buqQUVJpf9x6xBy5Rmgt4pgjkJStu4Ym5GZd+Jk5ossJgNbUoqMHkuZXd7p9WS
TxzxzAXu/XmssjqOll8ti/rtKwOkJJM8IJ1q7DGPoX9zLzyudWDKuJ4MaL9pH9RP2kTgwhHRTWV0
tYOepC0blL31N10CsdF3pmo21ygrZja+QOkzhus0RpN1pZiQVPYw7eOenYVu5OCvm4gVxiIl+fE7
XRd46NDcZR3kZws4ptLaTGz/aUBb9HlfSBh8uU9i4XU+Iz0P4y+PD/YQGcy5XxZ/vSlJik9ozWF9
QTxMHkVqv5tiKqi9xU6KbTfvE1S/fbLAGIM9auXmgPBHO0AWqL0Ryo0wB6/AwBaieHfvwYR1f0Fd
9cfPCQcW+9fEMwElyU23GfQ5yIilFrOCgEoOrFaL3x3dfrCLx9UR877H7qTnaIZe9IgjoA1niy9T
dVecJ1jgLn3vkuMXUSv64ek0S4PEoc6GzT1IkghLSnkYf/zhseL7R4d+ezSe7LAZ/tmBCCz+ZChV
+jRIs/uhmBJ2+Ht1gLpGXjVH0usOeMCeD7Vm9GU4KEZTKJ1mX4AJhayaHPgV8lk2kNznG8Rk/4D3
t6LC29fJtZRzGO8hGe/6+5hhNXMn3KUCQe71wrCfBIpzAp+07YY/eJmb9J7MiUGh2EY35GEixhdv
f+upLtZ4ksgZnrN/ShPzsWL+2WcwXJohI7ilEBao85Cqo3upEW+DK5LY8QmHCW+uILcs+9FKs9SP
G+nW+T4ayBpu0PE0n2IUFNkSonFWNXjcMJusXn7qrGmR3E6RilAkCmMFRkY/R28WZ7ar8Pt3S2Vs
H3clBEm0ijk5loc6BaDzwdTBh9/QeiWfnu6HBLQA6hSw9ibTOwZ6GjsHqA16rjnsfDexy7oXOZgs
svnOCefI1SfJeA+osfulIa9ZHjOsF6EAJSr8vXZGmlOgeH+rIQP9m9NlP4ak8DoR7G1z80arLCb7
BMHsfjwG57bD5SvsPUfRNMBfnxCLCDoY5DLqgRsaWMBAsvtbn/hlL+q6q/UF/YDw2ZBvqhyd5ygj
SV2yv3h0WKQ/ycbJ/kF6Ca9AWLCQAxxdw9uexOuI4ZiN/fsaZ+48b9CqUcXFNUPz4gmI4IGEg7Zj
cy4TglcJQAaalxCbAwQ7SzgrMtxjR+kc7I45O7SYLz0egOS1bhlQoqGLusLXTfc0pdLzxwnTLoYW
PSOqAhIye9O2RhxXjqzh6+QO/hf+c9g2IdUgvxIu1h8K3+yEUAEf7oByc+hABRlfRqgDxCcHNv+n
rvG2XFACv/VlwlIgg4JgFLwK8O7pDeQI63NqUhQFWdvLOl8YgVO7jZr2tmm1w7RB7fKRDhndH8ie
Db/B5e2fthZoGMqGWkN3vaQpWD3VllgGYGHdsnqVBSzNGtnqKRMXwIz4nwsmYVBN+LJUjtSt7n7o
JIq7lF3PTIq9Kb3ZAEOQ7xfZJRnYkDCMv/U2H3DrgEjHXbEOyDeWadJ+xxe7L6Q47J9ug8vjx5Ey
/ztEUIk/N13r69txbKPxloRozU41uPGxgmTyGMqsnywGk43q/gHW6w2PrQGIcoJ9qIleOJQdPapi
2vEPKLlvhfE3XI8k8N0tQPR3PYCyaxUZazAxqqHFZr7TyVmg8KvLWMImi6cQuRMAcGEEgp3It9O/
eNYqrjRELBi2SLYgKaVnwcbnaBiRXEeQLuTf8FaJLY9tAMC1edJ2jxlg7BHu2t6Krykb2j8mdj7G
M3Qs+iSObeC3UI/hqjYTvDQ8a70ojihOLv3oG0T+wkpczJMbnleeeICbI0QK5kklLlUvAKr4CyDY
Vn3yCTsFWZr1l0OF6fMxD9CHxxznA4xyy4SzP1q66EXh7HpO612JQoiVyYrvuoXgVPgoNbcbgtq7
n2069DgulY7YZcMCJi6ovlTkJDjgkRO0XWYpFdkgTrFBwlPDlIe6R3QNCT88/uk+ouPCpTiXRNrL
MFVmHRG0T5XyySvCv9N+P3eJPWjZwgj2pGZHsiqFHgnP1WE3WL5CFgDPbkkGyUrOVifcow6trn93
rGvYHQChtZYFH2qZ5gCRDl9RzwW7lwqj8aNtt/FqnaEpSOjR41xammy6mWXYXpHK7mFUZ8mkEUhk
wTo4UJxnGxZ1FRYn/WUNC2K1AJtyA4ID59DtEKYjuYVwlLQ/HG4lyNl7mA0gIR8AVP5ix+LSCkHK
KX6MdVtH1IIZ/Bbc2OzKl7r/ke2beCUZz34mHk9y8T/OzmM3bmWLol9EgCzmaeekVk6eELJkkyym
Yg5f/1Z7ZPeT1MAF7uDCMNxNNllV55y9126MXtd+jzD++H87D36Jxqx+eHrnFquBCRZJwIGCc5pO
tI7nGscy512w9hEE0fog3u+83rGnZZdFdflkkXylrSBXNcFHzjHDfZ6U3d1WoUj3GkedO+BdJeqT
pOL3SgN7ZMbQtu5M1ywJJdpzx5qnvk3zMrqxyjzVrzsDBeohDRrtoDK0LOyc+XhUGscqdNkySY5l
EzFTQfOJ4ymL0nRpuxrB8m7aTDbTciM0H3IUc9vCaJzwJs+qaN5TJcwUxTRWStvxN1WOsrPLtfLF
hJ3vz1KSH66VQbjAjc2qGC0m2RSvVCYhAoDS4tRV0MTJr5IsrSBWF/2YolhKAHDqEGBYxHLhBzPK
UcEa5UXTKzjcAqGWXbcnoby4SetaD2+zTlYQ4d0iktsqArnG2Z9XBZO8SXtphBVxNzhNjOpaIO1b
R5z+sR26wTiheqFXeU9FAiegrER3xI9iX4UqKLc+5wWEFiCrzbu8cgZrQbFV109TKhBWuj3Ay4dY
BXq+jMMBrQ662UE+O3k0Nqi2VGfHB4R6klZwVzbBb4YHsnml7HEEuDxardaK0/6kzVlnsheQ3F6d
zfyi6XrCJT3JjpSyL7M4C9N3EDwyy1LrDtVTV9BnPjnlJ63lqVVJ2DRq3saa0W98Co63PJc+3yAW
yAwrT6EkIovG9sVyZHlLr3qqR/O6J+VIJymk75ybIXOSdFNWgWm+DEkc9k8MqZqS3id3EHZzBG57
gtlNG5ehrmXTlx273Ag2hT9NjMO9pImf2UGIk4x7tKvr/NQHISZDhh7t1ZAAwT11gEOCHxpg4x28
b2pvXEvmv3tU1uwkxmAMWyOPIjoLduWrQ9SWjrk3nb7mPBwkVJ3vvPzWCD0IReWScHFqWCvNRLcC
q5c7T5afV3C0OAiAXModHHG8TT0dIxmobG16DpWe39ONOvpISH3uvYgnXuqwMn+6ZkGPwBNgDSBW
Rz5Z13UY0WMxEt1a2soaxCM21Maw1j1mFPFSVTLuId0jst0Hpciyhwl6z3DVu6PT7xmwoRxPdLtK
PtKm9XCf1my5L6JWNPlJziqtZydFj0CL1LS65ZikHANmSF45pYJ1sQHWB1nQ7MqkGT/qOCMUZ8Ya
wPvtoitGICCDMNoiSkm1B6b7yCBHGm39resprQDgZ0tzJUKXb2hYPS0uVGi9nI/ItbbcsLr/ic+J
dyyn+cooWrG1P4LQd605T2VtXhOsNXIBAg2KgneUOsmb4XFN87Bo9eGJAr1f1k2u9yEzDHcCVtLH
qhwWUVtxbNbaIHzMCHPBbW9Urhku6GP78dxMCwWSzyI6o7mnidNm9DgLleK7Ce3xOjGq7BliWXqn
oxfYkl5mr82+yPZVh31hVpD+sM8rXcDyn3xnTsxCd8dTNlzlrq7dBPRhu20gAyk5cxLSMssj3y/n
BpLQpUSIxHG+cMNhwf+D55edeq6xquGzSIzcRWehQ7ANEmfcsPp009pHNPMYwzo/JHFpvlPEmfHt
xMtMMkPajXqzqFoqmSvWBdwhnM0OAyz7+DcFpSXZAcuIAL0yAfHvWo1v/8oyyykfXTF24pBGJ//K
vExF8AtHKp3lzs6nD/oSg7mpHA/ysKxtqpmF5RTFO2uArl8HjMlQGObCReniWy22SxC4ffqeN4Vr
nVoVZuUsGbN5ozPnYc9+Cb3HWc/JNTNCYjvTxtpKbl35VA+dn6AgzI0coRO9iUQsLaHhwjJBw1Uz
oXuBPc0q3Q/0V9NkDhVy0mk94EINq10InCRF9jInWUzP53WoB7R/+VGj0p+PJsLGg9+WlY1gkfah
9sjf7aztYHE84i56h6wqiuDKqMw0WPb5ED6ZbR69YcWhwWhFdu8uqmq0aZj5luW1T8y/rHxf+lr0
ESaR8zhR1PFgGaEt2R91RMH5RJ+tVZwI06mbXGTInr/x+tj+lSBLplav60eBW0Ktstol3gabaPcr
jJS/ipypVpsx9i0UUnmUXLVl2x7Lommz1dSNXnWXT22ioTaIw8iHQq2qaNn5cMk0pqcQ/aLQq5eW
5Y9rx9VgPvdFGmkzeRJ2c1DJwtUYxPEKWZCWz53B8T4Q+Fh3ZaDiQ1S4jJ68SFBS8GWZ8k9TM66q
VqD1wJigqwcGZhz3tNDVaX8S4itnYdqZwaYtVBYcTW3STwa7JjfR8OqFpl1ZRLDlr0Vfx9d5nrvj
rB0d+8FWvWZSHOmePBDtMjhXfU1X+FeYuFhrppwsLBjXfsRkhOHdzqKVmK2EtCfmANowXWloGDjC
JP20qWs7uEknNG33GZXSjWV1PcNbrEwL4G/DdBAyTtyVx3zxB3tfY8xFPkRjPENaOj3rUEi3RYAD
711oTtPe2S1i4ZXOED289hIvS4/Tad3YupiqHvvEt+/1mjg16n6Kl3WXxfJGhL7LOEcmXYyLyI8D
AhWS0B2vNU3lWKxcVKjzfqgz49kqLQUT3e+b9JfPCiV/YoRyvY3toOd06PTF/NU865N7Jlv28BLK
gf1Cp0FQL9A61uaH4MJuRAYpiOkLHY3VhAQPe4jZKuMBK+SU33Aw7oc7RhFkrkqSvn57NE5o4pf4
krbl5Ck7ISxH/OjQFC/ciF33mCO9ekAZzENWiwQSHb2rVN3XbdEUD4PHVnHg9MNyhkZI9jAMbPTq
iWTjMnPXXKZ+zsykihXRhF7gadpyCnyMYaPh6VeeasR70Mii3LkUh2ilVR79GqNev4pR+dZry9bD
8kZDh1rONODx5aLJ6oGTXB/WWzlN9UufdZy5OmSwwS1Ds7pAKaHFRwxi4e/BFGxCWWPYO46sTEER
00/OFlFzF7ywBeKtIrWyY9ZQeMPMR2eRzvxQBskVunhSPxi/D/6xM8tOWw41GuCFSkgkXyT9mMg7
rTUkPk2rHK+KJofAIarUPUWF2LWxsruyTG+k6OvqMcT1ac0kdiE5L7wAf1/q2w4Vu95OYlY1AUGZ
bR8x2wfKwoV2jt1cJS1ah6XIIqXIhcDTAQVAU9s2OIGky94Gb+TqhkJJqXXZdc/t6uaWBZh+3mjj
+JDrw2ivvBJleMNAiU34z5guUKJC1TK2xnsI2+4XhyhG5WOX1StZoopbISDSxp2PU2kRKNP8yF03
lyuD3i4PBgXnMhpSgeWkbdWzhqtvXHgEeio0jC7rBgOKgsoU3IAK+KPOntFFAfHa4AjEryeogMw+
TyjQO3usZ65phCGenzZYWUPQAf5M4ejAw8jl3KolhSaDC4epZegVj16Hk2Up2n68DptW5sta5ca9
o0fmW4Lr5OfQWoz9Bp8m8VFHJy3f4sCgB2SMKLj8stB+66gAllbVptMveM/Gqm6s1rv2OoOZX6Ol
7aEK0UTuWl3Tn+qaCBkQYnrJeL5RrtxGIfOfgoItbMCT1pL5WCyjtFrjh/Ky+yHPfWNZj1FxhYpH
exSKAnHl51ZJrIpLd3meoEUIVwh97Q8VBU6xHktUrLPIG1is40pk+lNiOI6xrrqMKmdMtQn7Jwqc
ia0yzXnCjkNLUEw9dgNnBUXaAmDi0TaCEQApXJgDE/CRm+1XSJ1nkIM6Gz0uDz4dSqxLK7yippxm
eCSQ+VdNY281dyzFj4xmOdjPwOju8FO5zQOAZQ5sUyF669Yth2mYJSA59WWue+beHf9IvwCZXDOW
9dIDgTu85DRWAlkf7bqUQzOrGJSs8M8i1xqQzXsLTfESFSus3+UCgZiQNBFcXSn+aliQF7QYI1fv
XxHOnVp5cSg1znuq8DAbY90+pHXZmU85vR6flYwoLDQZaTI+q4jqKL5STm0yb8jL3ljqGTCZcV1P
Iy8dLdMEtqhpiH5eTX2JbsE/obvuhiZhp0wcBlNZoFukCknbqqsrWlyehxI0s6uQGa/LZHxmh3k1
7VXLgnY3scaJa93REWbNsQJM1Y3pEbqGAsm2/Qc916tmNnRWOxxKTY1vNgFSp5DUImlXRUQP0p9V
pCABgE5d2+lmrCEuZ2DH6Bei1igesqk27oHLVVfO4KGdPB0awX3h4X1sfMd7HlnB1jTyCNBNi/G2
GkykkoMErzIm1211OhW78D5LGtM/QtSlu7a0rOVouZxKFRNP2uBIVZ0q0JY48XrsZ05yY2QUXYWN
EsD2KkZFfeNkSzsj2wQnfdAy4vPTqzFS3kMXWv6aIshGF5CIuSFYpGNkfC8hS2I4L22NBQx6qTF3
scjuLDEMvxk7GHNZnUZYdZALWtNOepN3XnQzkQwHR7AgBj5Fe1bXMrVnkhRga8HIUNyMkzZeUW0l
yGdOXoBZ3Mv6tQqoK4gesaM3syZFQOXxsJqGZlyEmaOehlJHm2d1wzPTq+rREThQZqmdGz/8klQt
3+yZleVO3D7AIyOZxIxJJqbVMfBsFH1/FN5YvBQmqn/2apdswMQb93HZpk9WqvofCRCBah7xVpj0
v/moCYfhYXIr5AFGlj01vHELO3JSxfCzdW9xkBjvWjxQvcnBephEnF0luivDWaaG9jkb0WQhpC3W
Ngexg8fRZlOXCJlmI/rbF2UKeVf2Y4Uyj6PVymI5oBmIbQu2dRQ96FoR/sij3kjnmHot4ueGaJH6
5olQW5+2La9LV1WoIY7NzfI6iRMWmzHt81drkOhiqXLDe3bacjc407To8sH5EJrOGRrNmjcHEcP+
UNbmrqfpdVUbQryYVjrc5C7qIR1J76ESNh0C1LPg0hkEeLchRMoZXgXo8Q7RBIh1whufr3is3an+
jS8CN4SJO7UaR85GErPNymjCcO8ojwaGGWnDC6fR6thAON5ERt4ucKHKpwYxI8hHw1kAkxlXRDtk
2L5QwRAbShFeLVNNnPL3iq4+xrjSHdB5tYzJoDEmTd2JvhE/ZK/bBZMARnoLDG2Vvhq1YpobyWA8
ZAm9up7nZFjprqm6V7qbjrERDAvVCstn81J44wuiePQYJpaAcuawlRHn7JK9muSF0y116PXyqNPj
D68iTbkdYQNluahHmU8ARxXFQh5lapWbqL/W7VT1azLSW2Io4Z2eBhi+/8MhHidaaRwDeSMpwE49
WauAkKp3NFxGPMkEZ4CjtvLIWxU6MoJdoDXYkhiB3mGOR147mkrnWXbjbiKJMzdXft3Sio61itYV
1dA8KRticsy2WRrUSRonpCzZVP1J43Ayxa6qLHWokXw4jTCF7XbRYVHYqLrvfsYjWlC6Lcww6ZYR
pNVL30K+iuGVrFV6PSUIdrQgpux/Mm0CJiEoGdB0MwkEkmZJitwShHFCQO+IySSIKozIlTRmdLdQ
JmRBP9O6KkhusO9Pm1J1KH3koO34Xmg0uvEkgNSxF+WDoZaBG6RbB6nPDqBBvzcjPCtDhBKiJvmG
BvpY0eWXqoj0JTM69EcBNJt3hvV9jT+kKR87+FwfJ1ruz8iM/WUmzOy6oup8rhJoVcPYj/PWqPJ1
rrsnNIFUWr4Y01C7l7avfo2ZyJZh49Md7LSqADBamXN38pC/IGOpLFwqQUkrUMs/MtzKj1Pg0qm2
G6fkWDIhSgpsZF5JZFTLyOsYxAZCYxbpvNRdUNAo9YxjaSQJUjFpr2s6Qyv2o+Cmdsfx0S+sfBkI
MKj09r2HNkP1zVgnzrJVV3P/GN5EmIvp2t8piCe86Siqf/Uma4hWW0zXcdG8T3YyMT32CjV3ETPM
IJgNC1QuXYZgpwrlvJOdttNpCi+qXu/pkFbC2Id44oEWhWi4PYEeZg1rphDbPsgQporB1OJ5wx+c
euiYIhedy5h5S3REtgE8lt6aseXOIW7IOSY3NKO+QhYwaKGSNE2N6Y1DMZNNn7FOTAEB40rgGJ/o
Ul2zOY/P8WhXd1qJsRIvQJHQ9VJIvn1TDmugVr6x6kvy87YJxu2IJ7syrqjdT5MbmmAHm33vCUdp
U61UW0fNxi+c7EXvvel01pys02peieKWYZR3oKnRyKdQNSbudUD6VUo4MC0w5b5y0J4y1h1E7vM4
LtRmcnCUgSrBZ9jbJovzVLTDHaUEty7KgPcv0OtU9cbOkSwwMTc8h9Gc3lgLTlb1Qzq2MkMGJejZ
NeUEwQa2jBuuHT3vphnO2TR71EoTynxNjM5pCA1N7D3tA2BJHHsqZFIufIrgvhvpVYLCHVVsrgwz
z0oMQv6QWfASqMrfu1iW2e8mcxljhQ7MkO14+td3pTfq2mZEpJAtkDCCZCbxvUK23GDVrg5Q+Azx
A3ue6/LqubmtiFXSIyui5kjGbpdafe+uyRj3iYpEmU/Xm23WmUeN4aLpjHv4yzhr8zvYE/5dpYzu
oenVIJaVOzJd5pA7ZFdak7X9HqeTvM39vnqeOmdM53QZ+3hlOlkfrFL6sZtCWWof5wk6ZCPHqc/Y
DannwKs5j5LSe4qbCom1hbbjPRbBGOzMgiP7q4R94SAFBk2HMGUc30Yq6nJuV339hroRWlDXCkvs
6ecG7lqPEztYlmizrsLEiN8G1Pf3pjZazw0FBRMh5rtUo3YUW7sW//AIi7GFsAFFqPLuUz3sy3sZ
FHOmn+mqzViMlOfvqd3KpScpnVceOuQBoq+NfJV5anNXDLqxEs2kH0f8t1d1U9iMPhnrNWvcAjTQ
0iBoHpnYSbaBJAw4l0T9b2WTeuwQXRXPs9Zut+Rt2lCRe/A1uCnjj9YJbX02dV7/1lq2vMdC2V/7
dIaSRWn31BqQBKjeRGFvAsNM8hkVoXpqYe6sOzdy9lmASzr1TPt3q/CJEGjb9yzTml6sMv69o994
rlinU1MfDZRsw3JwGAtL/4QrjgJKtLklJKYtH41j7mfmykPnZe8Yv/J3WY0KfaFcz1XMgBjMzDyq
cibS9P/WZpPbi7ZEtAh6gcMrr7aJ0V1lLFF+OSBEbYzC+xlNiMNnWAeHdVW6+sEmMnQ7JMzDaCeF
wS6omKQBXOzeSlf12EiTxu+3rT+6ZIpG6cquZH5NlQpeghFuuivkkB/KKu2PaZaUOycIomNOOCPD
4sZ8dDPNSHaSxuO6a5WuHb2m9Nem9MF0aPaDoRfj1gos+yoog8TfJZxMACSM/caVQ+3c5GXg11e0
AzjI4OGVrigW5ThATKFh6BJvwNiiK1Vwgwp+uhprXkwa8sWqZoICAIehHICBbIcny6K+y1FPRrAT
rmImMGrOvmL8AOrK2TiIo+xXgA6PsdlQ/QgtQkH8E6dhnpep+0odAEc50cBsMpS8LqNqZDpsBHo4
NzTY9MvQlDqMbTNKDj0ymXUhgCTppV2/DLg39a1kM+UsCZu9VYa9sfq2Ukgn08ZbFG6iwRhInSXS
5OfUxmlF9MtzJpRxNOCZ4Mif+nXuT/ZDG+v1ezZ41U3lQC/g3SiIYD1l10UAb9g2dWecEdTuxrNy
IMPNFYnke6Zod5ZR61U24rDsHb/uuDfroV/aBqXOjJfJYFUdTdHN8ScBwhnxnh9RqnTEM2WFt8sI
dKR7AvGLo583VA++GLIVxyFaDSrp658FxA0A1ie8QtOP97ZRpM68Vuxondt06zqZ1LYeLP9+0nLn
Gke3fU9Brx0q1Vh7A0kuent+6HynNwjmSlPlyRo7sKvD3UpS5gIuBfdAayU+WKRtvJUV0FCLoS4l
Zzh0awllY42phJ1/rHBlmSY+qSlu+k1EL2nv5UG/8Fj03m0AuA+ekw+0RHKsuWbQMBjCADiPso4d
uR+xFknpb4RkiKurAN5IF8nitbbh8rd00xGSIIpb25XH2xforhrpyutduPGKpHxwK5E86rgMZzgy
NDBOCj9KjZFygSdHU7Oupv1Z1Fjeplyv7yB92QfPKOF7hb0oaWrREpylWSuoaxs9P0oiv1BP2DjC
gwk9ZCQ7UBFZipS1sYJmP0gYVbky/V0KUeCxyuNTgz80o+tQOcZhaN3+pS71j3Ey4xfDMaI7t4lI
7XLITw4FtZ+etOkGnptzZfZVvfK8wgHI6QVqo6QFoArg5Ay6BiFBDXrAGSqe8EcQ6aJZNtTVQNck
CmEkIijOTy+lmXSvujHaz33daittsOQV7QUcf0abLl0TDVFYEFnD7CnSP9h43XdHQxE78qRe09Qw
0CrbbX+MtGp8azUStNupkUsczwYi7oKmRrkBV0k7cZ7FAxqabSqgqIwrH+SzxC0cQ4D9KWUh1EGy
WUXI6nu7rI9Oj1Y0ncG9yXo6iJprB0c9Sgr6B2nju+0daqHYknN8/Vn6zHRWZznkdfbpHeoRwBve
Lkbb2Q1V1MRkAup3gwOE6pngH0GnM2UlEFQF1+yv2PRmhZMiFrqa6BJJbTXhlQ85/U4Q/70J2cad
hlai+PU99u8LTrh+oiH/hcscC8dERW4ShzjRVJtVBSjcsPfE4/f/vPHVv38Gjq4QYzldUlq7aGD1
jYWz9Un7yqEFtG+8Mc2Chy6iC2HcalL/bfjt3g6LfWpGH1HjX8A3fvUdTlTHv66Rks5w0zQ3dj7R
ERs0IO6qTptgeeESv0JsntHpTS1MENfjBpS5/0j1c4WcZpHJcYc/9S4op33mtO+UhrfpOCzCwcvn
jM+mC8TRz+Hijn+iPP91bUmSOTEcOwFeMzHnWtTsDOS2M2+447/vL/AEm/x/LCTooX8/AmN55vaj
Ejse8lflNHeO3i2Zbc6+/+e/uoIT+/KvKwhLs0ky6tMda9k1UQ+QSzRr73cUJBc+4XOKJqfnfz+h
hfKEMSqk057Wa9Jt7JllnODabvCSG+I5GbWf31/KVx90uoN/XUpUo/upvbbfOX23r41w3VrJkUZ5
NKukvZJhfIHq+vkD7finP//rc1wFg4wG5rArMs+8ZixYbrH7t4vvr+JzQLjjny0JcWfgHWMwu0to
sVxb1m0zuQdaDKs+w3w/jL/ocKULr8379fcf+NUDJv69HM+EC9QYdbcL6qRcMhO2l5zIfuhoSS7A
Tb96xs5WAEwaRhLGkbFDivlRozyAMDpir++SN5Sl31/FVz/K2TKglX84ppXYWa3zI3bqdVGk/4m+
zZT/3xs0BrIVaMcElCom2TJG685PMyvU9vuv/sUP4J294Q5pzlII9PxFFvxk6HUPyXLjsp1duDVf
vBfe6c//el41I2uKJKnsXcPuZtXjLk6sj7HNnqZYf4Fa1l34nC9+Au/sRQ+1gDlMlYhdWLfXtBKf
KSMuvHKnW/HJIuidvdqVUSC1kK7a5aPutYtiaAV8fEbReet2K8f0BI05f/pdD3l3/d9+lbO33AJY
altFpXaOkfzu7Ai1sG6vdRFf2Dq++lXO3vOhbCGbmfG4K4FVBB0St3xR4Zo302QJanf5/VV8kWYE
3/ffH/+kDpG1kaudLYc9kZcLR5IfHxuHkGaLdwp2E3KtAg7iebxt02SFeh5PbW28ff8Fvnq4z959
08RkKhDgMpU+QPQ16CzRJtL6yrqwuHyxXnpnLz5+AE/a+ontoCfXoGW3sQqvgKAs+6KgNxqRUgGb
3rIvhGN88SS6Z4tBViroE7Gt+KcLzsawio0F3attn9ebpDXuy8y6sOx8wVKHm/zvT4fCw6p8cu52
jexuPHmPyGZuFsbW7K8A0q01kxB2Ys0vxQd/8fq6Z8sEB4Gp5GjU7XJKBBENr7XbXMiT+eIhcM9W
BtHjI5JCr/ZZb640q9kNtndjyvz1Pz1j7tnqgM/WxxUatvssLNzrHk9OWrv5rVFfWNi+2L/cs6XA
T/wEE1nc7aU57JSKtn0WUlX5qBYvxZ+cXsdPFjj3bDVA356liT22ewd71TwojGQJkXpY+syTA/iA
duatHG+cm7UXzGuK4rvU154B3l5aJ766xrN1AmQm5E0RdXuYlM6BoRGNJApoI9gOXhOseurRFf7c
YjGCQpuhMMR6LXHPJk1/QHp+GzrQbHAr3WK2ev7+Z/3yBThbOzC9KEGeQbdvMGsuB7N/70zBE+8M
x0neGgbdQEIiZrGhMB278r/eirMVpZBIp7AddPuweJdQRB7Kcmg5GLkb0zLWQzk+6P12KMUTDOh0
gXCd80C6LRI0S4EdJKe+70dNC2Bx4TacnoFPng3nbMkZgJZ2mm+0e6RkxirJ7fCWkJElI+t6HuQl
blv6utt+6hD4d/FLG96reqtq5wEO26U45S/eYOdsLYLTWw+aUYC8Gul5Isesd04mjJXn4gG7cJ2n
n/X/rxPB97/rnTDrComzJK64GJeFr248F/heFjsLOusYzUB6R+kxSfWDl2jXuKkuBZx9sUna4mwB
afvC0UGapUc48Ig4BwUtLkpurRHtRZlG0ProkHg+6vXIMuttYpgENGI+/Om6Xr3JC8O5UCt/kehh
/4nw/eusFkc9mjg3To6D9YQ3bSw3jIzLlNGZYO8UcX0L7ekHJs5lq6XPeFtxD4n3RLlPmUgfv/8h
Pj+Z2OJsLeqtzMPM6slj53s/6gjbeRjqmxjG82KKinqlM8adf/9Rn2/eQFf//clDGrHwOX15BHY9
Qz610iDW42JCpefdwifeMLU7XsyW/qIdwqz+34/TuwQ/tI2hYgxHlLda8VtYuJuBSI9pB5A2SHee
768hNLzgy/2l0l9TusSwPyN9q7iwvHz+JtnnAVAjECZV605y7OviwyMglIn8DTGAF/aqr55l42wb
dyvSlyDkJkfez3h3mtacSC6yrpbi1MJiCJnIkgzdjFwvD3I7pLW5XeyrQb/wm/758T55j88jlzqP
QT9ES/QCVbFyTrQPgrWC6FakS4eZkD3cYSnSjNth6GcDBkaazStRMDFNKNstsctMOnejh1vlVspj
Be1qlmjqQnzen2/x2bc7e9cZy0q3kUDhXMF8L+2zFRxCiIHAhp0aglL33ChFxFiJb6kziucKM5/C
1Uq8JEyldzCls9pLLx0t/vwsn32ds7OF25ndELZ+fFT+hC1qXAe6N3PJ5e5vTV++lNYRles+1HOm
vCkCseiNu3rFwB1BSJytUj14Fs6l1/HPUvvZtzl79dEUjGOgKXnEt39kFNUCOygD5z4oMv+5hKLJ
rLYaDkU7vmIdM69gOSCDd5M6IPwlC7yFG/e3MQsYQsZJbzaGmrivDYPosEPYdALYL0Rgip03lj+N
wEDuY5izlpPmL4zt9/TThu33K8uf4LhPLuU8vKXDY6v5ALSPk1UegXTPchArnYJG72GSNLZZbn4M
tiTQmRkeTN3t1IKQiIDqLKNqP5YrR/vBIqHZUfk6OJ1zHRXqUijZ54ctgrL+XYeACSY6MB8iZsN6
4ATv3zHkewErvkfd9f31f7GIn3eWT5RZp7YTefSiAItrdINh/qBEutbgjPvj7fef8sWFnKddtb01
DWQTxPg2si1sq5Wb5odi0Da2m1xYTr64kPOMKyMwQZyDUDmS+kCokFg2xrTQ84rjcHgNie8/XsnZ
oU+0XZy1KuYnwaYlQ2DweXRddt3i8u7z+RnfPk+nslN67I6XxUdcAsVsqu11PBCsMXngEAnTeU+s
g2MfRjBZc998h4Y4zgFgJhc2hi/2nfMoKlcVTjXmEQ+E01cY2NAvxfgAvaRdf/8s/PlFPnvjznYe
30x7gcKbcGigm7jMl24W/LYwYxcBJycI/xvRWAcgemhfJuRPF+uzr9b084CoaFQEFcCNPsqi35Jl
4LDSZHNXswlG0+Hf5dcuaBaQmRB04zVyfPAlk3irNGIpMKSu7FBbtyT+fH8jvrrTp9//rzNcVgZe
R4NYHhEFr11MSTg0QdvSLb7wAV8URrZ+do4Jq04qU7FMB+a4cG0uLctBKjDCstpF0JevUWIudWM4
wvf4/po+b3vY+tnrASTbtnLZp0dEFEvUBQsD2FbX+D+D1iPkr1om7sP3n/T5+w4379+751ts+PAV
0mOR7ByzwpWHwgaF6qGrcyw3Zvvy/ed8/itZ53MVe+xlKwnHOvqgiK7Jw/Fuamx4K5aY+MJN+3x1
xOH176X0jHTBeRfZsVH+r05Uy9jyOWB2H7p9YZf76madPvmvR81shM0+0qRo5+KN5zuvp8oozp0b
cxp+9val7sTpufr/N9vyz85MhUUQGXLGFCU3jHJjqNp5rgGNwdA7zerkJ/F50sY1ANRd5TiOpcDQ
9x9v4tleWXae0Iymy46I41Zdo/2kgclERx/e0+Y/tXrRz/17FzVfAHSR/E5MdrX7MLJikEl29Uyb
7+f3D9sXdZ3li38/Av+yg5lO5ceUmHQOtHrbrkTurcBhHBu93E++tTFTXc0nbGuIm9dNna9T4KK0
tZZ5VP6nzdTyzxaO3LGLDi1YdsTF9kLy2Qu5AwhnphgxDIEWLB+PFy74tDB89sicLRi+CGO0Jxqf
FAyv2HHplfqYLZyFj7s0xYuOlOMItg/7uri58JmfL1LW+aCm0ScHbKidHSNZfUjX+13p3k1Rkz3a
gSZIkjlstUaoBajImdXvqp1pp3tish5z373tUXp3Qf7m1umlUuP0iH5yD84HO1igcRThcDlmmItr
8yFIq71vJwvpAvUHBUFkT3KKjUCYR0RGos8bBccnvvBUf5H6a53PffLYjv/H2Znsxo0sUfSLCJBM
jlvWXJKqNFvyhpBtmfM88+vfKa/cfGIR8MpoN2AWmZmRkZFxz6WmqyUn5HA1x2slOxacI8zMDLFo
CH6BwFU2Way5oBL96KCMA20RXfVS6o0PLyOCvKN0OXQ/tFym1+wzP8a+jLVfmdZDeHG28xSr1mjW
b0Ei4WZQ4H2yEZEmMFRoRHE/2p70ijy4XldFvQe43P/q/Tq+jUSI+xu6cTEU4xFsT7qW42jJgXVu
FkxiYjf6A70UHTPPphCsSRd+0SHNmgKdVbrC8HS1uFf9yXO/GuFJYExdFEeGKRPhM9TOH3R6O375
ozH6lV91N9VQbQtsq8s43fWRdyuLfCFbnTlja9YkKhoedEbdoByGg0u0AmPO5Y25w5NvncmoCJoG
iVyCddBO7c2z3wFUBz2NqHegETF+QPmMNCBCQ011dTUWALfPxHC+C/RyaO+esfA7Z3JCzZyEAU+l
66hqyMzo6Yf/q5t3pVyna04m5QZDuepRB/Tm2EESrywgXkoTPSPaXVqAM0HImgR2fKFi1JMiOpWm
tw+CJn3vFWPYYMBQc4OO7sQTRuxULbJQtYSAAktBXdi25t58evFWUCh0kVFRySujM2Usvr4VroGL
3NpusMoLICB9l+6UofkwRX0bWeXmehj8uqamWZMYb9R90WmcME9FkkbbKqfkkoWfxlCvQkitBfR6
Gp2td1hA7e76E2ffdTLK4A/UusipObUyq8wzD7mhwi9ClhJf/KwscedZ8U5RzaMi/VoMcDMLfXoV
p7C2+6oxo9MF91tbP2tuNRGeOJU/bFzMv7BtX3i/mURuehNH+0JhIjWjm0RFV1HCeLYH2IGAGEA+
jM1PlR4TSFPqvRn6m7wT3yqt2aaG+QR1b6OYCwN7CSpfBJvpBZ2lQdK+QMxPlFEAwWjmbjSV73RE
Lk3ZmeUyvaZLChtSnN5Hp7ix18CDkEcUN/TlHUHrbfAE5LDo7agZHtpgaYVeJuVX7zQJoGEMLbLp
yuiUYCfaAcXbieSXX47vbeTjBW/Yj5aR7enTBidmAUXI0P+sF0b1EgW+evYkhradVwZBWUWnyLCQ
kHxTqDubnQ3h9RtOIbsko02QtOjG9NnqhDb6zoWDWC3dt87k7tMrv66F1BYkvLrs6xtPrW7CCvsF
BGR4AK3N9OX6W84tkkniWRpIjeKEYj4d4zDI/TvdbNZBWd6nyrnylfXiCXEm7JiTsGMOpM0FUoUT
cMAtLt+3NesE6smjbkObwnLRkbFtQdy+cD0+sxqmt2IuxAhfRdN0cmllWY25sm6TELaweX/9w80F
temVF0RVpHhgyU95lENFqbh+YwYU43uuGnfgGO/Qe3IXUjxrdrQJi8frj50JNcbkzMhXjAc1p3Ft
FD/t7IKQ9N57yX1dHKeZCWFM0iPKSqkxAJg96ap9zM0yRWpElRnDuA3F5DtLj5Obmk3y315nsr5b
WIFqZfG0uPER28jHMg03EvcNqu4vTIS5JMyYrGNdp6nQRvZykkLS+Fr8TK3yFuzBvqNC0nreXi5t
hDzuWyJyduPiafFbXp7wRQQxJvlFj9hrIN+NT5oJex21hpOW2sf1Lzc3TpOFaw9qkWUj/zbuQ9sE
9rjCqRAEoecIM3OGBrhEGy3M9blnTdauhF972CE+OpVkyJllnjybE5pBqNWgAdToTxJ5YZP5c4v4
1Teb5AowgZCuQD+g7oIA22mtFuB6C/AlJtqacQOvxrOBLVY/0Ad1h3QoegfDhzMcIWqyIS3/oCrj
ITbWEvm94fqrxGtMKBmIY+W20R/6Gh05Pab4tOYAHRZ+98y61CfDYQH0pY86Ck4V7YtKUz7gKAx9
tAVdR+P29SGfe8ZkGECv6WgZvOAUa5sqGx7pPRgAR1ACtsVCJ85cIUKflNckFZutqOdMmtdUGoau
/W4joFS5S3IiBKFpIW3x4R27vHWknC5KTBjXCOGtlV5pv73a/C5n3sIBdSaC65fZ+FfxKnFttRsF
sy7y2k+NTi2/lJ8Cw1/ISmcWpz6NpHlpw5QEDI2A7M327Fs7RRp0faRm9m59EkSDQLg2qu/k1Fnt
b4MjzR3CvXsgNWs8DrJj6lMEu/6kuW1In0TQKIWxyM5JjIl3eafuag1zggzkgihuagF+6puZ3stV
dpv4Sx0wc6dLfRJR29YHzYp86iQVBRSHqqtvDUVaSWDQtpl0QaY2u8qw1xwhHKR7n6J+oU2hqwDY
dmTCpoFbizjYaHwhX6SK4we4eEQQdFHzQXsAk/O48HVmUlZ9EoHZw8ox7OPgdOmRQ85+uVNmQ9ji
vQNL1fyu1+PgQNwE3LdQcv161opp3lHEsI9leaxP6RgfYVGKtWd0BVrV+P36O30dBcQ07wgNE0ER
TPQTVOT0Z5prK1OT20dhqGtby56vP+TriC+macaINC4f8hCk1vC905XX0L5vI1RR4wMgcJjE6sJC
mXuZyULhkgtiSsRzeuQ/dbUBw4plzNNiAXxuNCaro0/lhgsDrBxaGZuolN65Wq1UR6nX//adJith
rPrCDYqkOEm9oq1KCVQUEKLfQynHrzgLNJ8ePKojoiNf+bcFL/6U8/4KiwHliN410ekodXyJJKuC
JMDOA9Bj6g13/dvEMB5U+uAGXLeo9Vx/0Zk7NDHNZUAb1qpF48bJDDBhQJwXvMcRPt44tfs3Y+YB
rLMB9GWB31+05mZD1ZI+oAYw9LoNYInqsHN0RcE8rU8Al6ppstTAPjeJ1P9uFFhfZgMC6vzkm/mu
CbzjBQRfF/XzYiI3N40mOy9sorZIYY2fGNjbsinuw1Ec+qoQC4N6mS7/n/QIY5L0jI03+pLwihPt
ylhVuyoOkWHuLex0M99nuqcPQjerzuvy02h4Z7m1ABDq1btaZwZGdgub9dfHOzHdrF28xdWqHMsT
7EYA4+JiBt2WxgcdmvoGonW5qxCtK+QUdSzihRf7epvlNf478LkYrSjQuvLUVEHzHabiK8Wt+FP4
fjRuGzXp9kFW6cPb9SUw8xnFJJb4wtL60o7rExnd1kjsN0qme1g5wLzyhf6+mbArJuFEhyIGJ7qv
T/nFWsyoMHnUE9oxkCdZ6jZWtfsc64brrzP38SahF8ZB3aGx5MgzSIdGEx95YqD5pas3S0Z24+31
x8x0MIlpgoItFlQNVc5PKIasY9zU0tYdaedLQRDD+LbECoxP6NRJgQW3tStRSnuWI/nVPcTwneq/
KyXcKchpSpiMC+ttpvtHTDMYv9dafKUT6a7scAoHXgEORW1WMu0pQEc+pdI0cDSI+EU9xqaZj7zD
9AuYja2dYXVUu2B98JV1FPTTK6D9yRq+wl1T1rAGDEBK9H3+uP79ZoZJTDKYIqQDTBZKfeqSeh92
0jfuIl9hyjAr8J91m8frj5mbeep/l9IAviyLMCU46b74dGv87bPmxo/th74s39imHxerpTOxVExi
KZYb0GxQE5z02No3cXCHpPvTHuTf119k5p+fZnxGjeYbMHTKQSywHamrcMur4h6HZlleSPFmvtX/
nfWAkeuENVD3gK6gBDlCbl9UCeMsRcIYXANItDBPZ/YFffKt8O50hQXql2/VZq9S7mKVLtHvd/1T
zUwtfbLrhBa8S10JshOMSu5Y9mEPCebDHhu4LQutATPbgnb5+7+SFcSdiQ4/OjvZSvyBySA1lwA6
w3BAUg0CP8o4nff52jPFUri5fJovtlLtMmh/PVHTIbAlXpiRue5hADpdsZfSN94ORxnKc3uh3Fki
c8rh30K2NtmD6BWKQgSyvGHcH7GWxJ1Bjn5hbkYWZMsKrnYEVCnbXR+ymdYeoU2itimVVasbzD2Y
V9q59djDrdqSHbT2aLdogcG5SNa/4c8RPuLA9MuM0Llff/bMytIm+x+dBxBWC5Ge6sq/aZvqFHXZ
3gV1dv2fn5mN2mSu2zS7FzXEkRPexslnrwX2LwT+/i32AZAwMe0Y91al6fXCyWPm4Cy06ewPuIaV
cQM9JRLMYBF/qDYgtsg8NmoIbEtbBRaGd1WXnmu8dYxRWpKiztRYhJgsCuwQSrzhXT5gllfbBgtb
p9RB7hWh+n3wB3xqfZgfamA9g8fCbqnTPrQ0d29UlQpzZbfF2vaMH0MNTPb6p58JaGKyZsZOgWeG
By/3oDCvFFhWSApgzSiYKkXxirHeFJK+uf6wy0z9YoGKyYIBXdOMcH+rUy20lyYrD/iGct+ZvxT1
v8VnMRlZUB506MdqfZIylZby8NhG46OXxWfKZwDuOLPAS7n+MspMgFMnY5kkOawsXE3ONfTuxNaB
SO6HpFtBNwbkBBQpXI95vzaKHdSKlR79IvaRCK25dNkkxaFX3sr0Vsv8hd8zl9iok6FETJ+ALJSD
s+aXO9qze4C6dQatjE5AbfxWywLjwA/JVx2iPb91xG5NDDkKhp+ae0/WF4tfGdmN8JbusdSZhf3n
7/+KyDjA+mEHauWsu+pDi6F8nvb7xoC6bD7STbspCqhX0db0pXXWcuOUKqu436ZIdgO1xsWnXhli
i+3kSJE7igHMwYHp9VPtp6uifQ3NdG0S2s2lVsY/E/GLCTrVGYVxW3mDnYdnbOuBx5AfZncJVstJ
7gJQfHVtAFTAJNZ8vRhrGv7gUxo6LEnlzRx+6K25AZOHcGXH0Lr8tLR9ipR422k/0ak50NEuu48f
HC47EmQAJ+D+kP95+UOv7y8vw38tJuAzYXsqXurFEFZ1mdbn0bDAUw+3es5Zna6i6ytgZjlPFUl1
otpt27ndOdSa+9pGAxS2jzLKIA83yeuPmJtA4r9buoKPWa0OxYCHeLHxYm552/jWLLqdP0ZvVbSw
kc9trX+qnX/N0wy3k6HEDOccRyClfPnDSLUbUCRnrS6ReLV3wPJuI/PDtdfX32tuC5rqjcaqw1Md
8OO5Svr43ugMQR8MfKVgiJs7aDkxCCcrtR4vvSJrkQcWgkY1fzddc3xY+AlzwzeJlVVMpMSNzT3b
UnNfieo2saz7FPesxG+fclO8et1N/8vE8Ld3n7pce6uLcqfrwTGTAWWpNO8sbP9zketPhP3r80PQ
q0KR4UsviqDZ2IlBA1p78jFGd8ZRiXaQo34Ra49eF7sOVjv10YUjvm57UC7Q/ZxQica7SvM+S8t8
EUYWrurawtpibOwthqbl0jSZWU9TgVYHsE/DIc0655W0j6003CupfTPm5nOkHgQd42asrJqw3GrS
i5xL6w7ye95n+G4ADrUrPf1cGDr16410quRqcA03cU+3zp3WvmGmjBahlTAvaVRYXSDpmtKhl/Wx
MYtThwm1Y+EDDT0oqhZW/p9p+kWg/FMq/M+IGbJaoEc6u5r8WWZFujEr5UArdtDccS4GIYtMoa7i
NaathzLdtv5zZ72JIfiJuY+2b8zq3queRqE9Dmmw1i8i2dT4x6Yc8Sf7+uvXKSlNZDDJ7XNnB9Gu
ABy7hjLGJt0cpOQpFB969702Mt+BnJpt8yIGImUlvztAME4V4AytP7ZQ8xam91x0+aM5/OvntPTV
+Z5U2OfM6G5L8It5kR4ZJwvKqiV2UYfJaRPf4ia/8MSZpO6PAPCvByZDqvlQQe0zpW/YnuEeCNIj
xE/A1vJAf+Wv69NwJgGaSnyAsSfpMPKYRsbqqTDknVu/u8Z2qKN91fi3Wt8+5M3C4ptbe5MzgqUp
rV7IIR+xBCbbF3i0B9GN2cYL//5MNPwzeH99swgCOPYnoXXG921vh+VHmFs3mhV/yOYS1+NPlv/F
qpnKfCI/b+hjEta5jeAPRkDrcWfJt/qAjjSPVGvtCRUbaJRzD4GAIF50GYj2sXZC3AXO6Vj/Sqpo
lcsqNDdusmEN0xxJ64KBqXOOH1M+0gbAIUKNq0MgpI/L7Xdo1UdY1cpGc6VHGVamdnEbgBE4buTu
OwfKN9/1bnTAX3KB+qc1ALvBYPie6tK+z8P05/W58idGfvXuk+xUADjVYi8hdpr4wnkmDl/SkXTw
U8JAytEFZ6ygxK1Roe8R37Yq+27jXZKkL6I/GEqsYDZg7Xo/e0eH2Wyu/ygxE0flyYHEkKzcFWVl
nVULXxcvANTZ1y0OFF79ZOSQgwsgvaURa09UlMJLuibDZSzcYzsWv8fQE7ui18eXQXCx1NjlB4A8
p2t6DDU8OBxO2KbG0fbw4CXBkB3f76MHr6p+yDoMSzfPHpssOOCnarPtk4hjRhCuw9Bw9SNgwh/X
33HmmKJO1SxF60pGUdjlOesxWuPMrkb23oY2PtBpE6+N0QXCmJx9XCQBLx/yqH1Om7TFG8Y4Sjga
YK6+0cp73zcgKWTb679qZrVNZVnCLVrfHdjAjE7f6PGwyqvkEYe558Vcfua9xVTlmfq9agKpMM56
7m9czztyqF3JypvV3hS+TrG5Wrs9oN4Kg01c5y17x5F833Z71cPnqRI3RdDSUNM02OHE3cKMm3vv
S7XvrygTeoDHSp0fJdz2ERm259SjsveD5jC6C01Pc3vzVN+J7IrbOk83z0Wg/ajdBzl2z1Js3YXZ
eGum9Zvlm3eq32E9UdJERt+v9GZDA/ZkBYv2tv5plm7r1F1WfFi4C6ww8LT2PrRYM12qos6o7YV8
WY9/fQYLK7miLBTzjAx1TXqAb/OlS6BWnBATdxq+NWljJfFai95oPjfck5W+XZ94M9vIVB+XqPjs
gJMwsS4qjoWafVcsaz8utUfM1XemYjhRo2HxYC6cVUm0TuDrNx0VOjnRDmin8RqKfwmltQ5J8CmF
GJfjFSzvUabQtoRjX1HrG62PP6+/6cxvUadyOVfDOlyOB/M8tvSz13jXOpbYQiSqb6CTUCG1Py4m
Nhr+u4btH4JouItMKtlF98MUrrsJEYIu1IJn0APqVO+G75vap0LKztypHMo8X6mjtIu9jTYIJwmq
TW7F2J1h19IYr2mn/k6JTi1uZAuf4nKk+f/NR52CBrOqtXVfslqOkeEPLwA4NSpZyjHe23W6dI9X
eLaBK1xTIHGBIRdVd3/9yV9nYupUHqcaniu59tie68vFVjo82F6Ce0X3bmFmYJgKN+Xhy/VHzY73
JLbgY6wb7iClZ9nsz7XuhY5Yh+o+Rwod3nnxcC47d1NGwzrXxptadx8bMlMnyMLA4RZgIcB9vb7U
qWBOaOC0RzqLCXDFfVDoW4j5Jynu/u3Qqk7VclmAt5sSFvz7Ht6smbjHCAuxYbL35Q5kg7ppcvec
0+rvN3wITvHZKG89O7gfTXzFIBTtalP6dv2Lf12cUP9PMqcYXX1RNZ+NtK33shvfFJrulHb7VNuD
vx/xUrz+oD/Hqq/m7+SoDhg9lPFurUDbeE9S6a1k7kM9/xvmLystpb/0vTS6e7kuV114Z+OKYhsx
WrZuZ0smqvildTQzuP+noiuxQirCpDojPfzpos4b5fDFDxaCxNfHCQyG/rsp4KXlFS2p63m01Hs8
iTdDqrYbt+pWTWo6NS3IDkY794XAWPX6d/16N1anMjhPSHGCs0x1NoW6t/PitQi9+85vdkZTLKRf
Mw1z6hR92La6ZmceRuSSr4W41Qz9psTD+UdjtfnObbtjUypI4F0NEksTmsJps0zc4KD7XYtdOOih
1GBc1UU7zNZ/jlksPxZG/J6hdnaSJLlc3kk6zN7W3qgFYr2FiDnzZaaCEoGJqKS6gXq2MdLxLVWn
d8N4DEKMfKUMKM717z9TBVOn8MZUaDBGzQp6eBcwkc3vnSZWAajDvKBlCFNanHCAO6lt+rsCDMDd
6z/df0JN/e9cE53vlnmhGWcrb1QH32W4QgAAKCdr71Xr2zudcHL9JWc+5VRpJrq+HS2bjKMMUTyN
vmtxREj1I97m1Qqn8oXHzOw0U1GZLgsp8XJZP6uReB5Cd5O3N6qG1YOE+St82EUZwuygTU7ifj7o
3agoytlIoldJj6tNmNnBzu+VcNubUckBAzYSu33ITpM9IHCWLgX0emGHmYm6U6ojDjRxPCSeetY5
E9tBjHmQ/RSk8qs2GE7fp9rCB50Zt6mGzJb0QSsqeTzLcrmt8QIg+mAdVafHxbrzzKtMxWOyrsFN
CGP13Of9TRboG3rZniuYHxnCfWoc2+szcCawTsVbODdFIqhlhUb58blBb+vVIlm5ifc4eOZRG+xn
/K24zcAbZmGMZjaKKXaxy4I2x39GPQdN+LPtutug7enzXHifuZGZLN4MUwMwqL16xhbjznDjW6xf
vnt2s6Jofv2LzZTs1KkCa1Q6f+jkVjnXYUWMTXx3zbE/3kqKeSistnJEH4Cs1HZxgf1zWnnBQoIz
NyXU/wamRPILjzvZ8RyY2YPa1vdNoK7siOs7DfvfpYr73FMmS1gpw8j3UF2f80h/pYMcV0vsYwvk
WFVUPrrm0me8jMgXectU40vH2hi4ktefE2V4zob2DWuFVy67MCf4CRL9bnQfakk5Yu28yvNHFxMY
r/8YG47F18dxZqZMO7J7Ez/b/nKvI/r+SL36NzvvyVX8312P/e/1Z8wcZtVpV3YyJkmFhe14puI+
9tYqx4vBrZ+jpuJIAzkhDR/9AuffHqckuvosHOGU/LWJn68/f2Ysp/3aZmMog4K/9tnwNW+TtdLb
wKFSpynTsXsVXKLV6wufc/ZVL9/5r3M7g0mfOZqzU99DO07S08VgGgNCWaOq8IBdh0scwahsJY14
JLa7tEfEjzBpIV+bCSvG5e//erxcKRg4VqOHV4t8y4UjBuu9R7NkZr9e/5Yzm+hUL1aJvEx8Ifvn
0W5ujcT4benaq+ppL50V7UnUVkOxkOz+yTG/WBrTpmo1UtgqzTY4D1XqxMWBi2Th3nP2vfxH0ZHN
/RLBPffPVvatbbDZqyt6dzGlbPxVSOt3qX5rpdG5OO6Oyc8aZlMWfktMOq7pFIliBDlPae1v1cLE
2vEzjloH+X5QZLs6fE/NdaV+syFs9Ml7kD5ZJhXL7I4Hc489YkAM4ywoAflwxFLGDbKpVZeJlW1x
xIpXSqLtzKqBaKq9iqhYDVwqp1iXmvsQh/QQaiKRvu65bBi7o1nf82aXq25LxaLvd99yOgs2heqv
W627xfjuwHV3Mxwi38Xu+h2vyTvLS3ZAvIqdgjDdC1ajwEC+3yq9vLA9zYSFaWuapgVJpAyZeTK0
iBf179RKX+PsfhrNhYk094TLBPtrpua4qhWuSpU7SroMj8ABb7e82bt54SxOoZmSumpM9gqzCiJJ
BBlTKPpducqxM09+Sj+Yi4QXi6JNrFYHS33X8Gl0NNXbDYP+bo6bXCmey1h61pLy5ygvJNRzWaEx
2VJyjA0Ven0Duv3TVd1/0vnALDJDHCn7LUHqQNp2A0n4sPiN56LB5FCcZBlGj1lN/01jPxeRwP29
vbPk8XA9FsxkTdPWeRc1FeZ5hXeGXrjRpFqnC1l+D00whYmOe5X8VrnoO3rj33B2mFX9d840Rm3i
MMADS618tHsw5fhSWHn9jN3vLhIkoNdfbCbITVvnJa8a44yU/eQHO2rRGz1DWh+Ft/7FIbqVefz6
+oNm+r/VqRYOPzS/QsXJuoqrdeD2j3gxrMumPdR5vUorsZaKhyL9FI5yY/eftj/eyX13DlTvRwFk
0wnSRYb1ZRZ+EW2nnegtHnptXgXWKcIVvOlsfIl8kDco0mRMSm3Vwd5bsupqHZfyD8lVlzR6M5vz
tNkco7SMy72Kb531u6hJ96rVHOOouzO8YVWVC4tvbkTFf2dOTosgRxW8XhtV3wLXEK+51gQ7LXWD
G0tcugHQktnrpAc0tjC0M5ndtBE6y3Fd7/xQO+H8hoFK8Z7I/l1pvdQjetAfUXLQhmgjzOKY4kq7
SuA+KnFyaCL79/UfMPdhJ+HG9atQ6upenMKoewkC6WDW0qq1hn2B8Z3v7q8/Za5uPe2TVkcqXDTn
qCe6U1deJX7W9PTGtnqMa3+tV2uFfjDfkx1D6e9IBKmkG2KDD+XCUp2LqtMW48IOU63FbfCkD7J9
thQDW0PswsRaHzDvrfOEqlEdo/zW81j9VtiBuOki7L+1KqoW8tuZMDttOwZz4NIr63UnrbNuJE16
VHX8bZZMIGbGcdpZ3FRyyHKLOpjH9k8DB7TU9n+XreJUSf0cFEL9xwmrXSbyXztykkeSNxp6TscK
gNxBZUXgziDdS0ao3IrUzMEdh04Y53euaF+SoLtRlMLYyJRS1oWtW1sEhWBiF+bVZYv+Ih5pkxUb
y6roxsQvzoqfnjKVGlSAb+k33Y7VFYUoE3tdgdlL95xS123z4TnOregTGFjxsvALLk/66hdcftlf
38Nt43HAAyw/+2n5I01944Cz9AD4M7DXFplWlWNdLMy3Fq2eXqT11ixiTjButPLU+p96LtRp33dk
6bQoijE/61WFjamP/brS6Pmm8tIPzZKTpX1oLhubZAp5BrRF04r8bMj5vSpHz23dPkv06B/t3gvX
gV9hnIphQYM2qRtkWlnyXczIbJM49da5L8KIbhM/c6qmHxYqrHOhZdoKHphh0VkuNxl54N1FhqBN
ONSeC9U7B4q29aJ21RUE8/C70Bt6UZ9Lz/01+FazJPef2TSmnd86FGtDucgzuR627ZgDRbUNlO/V
u4/XaHLgBsMZ1UMtb0f4a1JAbU16C2qBr0C3VrFyzJuFRGtmdP6vK7z2Ut9TxvKMW/BrEOrxdjDH
Rzod6chIvHRhrs0Emql2tirrys77pDz7pnFjq/GnNQYPSV/trDp4BK2/EGf+dFt/sa7+TyrotRUW
l0V1DmXvh5srjVMEJUYw7ngq6/g8IBRehVq56VTYeWmqvfSF9wvb3pG2S1DvspdXTulpu74Lj81Q
7iO9ejZbOd3Vg70JDLFLi+EmCsNH2HgczyT5YSi0bVlojgtE53pwmBuRSazUA+7w2sDMIb9p914a
P9iJBZC6jIHhdwvPmJt+kwio50qmKJpB/LG9H4q5C4EBuFJ661X1Ptf0ldlkC6Fu7kmTSFd4Wmdn
SUjtFvu/EU5ClrZvSiNeGpkrJT8eN7a/hPCfOTRMFW4iNIzRl/uCQwM9WkH2O2rd44WxHTGGa4uE
lnuU57Z/uz5QMx1l6lTvYHSB7tZwis9KPpx8RafnoI82amSllwuzsywpju3S+qmH58R2f1Sx8hCS
hVqp/ZOGS6fLutOgVBi59Dep6He9QvuL0Z2bNkd34xmXCj6F6KzgaK84GAGcmgG0Sl0bT9zUaVt3
sIjddujgM80tgEwTgR6t4iEq1kJByJJ5RoUlcBLTPe+3C5HzT4T6YolNhRd2bDSWZha0tdf5hmvd
reeVNa2N5iHRMVmmvb4V3SpLin1vm86oiLXIgr0mh2+pSe+beORgmra/MChZWeWHb5bPRd1srDLY
qzhsgd67SYOElq1orUYSzuD9XWGlt/jBrilNvqLx3Pisw8bCBiDtNBtIap87llbdd/li6XQGhoPJ
23/3Z1VLlVbO2/rsmeq7Z2cvYRbt5U6hUUi5VVIJnUalcWXYXXxX3UOuleu4K/ed6eUATZu9RNdT
JkWqI3BZRaq1Flb0zdfpcPUNKVoHTfUtd/0FCfhcKWIq9Ch7jO4HtOZnX5i/8Is9uYE7OkAC3mN/
G9npjzblltO1k3PcamvbHi6UuujgFf4N6NOnXk+2nj+ojtaiIujy/fXlMbPyp3KOvmhMDLYl+1So
w7YrcaLvkl3BZq6o1cOAa8J68J+vP2puO59qLWoaE3CCTuwTmRXIEWlt6TlGXMpWiuq1FKX3kjuu
Gx1P1UjYL7ZbPoeS+YQUeSGl1L/O56ZijJxKPqHA8862l96DaRBEUVd+HJVwXNhB/6yvr9bdJGSb
oS6JcXSlU2B/69MHO1L3A2wwE7RoYoA2/VZgcpZu6+jBqC/FmDWeHt/rJKNgEmwa7UmPXAb442Iy
Wyupo2n7SFZWVW+/GyQbZu5+r4dkFSmXdbWUXMxs+1Nlh+Tbpd7VbF9ZGu7MOrm5/JaqUW4jxe/W
ZLTXh3/uMZPjaGANLfpMSTphHE5n63DHtdGqra2bUdffUqn8ef0xcxN6ksg2uOTpUtLn5xRUEys5
owRexuV720X0UeGKnjoYdeWYoqhL8+pPMv7FqE/FGYUgxOmI3Wgj2mopUSav6OrnVqwym0OXj6uS
ln9t+J4m73ZzHNR0T6cCF7GfEkK43vYdYKOO6x6KGtfohnHYDsqNEb5wk6ZoR5FThDaeO6WkgTZi
eog1U4i2X5P++NC94Y8SSWjhP0ppiXDt2TAfO3Uh85xrmZoKOuwCoEnTu9k5TcP7clR3gbLv0qPi
2s+pPhgAPXVcQ+215NXxpjD0dSjd5tldpvRHbTSX9KiXtOqrL3yZVH8dxaCB2ip1huyshjTRO5Le
DN/gWha765NmJjL8n1bDbL2ykFzErOqIxXak1mvbEvmtYS98xrnff3nwX7/fxTdbkiwzPgeSadxZ
oNsyT6sWos7cr5/kojJ6PNoX4uRc6AZODOqPXvd/YTi2/rePM4lpRlMpRkq76aki9HjNs1K/VvIS
C2zut08yz5bS1zC6QjrhbvEAEmVdq/3PZQ3ZZdV/NW8mQadt7cDLBn47K9N3xbaieTpD4iIHq6J7
zcMMTSFVTX8hxs0En6lCIgYWEnfVKJ1M03wcm/EYu9ahSL37uup2OTQBpzHfr4/K3P37VClBdyhX
MnYnnWgGltCxDumvpA4cjkyqfsqUp8hWd4vcrpngPfU/aZXG1ikdSicx0P8PNykxXYfAw7fMqUss
vNJMCXqqNVDkJgIVylN6r7jziItlfccT2vDuIjvSjFcDcytIFavFvW/mMDJtsjd04UUGRnCniktA
f3yq9R0+GSVXjCPfMhkLRxoerr/dzIlx2myveqGLexlzo6CTVtb0g0GtTOHeLinShbR/ZvpNnZFi
DPiMMtJ5m2C8U8NsT212HeIAonXeu+Kl+yr6x5eZxIQAzGSf0U+FT1rvcEolYxsct7tVjIUW/Zm4
MG1/py4f67ngAVhIrbIK/2Cvgo31eH0s5v71SViQLNXsmpKxSKpgIxvBVs5aGgmT/3H2Xc2tG9nW
f2XK75jbuYFbd+aBUaREUeHkF9QJMoBuoBEa+dd/i5K/a4u2Du+4yqWyjkiEDrt3WHutS10zb13/
zAlBQrxPy5QEt2kAhHaaanQeZk21yMcLNvkNuCs9R647Ho3BQFhwm0ARog4eGRpjC70h0cM4bOb0
HcwaRKVA9YWZ8cAbHGAeYA2aSwphf20Q6HnLTMI4qBqjNrjtZH60fbPsk/loJTBZpxUhPb0AAvjr
kaTnqHhb8LruMli5sRyvFMg1a/X14pb861OZnmPeUQZIOnRyBBDgglblaZWJEJzkP19jf73faXR6
oz8c+TKqJ/SFYISCNP+Rp2IzD+OdO90DUfjfu8XZwS+7SAnADIJbWjEouZb1Fl2NUKWqPlb8489v
8cYxQ8/R6gA78SwQJL5FwJJVjyTsNzS+wy8n+4x1hUzs9qI5fvNu7PWgFb3H63gd3Yp6eh+PdIVW
u6mmV+akMCjHe2BPttB/3EyyuzRPb62wM1ug4qaxzETR7dgjum67Ez59Grtlh0B78/NBfGudnZkD
VQo6JLUIIbyLXik/gDhLDJdYkN4as3PIOap7oUkKGp4cgY59yuaT6PDSju8I3cIP0Cj7y/FvuZpo
/Hk9P1HEgUCffHjL0LcgkwbCZNkiyJJLZu2v/TV6DjfPHASe5tTh+qS40Tm7hwToLRpT7sEPcmNs
su81ChA5i24QAv18cv760KTn6HMCCE7H48keWTew24pH5LpjoMAsy8ytoPc3Iu+aQumMF5faz95Y
DueQ7oCGFiDuzh6nBGAX2aYT4mA5Xv299zkzCrYGMICMLeTMQvSW6/yQBsUao4WQEA5b1bALJ/Qb
hVd6jtqu5tzWSSiyIzWt2JmIkXcyr8tvAIgna42XmqrhNk7V1kcwfvF4pFlwIV57a87OzEQIwv9q
ahRgPZWBBFKwQGFuMTIoZ9SLbtari+J4b03VmXGAuzYKWnhzqivHC+kSt7wYWr9xQJyjtJsYRd1Y
UHPEvs2h8RR2Fg6b2JtL3SJv3OBP8OypjlHTYwbonyBDmhopXTt8gkJctgzad39rtZ3js7N5duCJ
MuZIBj/tQWUwr+cgFJDJxTmhm0eFSgnYf+RwwcV9Y0LOuy4CVUkN3FF+DLPsBtOs6CUytrdG6/Tv
fzivISFjSDOx/Ag0LHq+BjKvu5SsJz6shjr89e8N15lTQA31KkGv+THzILgix87mCz7Ua7Rsndbv
xXX713EN1WdGgNY2pJFQ+bEB8gvNX3qfOgeGt3BaRT7fdtSsSR3zRRVdUmV9wyE8h4NbUSuAB2gO
PphkT3Fyy/5+UB9Tm2w8tRdszltzdL7vbTeOvIDH2SNpfZhZHawB4g3vZwK99rm81PT01iI73/V9
Z+08xPYYxLnfFqzfkIRe6ux96+JnzkAUlkGey8IeHYsmIBHbd8T4C7b/DTgZPUdzS54r0qJn6y6w
43VdNZBgKZEeSLW+4qF7n7czOlx/rWO3shWIRml8M5tPpid204efAjsvWxDV3lQDMqc/X/DPyf0/
Z2DoOfQ76GIndZMndy4M7mPq70I7g7inFW7d9ZK0yzBVrluA2uFLimTjcqwSDqJrWl8xF1w3Cfpy
Xd2vWRl/VlE3LIIA9SlFpqcwtPGKsgyy6nxXVJJBuqgKdm1o+pUMKlA8//wN3thK5+Bxyeu+132T
3hXpFC0UaK5MTlAmmm/CYf40GXJEf0Wx8Jc0Ht44284lRhKWgPC1rUIoUc77yDagfYfDmNfIgyiU
aIjfobr281d7Yzudg8WplnEztkFyF0dTucwd6NihgE6X0eT6dVt9+fld3ljw54jxdu6LENi65I64
YdhwZ/VVObTThel5w30/B4lDhm0s4p6GR1uki6x3HcriZoQOhrhUInvGP/zVEj6zOsQGQaXkwI9q
lOsukQjjN7Z7mlAa0cmDqcsNofkqqMAKewBjW2n2xC+Y2kF7YOHlJ3mqP6qda++rGkG62echCNny
X3k2rsJmX00H/LUxp7LyDlNe5vluNE+tNktfmc3FdfXWOj43akXnK2iHyKPNJLoR/BVO0DWFXnoU
fWpRYFRt/T682NbyhiN/ztkNeYrKxyMTgKr6Kx8Mq/G7x3tZNMQ2w5faoPotu3VJwOr281X2xjo4
xyI3NlG0llociZ0W3E1gDzHyau7Z959f/43qJT3HHg+liozuAwGfs7QfQbpW7sE2eXVS5PsSkVFv
ypBLYFZGup7D5NfCeXaVt8GXsQIVny6VuRCCvbFpz7HJqHVbYPQicaxiGi3aIDuMI2goU4xz9zdt
0DkqOTTwrWuB2Qu6aUnQp0B6aFZuini4NpVcYMn+fFDfWJPnmOO54YOVhuM+hLwzNN1NYXpL+uqx
Fslnjv7SrJrW5lLL2ltL5MwpammDtHzs2NEhpzjZJFnNcjhAFoRtfv46b5juc3Zloro8ESDPOEYD
uyrHz2U678DO2Du7AuXyfIlU6q3bnNkjHbApHCl6IlF/+56CO7HwwY53bq9Rrm/HaFe1w4VA660h
OzMaZTcnUxan7AjpOLbQcSqWJUXvFAvNpT7qt+LIcwCxA0FAXVZhBdojdUdbJ9BrHko0UTsG5tMp
QW+hXtZoEV5SrZezjo4yz3/9+Yy9sZnO21y6fiLZDO7yY8emr3kH0k/LNiKRgCvP6GX8+U3ecI3P
SZc1hcM/Bm19jKnZlkhigHIk2QRTt+jrXm0jewnF+cZsnUOhYZIoG8BLguyJ+NFNJzIo6DiVtfyN
nPe/vo//nTyVdy+Hnv/3/+D37yUi6SxJ27Nf/719Km+/Fk/+f07f+t9Pvf7Ov9+VBf47/8irb+C6
v9139bX9+uqXtWuzdrrvnprp4Qn64e3z1fGEp0/+X//4j6fnq7ybqqd//fK97LCecLUkK90vv/1p
9+Nfv6AZ+w+Tebr+b388veO/ftm5H6V78tnXP33n6atv8XVB/0mQHEWwEeKQYScIwPB0+ksk/4nR
ZiTkEJphXJwgWq5s2vRfv8h/qpDwKAojoang0Jz95R++7E5/Cij5Z4TmZlCBUjB4aLSh//L/X/7V
9Pw+Xf9wXXGHnFTr//UL16eN+rvvosB8KSnHhYDYCkOQEZzW5h+i24JTgk4dow7C8Mn7aBlETYds
+tS0waJUSVog/x3IauErAVInAHU4KPfqgUFApxAKYlcMcux7FvcQEMvacpogghAmJ9WYqUfS3ys+
L4MwgYfeCkFmYJVE/C2dgVpeWeaTbybuQLQ7eC/9wpZjAf7DvoCs4i7kUJrz87qd4Wd96aKSVN90
z6HoqiVlbDFAMwVdjFOIvsmxiob0MQfxe7ucQsaBmlNh1pvl6f3nq4x26Bk9vceJ8tu2ngF5Ebjw
MQlj8yHuuaHfqkG7cj70raXFNYpY+fwhHXIfPJrIErUtBuruu8hUsVkLLRk+I9EcBl0WwhoO7P3Q
EyBkuCGqhLIahSj4ikEbwh5ogXs9Sg7BFSAMx7RZIQ93+gp486biuskjB7dQGkPVNgbTBfs8aDOU
93hM/IuqcyOuEUVPEpRODbOHhuHrn4Y2BMleU+pEPMZtGn3ufACAuVVVnzULsAhJoFrh8YIYyMZ2
6J54UU7loc0cWD+XvGrzeKcVR91UQoqarEkA0O1aWGrHe14oUX9L67Ysj3xCD/whHnJwifYZAHQf
u0YmH6GeY4O7lHjRXrXpwP2mMqP0mxj8bNi2kKlJVzN+ua4lU+Ya6kvTsMsGIOc/FAWQsMdgno15
isqBiMNMvfPboeGnRh+PoftcByjtPA6xUPU3JwW1R2lyF22HEjN5PegZRb+hq0yxKbgd4sfexPWH
NCnTYpf3nDbr0laB3aTWMpst0ecn3ScOGeRxCbKzSt5KUk/dU55VmGuXEGV/cNJ4fpN2QpivGOd0
vvepghIYJtaTqFmiiUCLD13o7aAhd13k/nMjkk7FSwOf0qAJXGTgwUPRuCqPhanQwI/SW5ReORYD
5BlPkY62Sdam8VKm8YwFSrHLi2swyWLEASdES1fJ0jwFuWeOwetd6dAmk2MvLNoRZ9vkk95d2yQC
wxilWt1kYI7MP5JenFjPI5dHkIVQYHSdgJrDhgpN0O5ULZNul044U5760OB+UGXO2ocqlKlH7z26
RVYBsdHHIrZlhypRH21oxcP0QMqhZFs9pml1lcqhpzeDTdG9StsZ08yef2ZZVcwfjETQ/mMC+hoy
kELaw8tDOz9j+XaKC3vQILhQ2xwyn+RD2LFUL4bcTneAMAcVYn+CWSBqHoPVGI/AKfSqHTFwPZm7
J/q8IhPk4N31DM7R+nPZWDPeTy7P4nXH0Md55fQwqb0y0xB8ARNW9qPMR5S70J8mzINL8pini06C
w44vlJucvE4CNFrf41aofE51j6bahoA9YJFCGwfsH9yOJ+inHVctGJQtnmqC+E5IbULWqKqUSi4G
IBCTXakyM394eVM7imK8B0cdr9H8kZzWv6It2ZdTS9aQVvDkCwjPZ3ZDAzkM27IzGCrBC7w7ROox
M6aEz74C/2jMt1EiMGDhJFryCayKUI9PIjMtJVH+2sWCgb0zyx2Af/CFiuuwStJulyUdt4eCtyUU
FXLRRu/KpHHpWrOetLs64f09iTMv0B6kKrsGDz4WHqWzxuj4CUjvDVrMwhLtwgFT27mDQd4AeEmx
A7MKq6gLbBVj4/d2G8cRLRemC+buLhu6H9DcLdMHdEibed/1hPXQt2K1v4okpNvrvKv5dmB0grJz
jg15oNEc1A+TSLL0azfzlG79NCYx7snoVzBJ5kMEdbnGjfe5wVvt3AgvcxeMBewoAOkTNk9R4Ln3
LoNi0l4xRFK49lBGzcK5hCJ3KouJwhDTqQ7SD6ORo9rYNHXjba9jg0RRH2gHRadZdElyZ5q+629k
OJp5WNiWZbgx52N/7UDY5AqQqStarISxgbxJ7MTVNutyzE8fqLFZqxFdXesi0CNfNNmkapgmy2EF
Mt3iZ5IHGez7xCE9uvU+ocEaS1JBvTf1/n0hMhEsRFu5zcvH62kQfvOyy6ZmwuqgQ5znj9k4o0fh
Zd+1MIDTlY5plizTaYTcjKtqDQplDmG+96Y+tWRXeXWCU0Imndx3uctx2oJWjN+UPsP1YEHaEcLP
cdyOSb+qogy7NAnrCMIJHRn78D7qoqT7DJ9JF0eIHePPBDy/5ZHmKgv1suIii69S0YfA+4y6xvy8
bP7eVj2OPrDa4Cv1XGFhvvy/b6s+eIRwEQy7AY5XLObsROGTlcpWNxRt7unhxVzlzwdfHiEh+OFl
myR9jCN4VF4O02aq3WlDj9aESbDIPdDsHVBz/VBcUm17Rrj+7hwh+aThm2ny3H6to+i8yaoxlKDn
pHQ7EFPr8D0JJjRzVWaexvfTjN5m3L2I+gcnbG/Moq7qADwBPfycqxTSyexHBoXGD94YrfY5rbPw
U6GSQVRLM0BPobwG39swLdB5OBMwGfvGHzw4B/lygPBtvKifjUhd8XT6z1jnT+8V6ohwuJAiAgL1
HCLmsAkVH09WQXDYDJm1vd6rYmjU3jcqGN7HfdSySwD312EO7hpSEnGqSURFRMPzfkXQAKVCmnjc
dS5g8usQyLj6HLA+VHvJ0TJ2Bdcp2BVdqco1AFEkhCo4+A2LwQ9y16cFWkN9NJltiuVTbEHY3QPv
WvLhuuQ8FwfANOkl3unX+YfTI0upQf8IbTkOPvfzdgkNmtHcnSIzxcC5+xi5DubWqKhGz4NOSbqB
91ys6rxt2LaYbXqXwQHzF0paCAteOemnx9BMA8mKJ4DU359GzmoUUfiISoM0E3wqqpIoWqVT2/pd
OTnVPzRlnqhP0LEhE13QOozUfnxeRBWshoCKU+7Z0cwjFAeXqUejyaHK+gjz3KLFfFOCvzHeBGg7
kGrhRg2zc6I9h/Jc6VydHaQL02j/8llDJyzyMeoYzgVQTtYbRDA6gv8YY5V3tMPBB6EWKa6aCCKO
7x3yb2TXYRMtujACZWVY1m11x6NAscfTiwdbkzJbfq9LN9xhEDp2F0+kidcvzwllNzxbAlbW8T2F
rYo3nhdj8oijRfol5xX5OArVnRK7dVVeFywT3ftplIFfv7xC4mHP31MCleNfiUUWxiwaJQoJZmcB
IcYOukPxWtnEy7tGjEH+NR9o1qE7JIWse+CNW4ChCEORSIuBrlSaDMuxV5D9gFGk2wpa92JaQpYR
BL/EQnzt4CGcFSxlLhz4S1EC8CAOURLjMqkyblCxgBt/rKB61YAnNJ4bBPoypfDe4pHcYVmxBp62
6dgRyTa8dZJkM463oSlxdLZ6gF2laMyQn5LUYfMG0FhAM77AurmJemVG9GgF/YSzL4OGhVlkMsP3
ZNRhSiY/YDUELoEszQAKMvUJe76GEhdT2O4GHT5QlBMhrh25uos3c9biIcPYBgBzPJuEsEvwCi2R
2bTBYQa4b0yTMd64YcI2boIK13n5LgtLCX3VvsTzIvbB+oP4F6YvbyUWystUckVhK0dQ+cWgPxux
XKJwjptPUQnQAOS5W2C61zxOIKxm85hWV+XzqBWBwsPRMKsM2Ii6JNjacE7ZGjXUwvwK/mhisDbx
9qtORPhkXSdJ6cGFYse82hIQMYLNO8+ztRZpkh3SJHfxGtgBE23nqBB6m8Wut9fgPHDdPgwBdH6k
hSbTu3BUbvwM4L6VqIrkdFoUtYBSCTExf0RJcAx2OeLbnfM1JOBMItW4eJnoBO1h2GIh3IQrHmP9
lQsotvT+pmm0rw/c6IaDEQZCSuEaE9alYFbwvNvZto8iuJLVVJtfVZ3FaIkAfdews3Ov3CFFahGd
j9pqHPCzM9j3Wd31+pikWWzXzvGCrKiuonbNnMzRdAKQUXMV17qrtwgNAhCYZg58ToA6O7tuxjFr
rlAQSPpHdMZheBUy23BxAj9oQNNTi3hM5jMWEXneizmWWgzPyhNYjpRIzDh6+FSBlrKorgAEA2wO
309T0HAuPKKL9iNk5LEVwF5o2kusHM9ZuVfn9enAlowqELpEip83EiWRrMIMEJrdnJvoW9gJ0yxC
o9urkrd6CV8LWA2uevz0NRjxd06jndBw1+Rrwl3fbeIEbWJbRM3ZKTgxLfwKLK/3joViXI01dAGg
mDOpYj9x7JsHF7SxfQhQx66Xc+XHfFuDtKI/8qLL6xU82BlVp55G3wW6wPWWo5E2/TynSZWNC4Q7
6CJEwasHK0JdSLNSTolpRbqIxsvA5mO8BA/cqEBrKQtPbtMU6mjrKq5D+5A7NtbLBMvZ7aqqGKeb
fGSjQs0oHkEQzFD0TJokq5fwmXrU7cJS3eaNqdSF9O9Z0SNUkYCHgANJIFcJBtHzunJe4JUYIty9
7fgYF8toBF/wXc6T6r4M+zZGoJQMep9U5deUhbZa5tBT6HGWVIP8NvRVELGljZCz2CKTgWTLH3Jx
v6W7/pjeOusAPD0ekjAkjJAqI1xAIep1dgus2PlgwzDa8yLj6yJsibsOB6btQgfeNxtwFsOEtkzP
foHtNtw2iMb1IleqhQ/SxDK6SUQSsZsiq6txZ2kbpzvvNAXjO7DOXIHePR7cIXIV1OwWeewROukB
6JebmaH7Z5O0ca7fTTbu4vWFdztThlIhw7BzJbWUUSgp+ZMXNydxbrDzr1MfZ3wLFt/KvkehYTQP
QhNovpRCqmRp0VlnN8jXIG5J05xwuZgDKz5kpGkgsx0Km61xSPVIjaGv2C0t71H2W9Y47hCKI/7R
/WLWZdusK5BUQQNwoOlhnuJOrZJGtN23igkRfQpMW+CU6toSCn5Vnu2x3eZHUSLEhmT4j6oUzaaW
+W3Go2I9RWW9MMI+jNn8SfaIiVqkAZaIzdrFOMula+UtLcuP+cwROqlgEUu6YTbdlEV2hzBvCbJM
1PXDPFyEdXub18F9VyFxZaf94FmFLtsJ7OtJdE9GE+L4kQjBI9YtKiX65QxQ357KaDPM3RgipYnc
6ZUh1I+wAuQhjrXb9mUnsEp7v5QOG9GxweWL0Pb38O53c9HvnFNfVDV88CVgzfE4TjhA6AMV/SGQ
qJZKNrdINSq0eimdL4loBfjAlH+SVHd0OyQyU6uBzcldjrOm/U50Kc1tqtLQL1/yaTQJw/axqGoo
+4HHfVLyyo35YdT6TjtxBQLeg3DpMSFhsIRgRb2tqulb19hrNeJcyqLwyYzRV+9Uc1/DIdnKRmQr
bgaxADy4XiS88wuo5kHnLB0qKLK27yFiMYLKi6yg2HSX9s0jGAjv8rT8wacQFB+19miM5u8adCPX
FNlhNaTXEU/24VCjQzPye5V3e0ZHD//IfE/ByjDWzbLNjdvwqFEL5iH4rZNbwIY1JOv1XTJOX1Sg
Hsc589eV7sttmYADB94C/wAKwKdwsHucNeF6SoA7YLn8ADLYX4kHbeqcdj/QuvyecQBnOx5U6Job
fmVQWld6woTk4T2fC1ilaJ3mZfxYZchWBtMn3YIPuaq6flHbeT/Ima1MXfftGoYIfKi+R1plOdQU
nGPK39I43BKjr70kP6AU398gQdbjRDFimbfDIelmCAaZQ1qV4LLxaFLVLUdDJ/i8tl7rr0bQpzmv
7kGwdWrg/DQNGKWFs3FJ1hnVqAm7fjMWckmC0ZjlYDuc4vBOsm82rkESCE+8LBed57Pf1r6ckXYS
ChnHOIeU7k1ZB2O0H0sJmvocoEFE81Ob3Ygo8O6WUSQlwBtF6RWHfsi0DgprfsA7C1pQJMg2G5B/
dEOzqXjbftGmMIcimRO7DEGFcCmKOpNTCBVCFoH/hEaGn4CJ61Rl+0ORIU4EDEXWBNtqynv3rqzG
mT8KC0XbD0DsnJzYqUbyDKqASEyJQJd2rWqeoW8e7TfzuG7rAR+acyRw7z0ckvS6gluULxEzI0FS
NCxuNqNNRL+y/RiSdWCsbd6lViOt1sR0Li4QL5wlBnQYEsZ0BAwhAmmq6Tm0GjuWVl3bAu6R9Vpc
GfRBqH055M1wcKICgXlNEq7cbx5/RAJES/Os4mQbDBljV8PQwW8q7SzF0qsx1Q+BcN0nP+FgRCNn
wOOTtIFot0Fy8vH7eQTXPYSOqAEyr1LDbVLOU7i7cKK8rhuf3koTDudA6Ag1Ehwtr6eJNFnTatAV
bWo3YyJmI8NhVTSxgQ+Jo6b+PKBtBUwnUzamD73JjV7KpKLxV5ND0GVcQJoHXAVLptBRcVVMGVWL
GWqhxfVL1JI+J7a19vxpinLSuYUGw1l9M2UNclAoHCMsTSviogf05ALnRecZ+mNx0NHkY+V96cGt
QPphK0WAdNPP3/0MJI93p5QRFvIIakhwZc4LvuDeQrdSH4ybWYDRZ2UtifR+BqPNcCVkW+eL7jkK
jDVoLa/AP4lc8uB7VoTQPdDiUsfwn2YCka/gBAsLTgsyT2dYQN2BVTsBJBsp4I6UH5CbAPQ0yAWC
GSJR8NikeWvSnS1M0C893NryQs7hrOiO8VDI0qAgSBTGRcK9eL0WWl15i0y03JaTRmphCsCqh8gZ
lhEuNUl7WCcE3J9nVkJ6Cw5i0R5ewtvMoL9pD3gALS/RgP/5oZAGYVilAlmZUETnC9QUKLhp2mTb
lxpJPqVYCKYAf8QmRaeOPYTSYYHSqmiT77GbBrRAzS30hlCf9fMNQ5ENqdgLK+fkQ/4edGCkNAq8
qNWjlBihnnqOPG6DCdzu1IIQ0EZp+70Lctf8qFO0EO26IsqTbdIgebvk0PEkdyDI0uYqFjN3N4XL
idj6irlhF4kOD97Y0pWX0m6vkVan5wN7YKjgCcNQMfbswv/B+NKeksGMid2SIhL+Xavd7FElQ1P/
EqcxEEMLpIuYfycnLjO6SGwb6vtaRWS61nLUF/tpzjrGkc1CRo1hSWnQigiFWtXrpYWoV1fB4Nw+
UhPfVpTbfI+qnHnnCR3y9xr0dysBepV0PUcuy65Qv0norXAej8Iqk7mHl4wBJAWhzYbq9nBEmI9t
+fOJfb0HT4+JyIZjC7JTvPQnOQ4lo4JBfc7tBXWntf+SQqGmibJ1ho7KYsnT3E3HtqmRGMpQpryk
qfkspvz70sIWxJSxCPkzwbDAwnNiUGhG8E7bEz1pgGz8bm5tVW7BvBZBXSsH2GxEwwiRC1KNcbsb
pqKB6hJj86Gphq7LFuUMuQQkB0DVegD3e3dToDYKLS1ALbsN2mmTvYajBFZTGYbxEoni7EsUc0Tn
Q1UijkFz7ymZh3Vff/PgFEPuXYbTEG7n3lOwAIWID1yP+AF6xwl+zqTNBJjte/MOfGW8hE8PSBx8
yxYVl3WVjr5dJm3XfQnydIp/WDA/AycL/ih/9LYog//MhD2PngxJxACtQACIO75eZ8jWzzUPkNm2
TYikFUh1UNUu+IB0WAre41PWeQzkpzE1qNKnvUrK9wkSIvSbziPkkVwx4ls/X1N/PmY0hw2TyCgL
FWlxbiwyK6ANYVFCKzHd7FYD5zjs2gH50WM9TKxYC8Lr5OtLxaXGR9SWlQKzy3F4/h3bhSXOnzEo
XJ9MxOshakrAEVgJ9FEGVgMLP7tJq001OI6EYdj0S4LSr6/gkecxIFb181JQs4RLUscUT9UlHOvy
pTwzhwLjeGG8TpC1VzuAYBtC8F3hHDwd0WeeY1cxZOZVXO9f0ownp6i4aStUghb1pMZwUwaQOt74
wqAtuxw5+qYGN4K8GXkg127LEL2oq7kRcKx//mRn0fcptcAUnoyBN/vZsz1DwEEGQ3ggjMWem762
6xhFM1SlspZV/nNkTJyiTmCa7B5B+HPxLYR9588gjxdASTVXOLbAd8XmG2g9tHcGzVnJQxpwn1yX
7ZTyd0k4q7IBhxT6j7tYTd0GVttXn8VIa/0evFxz/6lHG1+5QuwfJDcoZup8PegB/XfIbI3lhWzP
yf97NRkCuJEI5x1B9QhuyZnhhp8GhzgiYo8qDMpeumWnXc8K5G0FG2Elfj7Ef3HcC6lRKiIwPbCD
58c9Q62USeJysL+2robu1clnTv1Ajs5kHsCkcAj9PoTibwrA0qluigQ49G9k1McPtBSX/f7TG/4+
AqezNASARaP4jowfHOSz/aLjLp2GLq23EyCjdh2ZELVUK/x8X0+kgyhqPdcesWGW3OSo3sN7ei6d
A+fX51tRkhJ00rEs8k1ehFO6QOwVxFvTeNjZwg582XqTBWu0aYLhZXRthfKOIWTrwDudLZNw5ATU
RCOa2SiILk+qtUXZbD2SUpsmyRv3n1kr+AwwUaEExgzmM0KcczbhyGypri/maZOqGjlfhAIMJHo+
brIH0OUKKI5nADwctEp7RMSmof66V3m2qzRS55c6Rc5rcXgYzoQOFacKYLVzym5IO0LlSEWAYg5g
BVrDCPXMr7gP2YZ5Tm9BlYbEAMpWfLrKEIM4SHSIrmMX/L1nNqjf1wCCWUI47LLG0czhHZ+rxXQV
dmWRoM11KFzwK4n1GKxrWRVHNiQl5A8nYKO3qpMphLZEC+os8Aph2wIcEI35ST0sAXQgJh7m88U2
6GDA/INnEzVug/MHgBA/89tOVVN3iGlh/G2Dvmb3WGjGa77CQSan22iq6uobECKuuuAxvl7kcHwi
Khl+ECVRisRif30oFAlSeygqyh3kCsbPGZntsIQSJzJYUPw085aifBSDOW1sPWCR/3UGT/xjvvYZ
K//HscVdI4m8PT8BI+F4nd06ZLOxE0zB7iVXj4JOzWDo4+9jB4O2aAHr+lbbPAPhaICCfFWkyUPM
gYdbGNrPdJnE2EwA8FTBFmjGgS7LvkSZGBKvwbYFC6m4K/tZd+vWRRE05YtcrXBQpGCCQpbI3PAx
5cmynAqe7b3QucyWXdZ2dFkM/VAekrRPhwcTiP5BlZq3MLKkamB8VfuY9D0SD4XsANPRcKVRyhfd
fR/X0dfWepLtWD/JzdgQx8GTAsO5CDoUDFY2LZtiacgAkR8UgYp3Cpqu/RKGdm7Qb94V6JBIZX0Y
Ymyp/0fYmSzHiWxh+ImIYEzIbVFzaZYlW94QHtpAMg/J9PT3q6IXt90R7Y3bbVsSBUnmOf/5hzMI
OoWaBfHs5C4ibcNomSK9BdFxKygG2fA9yKU++W3d/kGkg8HIP/a+67JgEG4JVsR1ossc/5/LAsAi
vno5JehQB1otE1VWFzJIMpOn2SmgY/tTbHthTfKYuXOF3zc4d7t9caT3yqeQRCDnsc5jjxtMMoIZ
qnRq+p0ATAOStYrIO9oSK5wtJehYHdtxeST0NkH2yiRDHbyihfNXNohKP8P4lA+DV0Xoexl4dw8e
U3MIE6PEZzBurfazR3qsUW0EzzY75G6ev824AxRnu5S6vnPs4S3GO/TDA4xoNrbivUS40bBeIGT5
410vkvniDgVImFwSBihMWLt+11q5T16DXKZxAytSvfZjIGWIJKINtpxUfJzEZMM/eAkXqPpWFFvp
Br3eB5nkAuFV2SWoHzyrsHHNhhzblOFPbCTjPibMy6F4cTvhvcOWXaIHxic5yItiRzklVjmA6gVm
UIZaF6a9jytWT5SlS381uzesS9tMWu/HxsQo3i54P05VSnYEKdOV2uZGrrwQl1ReFW1gjfua2CTR
ncZxSKBDzQZAcN4MMyTEKUh+BHahHso5mvOnVuaLTVma03QsILwnkUb5syUTeA6N07oMmjHvponM
Lf9nJlrO4nLu5Hg0+NNla5o9VDsrC9jchIgpgux6CdKdJI86OYKK+u2pcKY8vgfQGGkoGrE0d8Lx
SIK/kR9jAQPjcRa513zniNBQLSkENiZCol+OncXGLte0lKe+VQTLu5noHzu/6MLS12LcV13kkuBg
lNV8EkM+PhmqJTEnHcQSb7IiGMZ91Jd6PEYzW+J9NaUGbo+TKMBkcZroS4NaStl6/pN38W+6x1sp
wRQGDBF/SsFhcm0//68tVzaTWKSk1aHMhqI79xLk9VTYSoBlVNVUnVSJXd1eViV1jTCDfHqusob7
NzB5bbdVoys40JgspdtCcoU7KA6TCCub6OduakSFxn/mpuMAJrNTWYgSaQEjR6gdWHeIQ9ygJCs3
LINiIbnYcIufFWDj8Ad/lt+KuOtxaV+7PQBnSke2rd9KJl1DIRgmFe35oWX6Uje3jBtpxd1bPZhe
s6eJj8a3lS6wNvZZ3qX9J9XVbYNOWczTH/ay3+BbrsniogIvECY3zoVf+s97PxBnqudeqAO9KuSF
mg8fQSlEjraTRdY++1Ve+qG54MQnGJvZNupTFy1sBXHR/hJjNRH/kl3WF/fmEnB2xzdKzex3mb/X
KY1cWDkZsTG6yTu5WTFcywWl3o300YzKB0MquIb/fXr+C1jxuNm+MPkGwCtgmb/t0H3bdg6Cqeqw
8pSEb9Qf3a3caIKaOq0f6ro7V36W2n+374qxabefbjA6I+vgUQWyns9zwtjxME/KxjbhRiT+w5X+
XstxpaAqvg0ZDPEbhd0/H0CbUMlGoJaHolqIzugTA5p2FUDp+zDYoZMw5T3AasNaKv8AD2PIGWAM
ZvccyWuyYz241qUrHCxqdcBM6tDlAhVSltvVvic5vHqESg15XemJ1szOvD/2Jr+DQ5DmIGMJH7jR
ZAT+u2zCEYWZKh/uWQ6dF7rfrT6e6jEixmDRgfEImkDFnOOC4O0qiMn6D0r3m5HT/5dKElkIzbvn
QnjwQNR/2z8alCQ93NnmMhIP/5OaUk2vqY1aYAtu3nxZ6SlB0JAFREgZL3w59ou4Ax6Kh/vpRlAd
TcNlO4jyRp3MKRiYSMLiznbFbYxNA3XFHRK48O9lUHEL2W6N7DLVtemGScl4/NSnsrVP8Leb/M3g
aw/tbNozPq5DGBfK/LLU3sg5XKP27k/R2Ks+TOOonMKgB1rbtk3cYlFl1G6NMNYCeiTK0vfg2HW1
LiUBHBPFl+3MsUOEUWpkm76OJxq/wfHA5Vp2rjSKm+DgZTPOxnDXRpxJvSjlQ3QKR4BLPCsI9EkU
8Zb2vcsZkkZzKcNIMcm4D5bZ+auIilTuHHRycJ/zpSHvUcKtBoIM+DZmlEFhXRnaIx802VatoICv
asHvcb3hYlto8uWHkm1HhbI2fKa6IjfMnGFSe0u5kIAIFqcvjQ35GrvOIVmOFb74n/3BbVGPLzGc
M2c2s2QL1jjM3ynu2houdiuSzxqk+Mugo7HaQ5/gCGgDIzFC9iGzuYi4l0a8CUZlMjvrF528rNcZ
dehRd4sjcnWYDANkoB7mbjqmk2rQNXQzNUm5tfRU6UeBwUX3p+7xn30EJ1zgmvhiOY4UoAWm/E1W
6aawrvqlVccevmL94saRo+/axZwL6rhZZZe6FvIaDtg5/deok+kYRs5c5w9Ya4j809Tas/rWtLoI
dgpGkg8ScuM0Jm1TvRsxp91BX4k2fzixeInYff7/1Qrw8Lx2+nT5MOp5x/+5O3UM/4epxBm6qjqW
AIGdqrxrqlypOz1lBfhOHhRw1NeNfZU4tADYy/sEw4G/cMb2yvx2yqq6n2bb1O9N6fFoh9hO2faF
Chhkln5AG7mhjp/mB0382NXqO3c6nk1tL5RCy43+7fldLU75GFvuw4ofdbcpwUq1NAoBn1re5AKu
RDDRQfjzg9Ql/DWPh7/qxLXSFyREjv6oBlcP52IoGkw+MMXA/m3IWU1mAPB4qbrRab7HUYzHQyiK
gsmKB0ccxrezGBgcGN4guxPkYJZ9XhfXq9XLMrtPFgPt5kfrJqa+NwHpkY1FTk7zcjtzRJS59Abe
nPbd1wy6Z/XoiiotLjWdxvCCyZYbfM2YYlPvLQxXDutrt5Y9c1xQDtXlKK6iqlJTCemUEv2yvgbN
QPHCkOI680n8oOow+4YDswuQWem/DAw16k+eFL2xLVgEqLN6ZRkntDmJEy55lKLwMpjZbMU4aLVb
Z0dzlBNrkXXdrM7ruNMYgAEOZTLSmJtde229Vix2LdlWCHS9aqhmPPcqA1GpYNBOvP3AAK79YNe+
0e8ksu/+tD4sx4P1mob1bTOhfevqU6d9Lw+XebCnIytd+83fUo1MKEBFRBB5MW+QBFDDbipEEd1H
lkJPOKhxlLQkK39gUmSjP6WcS8HeWquTVVEhkxjcFtYTmh0fA9Rk2kDwMNK/nDpCs1UuswWBK3Ds
Mdrm/pKX08YkrTadwpLMy+Wdv7cyFpQeOwgRVxBjHVoVvs+dzPyIOy8dFbuIbUySmB9710/ko5OM
EujiJnMSLQKDs4mIrtrhnMBtRbmWdR869fRV1FHmI/9BAFbzEug5vv7fDCVaHNZeYG4VmN7aTNS3
h39lyPGP1gqmhKvkhi1Oq8EpjgvotDDrWmik4eIlPe7aFaBctoGuKKdN0hlZl2wgfzLGtm+6FHbq
685omAlANvVhVXwEFbLtZyO4LqtkvY8GVRH/Kq8aHgDJ2zbPuq8n7pAdz4l5nhiyePdBm7jFxc39
Kyps6tnP7ic7YouoEuqKijSISAQD3Z3tYgMNrKPObqMbK0yMGvPnQthGsy9qZfsHS9t00VPcB8am
N8iSuV+X/zoxF6igr/q0tDbin3ah3eWFF6bPDxRQs79xQSCJJk2NucN2B/7FxldQY0+V1eccVwZ0
5up7FRetOhhVO+TmxrZ1xZnppAtXO2f1VasGldFtX6VZjC+ZE6fFfUJLtVlfzx7QvXrMOm29Z6aR
+t+jhLib57FAAfEC8dOHoBq7xqQPDBYmYzOndelcmoz3M5wdY3GgKvrzsAOE7OOQm5suRw0PGNoA
VpLBFkBBp6fYuw5Ix4hxxaVJslk/a9RdGyYY5gzfKBDLrrjynfc+sL29X9+FjhPu0ORlxv7gCLoj
7YM0b0qH+Ootu8F1k5VT/SFuEPJKPGEyy9XDWtVNKFsam4f1z1fxpa+shdc2A6aLX7tAD/qYKJSx
9UbhNFOE+G8ayxMiVcQ14AQYMGwgwNdfoMgo65O8cRzW71f5LYcAOqEo+GideYDTYqAOes6rwFoo
1q5y0hUfLAeX51Hg/i+t61Lpp1MCl4TaLIBXeVIK5l2YRblNesFim/MH7AaUc7LXS/RGfRb30Lvi
+L6B/7gVaarQf1oym7erArEWzoAoLNcqPziJKwyIxFe9z/WDLu+SCVt1xKrHts5mGnFGU5nY/R3i
Xp5HleOvsUU0h2Fy1s7DZ7aIQJ7+fmdvRJ7195Cy2AwT1J32PsDKuXjj2TTRHu7olO7iepTGed1o
8z5bfk0wRmpM9mDo75IiNfQFdYzW26zMGTpWGSYHl6oIcGofbkPK3CQ3YwPy26IEWIUzgelepbiQ
8K9qITWaiMdykjeW9yD2B3a6ahzYjX02f1ZBZV8VkjFjz7vAGqLh4tWdc31Nb6Knwa+4ob7y+Wrl
LhyKoN/XAxLma3+KzUXRiVglpfJZGSa7rAhGtFIzN7+4OCbMp9egRGV639y2e8SJfIv1Je6r0QjQ
9Pq9OM5Y57UbMjo880wItDNBErcpNxuiQ9sh+mzEFkf0Ssy0ESvzIbRZdM0ugjCU3nuVF+inVdcX
LXih3RPDGjv9zruhB0WQCu6El8/cibqmpD2o2piaerNub4E3Sl71Juh6jq1bDb3enJHRhAqVb3Jx
0C5Zi+Oc0aAPEXTRjTJynuwf+sN/V2Awd6kZr2N3z/V+b9D7yjBMS1U5PGuKD8R1ERuEW2Dlg8+9
1bK/OxHbwiPazUn/ogy5svynMqG4AomnQsnAi6twmoOuuxNew2377yu8GaX9f43ImMsE1wAHNYX0
GIz9s0Y02woJlXDa8yqXxFeRwqDJoVUe2OtrcVaW1z5XsQM+A6NUw0mffac9oCW3joFWS7tdy4G8
09ftkxF5u0UTU8R7P5OL2l4lqsnOuElDoeUn46E38IfYx4vdYyJCr49uA0+v8gC+ETFaFGZ2QGY6
M76vYIWeK5hUknfZ5vEMyqLdqoRZReMm7nTV7M2uzNCtaMGpkU9kjSKkrrs3Rdw8i7nJXSW3eVAO
h64OdPmiYmrmc8FYO9qkhGxPu3zIJOtpThFIoZ+tgprQFB8quBbgqe/rRPkKZ3Z7d1U8rwXtDJEC
IeBt/6j76LqdFt7M5U2FpiJYFX+lFRjuVls0BTukxUu3RXbZNAfb7Dhoh6XkPF5lh38Pon02+INO
K1YqYQN8n4CajwE1WTAoj8EjVZi6pFiFeZHq+Q/DYPH7epXMJKQEfnUEvY78vWPQDS6gxVQ4Z6Kp
3HE7yxFW7lpwyXbiZ8eaWeVROz4RxIzWewbskV1/owNisTJJ4Y6sZY3DANm6ug24zbuL1CrYm2Zp
bNbjb7rR1YvRmyWUevoLxhOt0eD+gNAQ3mDNXfTlbE4XmWhr/qwg0I3w632PB1VnuE+/2oGRfori
DLFqniQcImjyeUI4GKH/GKymTg9YA8TFXWb2GYSDNAIef16Jlqmb81HK28HlT+ijnwG8HOdFFGn7
M+nQz4ZGW5r5owFw8wpoKj8aobFM7QbiXmdMMB4sWZbVL8uNsG/rqN1+DIGxxLuiWbgPyc0fQKAd
nkEkvaQ9oPFu77yMMC/K6cYsMAjz5PyVxmn58t8vNLDNb10ffDe472w6JgjDVdPwzze6d5q6W9oa
VjCARPfh31qgtd9Z+ZDZbU7bZ+1S/kCoVsd7SyNAfFRVx2YfzxAGDr4LYf7kwZf/ZWRD7EE2l9Gy
Q+FUzU+pirIA6LquoSvXdt59zlUxeeibhaP2bppVkqgkUZIHVfuy3BiF1w0E57kQ0leORWUob9yp
kc+xgZLpEj9XTw6ViJZmfBeBOcWhhPBjh6YWXXUcpqoMNsmN3LGWFMArdFEIV9r6O9VuMZ+ZyCxH
k/2UfDpIRcPGJXx22LXeQkSpmXOKMopWFkfD+pqurU46NFYKEx4d7Ke+RPHwrsvEgciGiPjRr6oZ
7mLWy2xL0rCNHfAN+h9jP0jCIkqLnywvLTfeTf8OIW2KSVwwliTESYgxiAF8R9Rk22qxW9usjMLr
G6tJAcwwZMcMIxBtsR1sZTXf4QhzfKcYSNCC3BhMcTfy+1Xnv8LmXRs1v5Qz5t6DGCZx8iOD0oVE
luTZb11dHlbxhuV1SPW4MNz2NpgJjJiWL831ySJuj7CeMLsxNAaSrkKzaFElMPXGbTA3YWLETUTa
oCQMENqGOBlLa6tDkHi4hboWvcFddKM5//fC/S3K68rT9GDuCMGg1gOx+B1mSXKrWpraDc6mralc
y9uQYLl1TSuQF926l7EvSIGJvYhyx80m6X6t+rIqvuvS+94GCHk2q55wjrizoY6uRP0kmu8UtO4o
RDaZOttpHrK7NO2yV6WLJQqZrlnTdhTVde8thf2YsFlYu6Cgfg8tWbebritSO1RNxNPo/O5ax958
IRrLM0/NjMfQA8Ff3lfLyyWcCfJakzPDKAIxXKNZ5B/26X+hthhBOZzWcFgsWE+/89ALPlSExYxx
ZmgK88uIqrjbMfOZiSmLRvXQip5BAN7BGr7feNO4/vfD+jdryLoWDkzWpQggZP6L0tLWMw4hXX5p
AA6n0+zL5ksXB0kF+Id07FHFOTQQPJVdBtb04xiWQDYejivJSK+n3A2kzf3UxPO88KfqCFOG+yty
14ouVVPb1hZPMyZla2EX54ul7+0ZOG7TtzqLjyxo16aj8MZ3Q9pWfshvzPvVtuK/P/G/5z9wPK9y
PNAn+hMg+X9uq0VBo2uATB3WjrgUOZB82lCPnALfa9Kvf+9IYqYfdGAG+C+9WxnL3oSuF2/9uM/+
wDK4GUv+f+3GWBeCuwdBxb2SmX5nGbQNOzAhyEw4RnU9fm98ErPqfQwvjVpkb1VeKIyjh5Gpz25A
ge+d465lf0xztdNU1s6RYeuAmLoKjDwiPvIqox5qTMTP3tAEw8uqu4b+u7Tlpok1EuSVuD2VU0yV
uuoi48lwXLydr1YCgyxKxs3XagGwWOf8kX/TYMsJN86dO1/p8esPWl/UXqdMGFqAU+xublxFf2rA
rUVcwG3siwCZ7QhzncLKnnsZYgVkRtt1zsZEbmYMBc8TgbF3+4JVQzp0WmRPXtRFzh2mGVq9VLYK
mPArMPSwrLumRocBarRZJ19GBHXv6E0Dut91eJcYRYI9go6vEgIvWaL40upKRXc1kploLxxUMPtc
JpH4A26L4u2fiDMUBcSIngSOsx0MBszfDdS7fprhlxrxKabty+ewKaxqsC7+ZOZZHLpXKduL4LUS
FLJyBFBeWYWj8rkmeaP2xwpSyXYVzI+2w0dZ55NtCZXo0YgZH/+ql5Y7XEBJ+J5RB9UPDM2CV9ex
muYEr8D5yBDhBPy8jFYwW5whO9mOAcS40pQJhbai10kNbf9AK8udq1yXuygHt/6aQpgWO2iYmd6u
15IICd0JbyO0t+ucafEMRCfMFtnDIES5D525xD5r7npZKWzu4SUDMqq3dQOPZhckGM9gaSgTOrfR
dPrndeMj84g2n7nmFYe9LTJzSbga3/fwPPMj4Ri/qCBnb+fya/qqqxrvo/VyskzM0Zvo4+vDzApW
fyTF9Y6ukvF1MRMUzw2gOUXjnrn+dFxit5EjOiXTq94xSpiyF9+YMFoxyx6dwc4TWH79WrmEqw7D
b0hk2ZHI4rv7zuwN64tJgGX5K0uuPOX1ka30zpagNQsqGnxlOOxTL89SGdyPYTCi8VPRTNHbatCx
VjElljacV43F29PN1A/AQukkfIBMM1ju88FM869mX5jN99ZdFFBVnP5Vx6VfPll9LNy9ZxpfIHJI
eVpf7MaF4fxmyoSHdVUM9RevsAt8bZ3uKky46aBX0xAvga+971LXNO4j3UR2sulvev8V0h8NJPC7
seh1ckmW2PpJHT4UB+mMg3MUJd5SG7ikhl1uyIiv+TUfghN6yq753tvQ9F5o5OR8LJwEzDFGyMFH
W60QijKZi+OS9ebwvmroB14MvIOrqezw87np/xUblLf3Ux2kr2SDBpD/TCxa7hu3AYDGBwu69Bdb
jWwBqzGCAxd0xvJsTudTHvVXQ6kRHrov7M9gWeJklareicW2X/PAbeASY/M8+bUNWcv196pinMBk
DlZH9ED8uhm2hXT+im0jwebWSXZjbVwpGTUOjzU+qmVmJJcines7ugdsqe2YR0M67X1UY7/V516P
prXPpicaF+x0Xa+LTwxY4l0u2+jBS/2/FthS+yJoe9qd6SUbRvd7pQwU1E0XvC7xpOEeyelMZlp0
SeLJvDfSgKoarQaDmzbeoStcHgwnSfZN5+vnupvH0DRnXBsro6p0GMyOf295abvVUXXExE7vGAvh
AFOmw7aX2sQYaNGEy8Z58rVTxXL2mfVtHTCtXTm77b2VLInYoD93v9hDan531TSGhenL0GyUQ+1u
JJiTNth6NL1zIWPVPSiLV3kzmGP5rt15PnlN84luomUu2CbllkA8ddECRUdF7tB+YHt/aNHqHeYy
KhgBFu5uMmJ73+JZQJy6qb+OnC5hZ87Bc9QY6osLC+pEf2MRAVs3OiS8drxoR5vbxqJq6VojyzBn
GaNDZ0znzFLTLlnyZCdSEq9pjqV5pX+YR7MFqlgkCe1bx3bsLWw49webMKBsi3rxbNhK75kBds9G
bycn6TDjM/PJ3FaD/bkpqvgxSGp7Lx3YpWy3d5WRPhWLri/ICqddpGbUx37qLsALS7k3ZxjD26QS
INCYVehdiwo7xRfjzYSPFM6Jn+4dy4i/LyNGucZo5W+6mv4yI+KYHOUeUxWU3zADMeftSLhA8Ioj
Jgnfc+R9JpM4PnpW4lx9HNhtuM+duyUke9m03fi00JVsYlzZkISX9lbGKoAbNjnLQc9VL3Ya4km7
nacC841yCUgQR0f+ySps1Ll2tsh9FdcOPjlLgNdWilG/BxVI9zm+bin729IJZvUOAylCUdojujX/
K44n5tazCnmUlfFX65jxuVOeCCO/me9Loxk2tuEaX6vMVW8M9rE5G5r+jvGG+qwM7ddMJOzy4kZ2
HILVfyt6+sHYqYJDiX/RFrlx0CCr1hg7+uy8+O6QL1XbQLOAp5G59YPWf8YKGfQjgYf2AvUiJkoP
C4iOVJYdjZ8VUz/I8i+L3N2fY+o+q8yKfhbKn5682lEbvD2mL3qISyN0xCh3leWN9WdtZvbnaJHB
TlKQiw3rS33yrUHe4fxjX9zeeInwFNpFgK/bOsMKSif+o+GDjx5t7UbFhmrFBJcglbkAK/H2MRZ/
h9kQ1SnIjewBamhzgEy9fMGR08MqQZq7dvCXN6ic+UXkMuLtFu1x9icXBqCR39UiwlTRqOXRF6QB
bJWHY0ZYK89XmzLP+Uu/75tfRezHjz1hC1vLatpzEYt3N22cJ4eKJK+I+XGRNO2gbY8hCR9LmPvR
vG2c+RWlYfRB1zXxsEkfmzOre60QPT8RHz9g5jfHT8lsPrlN1oY61+1JjTXUsa638C/EU6IzYkSB
5SKHMLez7jAEFSkf8/A6Z3ny7PTir2CYJ/ajQZ68yJuPzjzJY6SzlMBRl42WdN/pa+aX+4558t2Y
pm5oV5P1TTTWck1CGocQW588hCQcf3Ic2HiOV7Xpph8L+73xFushbszhrZSqfZOc1C+FE+fgU/A6
H9DZAOHaZfejzcvygKdouvF4DVA/+xliMImCVkBGDLzKCb10mD9PmYe7/6RFHtazF3yyExHvo4gh
2cJ2QpUVq68y7pfPSw3F7Uq5zneS/pIVBcn3S+mWsAXcgq2wT3w0UUbFAHc09ySKj69aBPcBRjkn
B8+WJzll/SOuXOrQL9TKLG7n0cPraDMNSX0YbJSvm6X1hzuVevI9S1FzQ/qw37EHS/am8pwfGsj0
xPCz+qk7HVz8pq3K0LCndt/6BAjWpk4fmMi7oTDmYE9t0oe5MTRM25Kh3yxjjkTKLb4VLTFHqlGz
AT1HGnfG3BKdMtBq4DimDnZCGLMpJ9TjUz08aDAnbAwSeV/GSfzZ7Vu5x91r+ayZ9X1k8dKEjUyW
A2/D/JUAlmyAvpP5u6wxR3PDm4ySoMj9H2NuP+BqUX6Us+mcippk2a1oUdCElJduWGidbMHNJDNE
DM/2liqsb14cU9dFhtjl4GbLxo6NFqp7oDsTTnbuAMj7xtXwINGPmZP3X5q5qZ7zHJhyh79PGqMJ
z/p9NsXBq+8nwa6q9bGMKvcQUc18NjEA82Jn2OUzZs9jMC13SK9lWFoegpCSjZ1jsn7mdOyObi9n
cpP76i6jFt1oJyYz2cqKPYdOvq+cfC8LkYRuwsB38hYar97CyEZ0pBsr8wFfafeTBa2XsG3YmQ9G
neL+uegB2qRJCqRCon4odP/hMYk6aJC+E/w2uStl4mCehh1GltQfE1vMAancsk090Weh6L3ubBXT
V6SU4p6a4mEe2ReYbRt79FSnOrFGXIR8SmfKzxBWcnfsh7H4RicDqXZWDxHFWQjyWuHkaM572UFE
HFG5kz7j+ltHxN1HU0X5AxYZZkgrnt9XQ2c8sC5bKp9+0pteLA/tBIOfM85OGdlUY/cL0nx5CPyZ
qPEqjrxN5uGFMzvWDy9W5mdRGO/Czr7qSjtHPeEPQPJNW7/pXI1XT5uBhHThld+yTJdHvKqCZzer
xCcoRWRXelm7L5mFbGJ/oiNIqvGxcBsUW1OQ/gD59Q4ysvQ2Sj24MmoO8n1glbBtelE+MEWcEJoA
VQCpcz4l+gHbCxNQphAXNB/dQ+65ySWApfEi+8HaC1/n9iabWvkKQaWdj2oY0nvTjd0nvleGPKtz
mFmKDwML0bDE8ZBiQnhnox/bMmzMUi8bT06Ul5NlnVp3sA5zWkQ7pd30xUpF84BOq97NTfORuj47
dAM9v/cKEdaNNJ9sMZvPXSXajQHV4LHNrOHsJAwjkYgr5qml88Zms9wrfBU23RB/WOgE4Ct4KQhm
9VUEEdbKDI9CPDZyVjRRcx1tZNdExd4eBh3GHtNZGq8EMyVscfd9rdx8A4g2nFJVU3uqYHlVVVX8
sERrfJQF6W5zWcgLAr30kyMbtwCUxIhIWXQIJUj8UeOp+iWq5/SgIcp/lZAk70evGe6W1Da2mHGV
ex9Ts+vkvGg2eB66U+gWo7mTpSHyjRnE7QFqBttZGt3XRU3tR6f81thRfl9MYCc8DuOKPhVQ8zMP
NQyRC5zD43lg1vfTaCrWqZ8+jt5cf53Ka3BGLIovpZ14FNvUDVkz4kCSjtheOLwrfsCIX8LcaOVg
Xwg8r8/L0nOC9fm9Ry/1jtltdzYNp9xSpfvfm2twLwex9zAkCn9iI+2+gcflH4ab2BGvQ2tsysSU
uIjE82bxuOBmcmAX1syGBnxj/ZcZAdgDSPB0KCMjOIkxCO5aDVu/cmwMr4p2udhB127qNPc3JoO9
C0M0vN1yF6sNZYnLLEu5nbvyhxldJySla3b7wNbR1os7spYY0TGWWoLkzSqC/KxMUpmjdvH2weIP
4NY1wDnc3O24ZF/a1E/ggXf1JWYTKzdxXfbEIfc8Q2eQb8QQ4dCVYqcAmcnrzxZQ+c7HrmzcLJNZ
P0FHVZ8y24cmhmNmCAOnDja5JnhyUnp+REcx3JlJ6x7weav1x5K5yzaCSLqTxAbsip5qDzpOf3aT
iijxTBfeHgpps42L7n1OzeAgUt/ejn3ys27i/i2fCvUN2ZjcdlCBQtT5dshEIj35Y2HsDNrudDNH
xLMNPgN9168x81lyMe8WZi3nxIWhs4uzvPzkZbUESLp55kGK4+yzUwHXthhYtS+y8wH+9YB+9RGP
TlmwXxslWujJcfARjsvmyhe84XtemqXRoZWZLB9Wa00TkUjxNGZLY+5rhDsFskL0zVuUffGwSyLm
F7txUY48ZphBwOercyvd9m7qdKGmSco/rcZyKwa2jFNkXNKrxcAGb2IV7PEKv674Lpkt8xNT++rN
sjuFJzk59+VbM3mkkEyp24gdIWlB/V6Ms3HXDS49dSMZEb20sgJSaQHPpjfQE/AAJ/Wq5mDqRZ4W
bKXjQ+r0iXg0mkQ65yiDZH/ylcp/2tykXduBRUJU9VLzEjsTN2315ItZKoQ/o6soH1aAMA0y0ZH5
1GB1exUVAh0huASMgioX9efKKUV1GJM0Ll/7CSL2o9FprmbFJFeFtB9Pgg4jUZPxqLs+B91kJFUi
hoKmy4be4EK3jy1mmTuO7/5DLkEbXdK5uD7LGwqTB90QhFPA9JGbDP3my2o+N93wo+VmeDHlAXjN
ipBMXkIlZ7QAlHcDx6p7FMXMOtDmNDtnJlCDeFyNB+X/KDuv5bixbNv+Ske9oy/chjlx+zwASM9M
WhnqBSFRFLz3+Po7kFDfLpER0jkR3VVRVRTTANh77bXmHBOuo3qbVipUBjczrySgNjakkzEAtn0s
Z9msEXyU42b0AbOIrQxuJP8gGIPOB8ydWuw1ZkTztr5CXNvrJVqveovMzm+dErFYtoWTTKtp1YLj
xqA7F8Xy9HXx4MaXOEjy8RRR2EAZGxnVgcvvDZpFUjQ11WsW0jgqKaHH5makGJT2GiC7cIEC4bxE
MsRvWwmdBfx18VmZuqVFvKL3/tCsf6vLt2i2cw7HRKAJcuDehrrWSllIHV3Dw6qhkQN2sXOwqE92
dl8OgdugQyndCnWWddPrNBzO7OnNS2RW1bxHFZWZjHmEVh5J91rGx9TMMpNDm74jI6KUhvMtoRK+
vAcVaYW7AcR784c0Df2tUQ3fINuHTUQCqEoGGW/cHeOsDgBl1Og46AEDsVIRqNazbAi7bcWw2boX
ka7eq9wO4gK9oBs3FUaR8bOccYI7Yz61QRovhJHWQ1RXF45aqZDPEdtj2ZqTrpjv19/MDWtk52Ag
uHvbdTaCoECIlE+Nr7JtLLcesRx9nHs4Fe6cFMw9Jj1SbU+ayskLeqE+r0JfDdljt01shXoxzUVt
HnS5184yqTHKWbUZhDUYMLVKeqwiaRz4LBHdvyCQkDY0V9+QlhaygqNwFH9S4vxKD2G6qHIXAHCl
YylbHHTf6FyQdVtKIddsr9fOplRFCoODtW29rs1xFyiyl7SYH1zYBcvAYx0kyRGTxD80+d+5b20D
NfkisgAiggXiLXkppmE06YVIT0E4cnHTUKW7umKxjSC3kyXYQYlSB5CQiWrXL2E+9HapdK/rNStm
myuqU7u+DFVmKLuf0tGrxi5pFTSPiGWAGrortEhWlya+DsuSDkRZy/5pFZlkYYhCUb02d3//EL4b
Ui4ISxVUsi0zonyXbB3KPephzepPba6EEmWAnt6HPYb3XSTTef4coDNT9mbWaYBGr4OD37++8k7M
YmIeQn7FlRdYXN5+xVxfsAaTPjJK1Gnvm6HPviSgO/oYORanFE3LTmzKLmRRHacKh3MTCvu2nKUw
ubcW/tcRKhSYje46EfvD23u7RqFWgYhEr5EWsgybaHn7fzPO+X5N85W23bG/qn16H0naafW0ycYU
FI8tRcYBLmk8eI0x4TfNhBxfVqpeKJSeltqsZ8cMR+V4owl4eZtpimZkWXIec1IiJEU+Ttfndb3W
v/8A2rtHylyYSoqlQB3SzHcz4HEarUEC8XrSAgKLvEaVAuwY18iMLJWVYVuXqaldyqs+USj61KLJ
0AemN1aRNt9XSlqQJj0iXZH6xyxhp7/7Oeu9uiUloMDS47pZRm2Xzk9+1oLviySrrXcwkJHxJJj2
spNUaOLUoPXV3Tabo/g2qytpMbEtQqqZVAgmic1o/kk991Zqg4rFspkFI5ViJP9W3qdmEWxWqxan
mIW1+ibnZZpvFHVxFDvrFLHrpUy/D8pRaf6wor27fdBq6VhS+Ob5+zuEQwedsaKHI5G3UOjDD7B0
aXuL+EBmT9W4sRu3SUZKiiiI9NwLU/7aAMycI/EnB9fbLwGNqMyjDlPS0HWUjr/exwO6EMZ8U3EM
0K3Ml0Qd5/gw2PVCiqyU73bA9AoXVTJwAGfyAfKxZMz88Pub8T1iiPm+rGksNSowk3ez8LhU8qKt
gYdItKHrSx6aeXDDmKFItvBEZWbbmbD6L0LnYbnv43BR28toiKXvVV6hAV8KlsIJjToR9xLcNvbb
q8Z1lTqnaQnr1lXDOJpcdeQQt89lHIrYF7g/jaIQz35L2SyrQqKVg6YEgEIPDWkTpToSiKwvQ/WI
s58eXGFKZkJRZtmEH+rF9Blrp4ynlThQjh91d9crTDQPrZBk8rlHoPxnVm2EdWIiqNtbq7bff3vK
u1Jj0fwtwgY48eyEb+ul0jKa2Whn+2RU9rJNRGmX3RC0VCcHZTQisjs6+6FRDEvxVEQwT1VLSpSb
j8DCb/pMz+kqY103nD+8rXegFqz61G+gMpAFLTv0r7dWMgnBLWP6J00yGag2TNILFzMS0U0T+kdU
u2nctd9UGsLBfY7kgaiQuNSetG7ktKcHZoe0wfQTsz1zZTJ9ix+d5dyqRMup6vdv9r12krcqKxD+
oSLJCnXGr2+2j8Z+adRUN4M/dvFHes69iQmkzxHFBANHx5tVJbnGyiREwDWMkMbyGQE1K5hxjbhZ
1zpMPqhwf4rEr0a8VZWn/NTHLDZISVPiaYdAwKxhRIRJeiE3qa7dnlOcv+/oOgwewU7VvPTc/Apq
NI/kLhC2KrlFoxy7q/omrPCIHQTvrrxpNK2g/bsUmJgGi356HeQqAbxlq9prjgm882bVmj/yNNX+
jUa/sfLYOtGUoR5vB1xmAW1gdFhRe5iS2Zh282jLdJpRI4ZuIOvD4MT5MKZMcMwwQYWSNenWkADS
u5qdAxqiRIjcPuYhdPQglOSzWse9mjmqXDXdjRhoyrpzZCEFwdFFMRrRqv5farb5MDj9ENZijMWS
yl33RugT1BXfaaZ2x1W2ALGjMe7tIOBpX8fsK9R+PcrYSpaUh0oo4oHEG+2Zcj1aikim5e7/BKV2
Lfr/o/lZ3h0Pma4o1FMwDYX2pmoQs0Y0pt6rR+sq+O+VIsuO7Dcz88KiKdBJz3Z7pFvBeQQoBLvf
T49FFlvmISe//kMNT3Dc2RZNslMmSa04wIen9pitKTW9UWhtvR/SuU/uMbGUyWOa0uDLAz8K/lAE
a8vz+58PsxTl9HGZpWGctvXlpPPrI6MFco+gxG+Oa/SQDRKOswchYTC64rBZ2ppD6XuZghz8KJUT
kSMITEoaqD1FGxElgPDZ7xHT0vbVUahrY6Zop1VAHKKAwHrSRcpC5+jbaLtqgBVmc3jforbadVU3
IbSsS9PLs1kptnOBwWcn6AOnTJeXgmwwkevSBeM5Da5mlVVJ+/u1410pBQWIxZMaiL8JBLxvFrra
xjWJ28X4CSKbZfign3SjVreAkUpyFKVA5Gd0jEVwioHCW8ewMsfh3Mt2Z7oWPP0FeJjOxPcW4qkE
FJ0TK1kReLA1GZvgVaxaaf6YcvilfXc1GspSyZiYT5d/SSb0eWo4M78ZcLoWJ0jSOOnYZOtQg4KN
OPqlTCetfA0sWeoPq4nt91/Bey4L4X08dwhNQOyyBb0llxpCHW16iMOxQ095M9hIm+/KuTKhz0rD
xGBV7VMLTUw45ZiVeupBWgh1gEnKJvVKfeSZLdX9mrhGCGBJozmL7WdbSEP/UVdxBH2g/aePW7j5
8i1n+DyiVz7MzR4RVqKcKkR84z1CFRh2MgkjzTMH3rq7oTFjN94w5DYNXjprC75uYo6PmW8gYt6t
aj+1Tx2I8s8t6Bh5g6YFMQrOq1h28W1X/QsYBqM6GpbUk1ZpLWBYvG4Vol9t+XoNK9hahQjyD35R
Rh2/fMpyJwrlfPrelvKoIqLxJ8nCEpKgLA7qVNIOuVXTiSB9jtObWQnoB+s5rxk1nvzVn9NkPvJt
4kvir1ZkTjQurms+rEWqCTJ2qxk9r6gjMlaionJlEhkyz5hnc9qFZDvxOdOuIKR0yrmF9pIuonyT
BBXWp573JaMRi5mUsaEkR2ssJ2lLlcADDG2rt0+RCaoRcfw1pEui3jJ3hZT5KKPXjgpo/ZYRQ0P3
8KOqzUNwWcrcyEUbLEUu+a/4y3sZHcfJh5K3DHtoSm8QzPm6awX4LAhQNQgSgOFY6TeRwB9JTFY0
1SerlNJ9H+tNvW/tEnlvZuatChVezs3DIi8g6o4W/zYx6ToeqIskGCPXkCJEVPnszWSS3UNOzNpd
NBtacSwDAlw5a0fTPafEPN6jiszR8E9NiFg9htJ8TJrW1narA1nFrYqWjrEF4ATwCh+mQZlT76cJ
SXQzWXH1MDIq9huY+4U65umXaBZd9Ij5LtOcPCsK63Y0x/4PRCz13ZkcmgawfXmxBSy73JsFt+2U
lELeJrggyLHBpEVT3Qu6Y0+SvOQdAjAYoj3D41R6bq0cAI+vDNPINaH83RjDhKY3LkkC86JIUjpm
VnT+cZgG3JwkxzSlh70yye7oXxZ3RG5Y/WGV9Jaq3E+uVfrC8+PcuNcHSWwhnhXZruDlPiAfo6tU
WwU35u/XFfXXU+pSm5gagl2hoLmFdvYWczZMxqzg2lZQvi55hMnV15bJQ1afEeiRFcmhpYqOSAfa
xinrrrMc8u4V61C29UAmytUvPatwxy9EujHzyhUOfCVyNwEioya+nswiuAAObnup+EHCW8L8hFMp
B4zff5Tr3v737RJJqKC0ZBq7VOqkp/66XZY8VxlcF6jcCta/h0ExbOguhRVom0jjlnGMQGavdAJg
7a0jB1Ku7tb0obi0tP6ByCIkozEVTQClJKpNsjuVBfshGgXjGdBMlLuwJXCZBbAjEO4KGhE3Hc2G
0vPboCkdpPk0TmoDisNWb7nyjgXcHXXgoKX+Zm2k13kqSQczaYLk8u96Vo6bTacarfoYAOgQf9DD
Uxu/qSQMVLQUbKqAB0/5TZrsL82UuTElnXGlv5vaEs6HWqaav4NtLn1are7V1RlQDXqo79UyioPL
6gCUpw55r3FFy3YD81JCCWiE3+UV9a1HWEJ7Rl5SRhU9iyrIXH0MyWqIFrIc8iJrTn92mAWwL7Hv
/BEmeKMGzbd+7nRtUwjful8D/4orJ3PdOiNsURAnr5XsqE9iesDn2EyIo5mqbUQpF88LVIMq5cru
SDqf8yjB67zVQrLxva8L7XqGAK/IBcNsxNKLHykbv6kNykXdWfr1y/w5Sjp9+5MxcFVWrz4tAJBL
PzdGZfisEE5W0TIe+R3l0NCYIoeqRzNayZaJzeb6EKz2GN/CAnbKZL+xLqCyFuzOFSeybomwqima
VgF3G6FahGMTUoTGSEAY5K1GjrAwiR1d99jVdb06sFdYwnr4WY02Oc25kGzaKxfCpq+SbFYPE2XK
gkbgQJadKHmq5tlXW8q6oQwB8MfXWMPVF8Yg1UaZikguy0/rK88lfnTJC/Vp5DBSXQNf1+zJ9Xbt
JJuPBVOYaWzGYLtK3EnSI5nNKWhVZde3JseOtTJcO9+QO3lritaHYB6SaGq36bjEaNopxirGDPkQ
3luMXkyG3/bQ8JhhRk1g7Ogti3zK/lLe92rOgSpvqZc35TCZhM7QUFluZrVEtekJjp7IAtEEz+qP
TKEg+5AytDG90Aw642CsTtcVaissLqecMN1vvBEKlPmpFD6YuSIsiOwJJYlYbr/EhLxoTDvjRpM0
g2m8xhm82dCzTdXeMYOMyeRqOkquxhcCc+nUW+inAQagtgQEcrUl+mEyY+HN+iW6lTji50jStPZb
iC/is941cceEGx8LmIYZo16lTpg88iuSZO36G0q0eJtXi6edKTk3+NCEMECskdLgoTLMujEYvGfD
BncOqFIORzY5e1kXwE2X2oYsWfKKcBCjqsObQ7uUB8ZkpP8cjEO5p4cG3W+9W6D2mNYFAn/5ItND
qG/bCj3/LlYnv39cwA3Nsy5ZS3sou57LVebe7WkGegDfcLW895h6pe95PAjUvnUSfYT+I4NoL9Gt
OrYEEGo/+EYcuP4wmPJBQTNPdn1Pj8UDBVHTcrbI1tnlnLFi9+cKSS2YbOixNik9/yIElFCqgak+
jXBHuKeuKatjXic8DU0VUnzK19XD9OvlAVnvYaKRF/vTsHSvwpgMqAZyVxzpHzPcYC4TL+UOhvty
VAS5MD0NOffSfYDXF+6CsLTJ8BBwpB8M0B3BvTIMvYGcFx/88M1krjS53CVC/7ECs/0Wpb1j5RNx
EUZqQXxFKo7Wakm+WG1Y5G+ngu91aRRdi9Wf/AEswIEbhYEysjZUxKXikCNtwYaMw01AnRjCYJ1D
ae/3VTSdzURQFNRTqRH7DonAvB9GwmlPoaHjZBl9dkum85pdjF9IoTCLzmmAz9efsuuaZdYCSQtM
zawfHHA8VPUG6o/5ovF7tXNcQvH7uBZ/yTVFOeo6xToTm1q8TOiairNM5o3gxy2EPr4y9ns408vd
Oqh1pzqljtauc1HLVOHe4HEQC21F04VTKkmD9U9pmilCdb0QU6jcRbajXdrJN2ZSY60Y+64ad6wU
RgNVMJryE+2urNjbUzunLBxmWAkAk0VIYgEqmu1o6lrtrWtOCneTJVBo3EQr1IHkQl8+i6iqyw0T
0qnYCbaCLzQTJgi8aWfP3yPsoApzDtJ5x31nma3sWKyxKc3bOav2NR0/VD0tKpld0gP12CHaxuJd
WHKhu1DM7NrDXDBpVNYL2YIBJMlpTlLmWX+j4zOPdprOs3CahM8Ot9ISFDWOu4Oqc6T3pqiKU1CL
McDRjSGNk7yTiWQIdQAHEouIr9Va/qlv2BvxSxf1c4buKfQUgcJwHw96RFRlO/fMPiR4jC5sFcEd
H/dlDwEFIIfDMWwh5MQTWqe+ohC2qFaW1QAJN9sk9/F1m+QvFl2WYgNFK1O/kei4PEbLGj/ekwKl
FZ+ocEW3myWS5wjCNTuh4rLE5Wve43TX/fwC15j8bzkL5+IOilBlPoCEXa6FPwP7sRMFxrxDGiTp
QFu09AwZHWa1ifXDlIdhTl2tTavpcbUUhgp4XDc0u4yqEhLoLNiXuBO07Xg9af40xl3LlLWEWMEG
a6r0IHPYpQWCMv7iz4xZ7gN0kPE2q0SiP/Rsm/qusur6T1DzdzYlweFo4cYtjX8IhG+cxh2ZxFlk
TD2Kt4KqVO5q62E0xrI5oZVQR1K/u6RwADRkB4Vt+VUaddbuuoWXyhFOTonXpWPqwTgQM/35so1x
e3RDt+UImhYc+zWpkP5URL+xRzMBpkGLfRKOF9h6pgW/VopNFOZEC0rqae3DxkVnxMeAA053q1t9
YHimhNDGpf7gPgrQt3H+s4f0y4w9CAYf25PlyjFyQSpoVB8HIsjj9GJEjSjvGfPUjys7lHxiGulm
ImNicWK7ISAXUGb5TevqujyuHt3sGjqgNVFAej2EvZFMXiF/XSFPaw69MQT5fDtnI6SDGmyJ+tim
hm+cMo0D1Z9Oh8tH/9v5gq8GqD8jLTIt4JW/6y2i52lbKQnNE3EDUrajHNR289RYEJag62jKXqHj
ptyuhWg2+Ip5acywD7wYXJ6yXXleGA5opzEnKjlPadgKGxSLk2XcEPeAt3fU0PS5tFZDncxcnZbT
1I8V331uzYpXpyykTt4TnetlvgJfh/KxD24m/FNHWZFblPJBNkh8mYLVy70esP7Py/hfwWtxt37U
5spxfsGRi0AjbN/8438/FRn/+7/Ln/n/P/Prn/jvc/RS00r90f72p3avxeVr9tq8/aFffjOv/vPd
eV/br7/8wyZvo3a6717r6eG16dL23/zp5Sf/p//xH6/X3/I0la//+uul6Mi55rcFUZH/9fM/Hb7/
6y/QrX87iS6//+d/XD7Av/46fi2/vv/5169Nyx8V2j/Rp2gmz/7wev03qvpPUiEgbi/TEMhzf/2D
7bYN//WXLv4JkEBWIOotgzqcEn/9oym65T+p8j+5I+gCy9BpmSNidf33x/3lsv3nMv6C3/7lPoZE
BZYTczTHfvg/kNaXlsDfJuudqrc1azCTNHw0LjQi61LIRAtpkOEvf/smfr7031/q19WElzIAfRNv
YqGQtpgavFlNYtMAkxn08X0dxfejNn3Kzebh9y/x69H23UuYbz6NGLtIanGw3iux8qmL7YMdTc8z
Msn/3cvoJjwpnYMLnBpmx9cIyr99adPCDx+AD98RRe8o0gc5zDalFP/hpP72w/AqtC4AowPThbGi
LN/nL6+i0tmrzAjR4iEVWHwuWvGH7+vtJVlfYjGmU/rR6uLe/vtLpNQoFHpBfJffCMk1+nWR+GWN
+PsVfxd9wq7BfUX3RaNdT5rAmwlMhSRbBn5f3SEXPZu5fewgP8F9O4lqutW1/EMb+F/kAkNC2W9+
f43efzTmP2y5zIaXycnbGzsdc5mIFdWnP52eExsbntT/QXVGhNmbjhmVIVE9jGUgS0GAMfU3A7AY
iAe9o8q8pUXSIeTKQZfC2t23QBH2Bdu7hzo4wTvZELrINrsbmliBtxZiMTKxI9MhC8jSwb/YV/0G
f7DvzL0dbcsofBHQqO5iOkqH2pZNbNSD+izLMXz6EViAV+HROdRoRtkt6vrADFO90EEd3abLJhfy
KHLdRlinoIrN1um6plAPQk45FqbKcCE7abxjpqMcJqaMJISDNybsNtuB2YmHo8lMYFOLHhVpbI3b
euhkdySQz8Pq8YFkuh6PV9YEudNHSH9cu5iHYzLr6VZrsnKj9iHUMat8Lkdb7PoSSFrJSN0dGVtc
QBhkXsLhyi1GmOuOTJvZSYbW/6SFnCRje6p2pCOF5yatsF8i6ry1cFg8UB8UpBs31hcj6RqI+6Uf
3hjWXH3Qq7GCTpcZR9MI6g3WGBtq2JBuIyYZ3yLbYAIo8s5jCpjsRGqZ3wliING7MWUPDJm8GQPO
qxNutY3GjXSwrFQ7SIGGKseaXrIILECT988h0s6tMS8fl0GuSxJZtavxzOJ/CR9ktVzCuRNHa0Zj
G5ckbaFQH6mKAslrqz4Rnqph3ikqpjaJj3lVbqR8g/iWwF6LzNEWkIuD8BogearPlyrqgReKKnY6
jEEQ7qdqTzxcCe/IbDcRhYND5Eu3L/ok3CilNmDvoanjEEY8OHYrm5h3EzpuGPw82yIak0YpLxCP
aryf8/aj0srkvdKO36IEgoeP3YW4T+hJFNf2SUk7/UapB/mmNpaBYSrmI8o+G0ZYGG1ROJaMg2TL
q3JbircSuCj9Ne7EmZkA4vpMRqoqJ8WDgRiGW6bTX82JnWYTWnX32mTzZ5z6/mG0aghB0B9uZr+J
3LS354cC88IJ9u3wA3rStz5TaldOamPb2PaSvVWOW75o6bZtp/k+GQTZlYER7hVEgBuLKKBbC2UX
19TUbqcqNQ6x2Wig1Y0Go3MV0PMlSiMX/DE7Cz7aQNW3U8OqV7RjiCvUzH5AieWgKujCZR0m9BDg
7GnkcTvMSp0eE/gUyHM4IeZFyAWOscYZrU57nkCDQ87t+zAip4jcUG+0+7rvDZg81uzSOM5cw+9J
d86CcsPssV3QA5KTJo0JlVd0rhKoX2tSxza5BhC51ctm38lTzb9H6cKXnMGHyoNXswfIphWcqYUF
GLRsAxOHRGEfciFjxZxzTxT0ecKgKy7S2FeHRA/7DTMgsU8YJB60qJnOxsgGPwwVFxtCPD9sEDlA
l9CbayNCZDyPEQ0dhZB6Sx9OTJprCKQd5q+gZqWuUyafZbjVy4IQCyNTXLOdomPV4Hrs/OnoS14e
f82MD4PPeyAWx8XOWtwYkxXcgKDOyM6Buhxw4UhVbZgvPVmD8LBpbZiRJXRhhmhDGu33OvAfW81o
JRbKQv+iBmPtmU3/YTAIus9zXzngTki3MKji25lx7z7K6o4ewtQcBeMqRjCkJdZ9hy2+8MtdOlXt
uQO350JbKbwhtZhPSLSfHalN+3smxy/MlSOPUA7rrkaQhO2txt6rtaYXNYZ2nuiXHbSWzUrXunjp
3tmbIaVpTBwM3sW87j0ofphfx2ikp4DjK3DrljVLAeL2VaJdhWpgJKmEBXVXhy1Z3uQ/uHSXeCJB
sx4Ko8o2aZqVW4hwxVYWTU7DISnulMFWN4RZp/uckJZz34t5G1bV9zkugUfFknTUIrlw5chOCI4S
Yt+nheoO+YznhjGMoxCeshU9Ru58zF/UXsa/uyBIh9ZiPUzS5Ns4Zc1+ZJZ2r1RD/zrLYRLi2tdh
Shld/9QvXnJU09WB9mFyMUulvA0KoYOfjWGHKcpD0Q1kRc9kfjB9fcRO2e/zIDC3SZ8jkBhSyWm0
CXRZGNu7cEZ+TTpDtO2gd17mOiLTA5WLyyHZfqaxA9skDrLDRNzNXjdG/FOwITdGgb7GV7v4bjAk
axORig5AZ1Qw8wQdDrs+W4j90eRU6gLKLmMOR1JpPg0lgCxcAM2+UZedzmdJo4WHcjmVspa5OKh4
J7KkgRWdLcCZ2vGF4Wq0TeXa4KCuJY92EVvpQlFEF6H48nEmkuTSpqRSOwkhuoM5vDSZKT/h4iaY
JaaFYFTVQyUX81ZTp36rhPrsKOHwioUaZm9OIVTHGaxCRjVnAM1gPzCWuRZjQKhL4Wtpx9zObDWO
8HN5L4X4yTNg+C57ZXQ3mtq3Impg+PUDmITGb24tMy6+xbRCYmR5UuThPi0vZozbHgh1uss0wjKm
UFVcSRni02jJC5Nh6QkV8UtH913DPsJQ0KMHntyHljHx3ZHiTl9rijDaofPxYHdFu0yNg7vJxgXg
5ABItkTtwDOhGtiYuZa6TYthvLJrc5c2RYw8KnwJgnly9JEjKRk6n4a6UM5on77JfAgP4SWt4Ikm
FyNrWsYdvnp6162vFY+6zvi7ilK26bxk4C58owWfTd5W3Qr5okRterLkINzQapksvHGZ7cg64mPH
zFr9KNHo9xCxSneFbyCK6uXmfsQ37QQkmF6anK3bspKGuQZywqaTG1fT/GxjFn30GY5ffMhsJLFF
HfKrhfpFZnp3Ai1quRUohk0EBRMr7DQ5mCKBHfRdzWw9/hHrfv2VCeDrsPx/EDQDgQAce4ZtDIZl
hgciGL7GRkcSMw0sB41Guh/rKn3lsAfasaEDR/P/RY/Dr8WgSV97U6hbZLPdAoVUnyaDrAH0KnAn
Snoaj6le1Ngb+8FLCeXeo2eP8aFbgxvZoewOEXEtkTVJblOpxaaR+9QDUktF0fTTXZfKXwNiYgaa
gfU3gN+vusilQ9kpdeug7JlcZt3RaQRhsTGyvnYHo/+mpSafWR5YPFqgP66K0PiYoAG9GKT8ONrE
/jqpgNQ9qSws/CPG7RBMFy3DXCRjpdc/1sFnK7A3kQIUT2KNdJi+jbeQjgzP78ofUja/1uisjkHX
BI5MAqvL4zycKC6K7SL/gKsMDGEqhs5rYKS4pYHGGSxc7+p2W21wc0jnmCM34XBVvqf0Tc4FK89F
5klyQAUVLtl8kCmqEnVkzTXQEKdSPAm2u64Ohl1v+5GHFyHwstiftp2tBgfkAYqLt+VLriTpfoq7
BAgjKhUtAf0plZl9rFoDvyrAN5dTu4q1G6d3iuF4p8+EdI9p2JMzYLxocQvyX4ZkYcWdcYLMKXa4
msMPkp33WCgo0ROGTIeE0QOds7AiJcC2b0LJvCyZPG6Rz9LHIJ30TYcw6mOkpClPqoVAhl2V5Ns4
j8Njh0YUXxcaFqkcx+MymnKrSrceJoRuuDalEZg0jkuCml7yvvFvBvAsZ8S3Xw1cUdtoaXpbGVFT
DiHNxZ7ZCYAFc0AvV+qYtTpC8Ma8E/tJytunxS50M6pWdRNO5eCqWak81LSvHaXoxML0O8Rjcc8N
p3syEyzCRvrkLgXM4Rhj8YEoSu6apibVJsbNltfap9Jq9Q20YGUjp/kPeRKtB0juc2iz/NChVIDM
M+7yikyfMHkZsYspG3lyGWHiG/zpoJBvSRxfWKkfhyLCTFWQ8OXYEXdwIxXgXdSEHp2idc020QjV
GfravzPSHoEYVMQzy9y076uUkYqI4dNXPbrUOi22CnIj7l7S71jz/fbcDAREl3FBiTVVqu2gmCFm
Hj969dA0mnjJ8iTeZKWOjILJ7FM2yTp7ZtXvMrO0ngpulY2l9OxHukC0ltMHOBQNIRsSZ6Jja8ti
1zQ8hJWiY++Ure+5GhgMdEmOLwIVCFwVhl7ca8GW4gBEzigkB4qf5up6hAl1VqkpmMHPRaltRFuU
5zhqa48WcuyKqoq2YzV9S6YZSjKG4n1QBK8ig4FkM5A/tEVoH8JIhJdpFInDSSRzzJoiUdN7aRtm
+eyMCcwQYi9Vz0fWQsBhrM6PYxRVt77fw0GZwaF6fafL+66ygxdtHluoSG25q+Ywd0Xpx/t0Uvpv
DBrmM4jaABmI3MG3yqc76OnTxziP1GM195OnS3MMOGeqzpIvcRae9OoE2cL+nBpV/EGSFGgSZjvC
IJGkZKdyotolWYSa3NYeRDgVAVMYSPnIzJMHTSmZ20hwURUMWzyynK2KHVVaeGSol32MZaAJHPZ8
yI56sGXFzHdCawaPAETNhUBTuurSUbVnoCgtibbbUp4fOWMZTk5eH2F1IRMsn2puP/k+YP9IGb7m
TQ79RQuaWyjSrUNEaMyKMFItp9A8BGgo18bpefKHxNinWizOvVnFDwY3D5PqKtjpDdsVNWh80Tm1
Xypmd1tFG58zlRl5aTPnCTt12tkGs6x55oTfKyHIzQG4HkflzGlFChYu6hovMihA5cnUznWr/DDg
nhEhXA47AyeAN0QK3ASWSI/j9z2w8+EQWiEHgnSoT4Y8Jlv0Y4XHWqbemHENtaIJwkuRG/V9rqba
UclzsZkMuv1qYShe2qT5vi65eExcF4ND1M8O4ZJEitHUShwGZM9lGL1KBUOjoqRsrUKKjaXB0GYV
HBNF/2RMyNOqKVccObEbrFcRwUud/ZEDVOFUPYVTT5rARsVHyzWp8FMTBAR/VUP9NlOQGzqRhugX
0MKquDxSS+PRj/hecj3CLGvqVH5GK7xUJQa5mJ8krHoucv0OPv08nKFcla7VCPvYZ8L4oEdDv4NM
IXYlk3KH5kbyFCeNvRttNXb8WaLs7yTxYWwz1cujOeCQpXyHhZa4JVLOmyxOvwESqg99MvUuBPWR
gXow7ph7vHZmZ18muDSgZexlOSzGQ5CRAB/WrOuhFOenQjPtfabWwyaYKI6aySzxb8eckkJIoD10
is9oP1ElY2p9Vu3OQlnuZw98ZwHf9pi8VKO03BHZF73XRtYm7cLzYdwUEGO2siS3G7UV+PI1jbSa
wtC8uuCwGZZMM7tczbyuaNotgpZoo0vsQFreAQlJo5pQmqZy+jbx3aDvCDTpoCUQSaYyHJUkwn2w
MgLf7B2jb199og/xHkPOaBCYOroVWBvssR13fxfsbQWbexcwZSqCISHQN4b8ism9UJqDXOUqTEzh
RoN+0LtE3JK3lT1J1gyWoS0/JsC+Nvr/I+3MlmNFsiz6RZjhzLwSxCCFppB0JeV9wTRcMTjzDF/f
i7TuTikkU1hWvZRVWVaKANwd93P2XhvGG5GVs+W5UZxsKi3nXkQKgNcshrWtNMZZmYgng1wMP2fb
tnFRfnhgC3viWSNYHBJ7a0kHj8+T9oRHQFmrSYYOWNWHLYpkckfVAduKjRJxS5XLJWwhB1A+cxo+
G1SJ2SJQ8q1OLKPXtYG27jXWO5Euu9MIXFeCaMK3SXD0BCneV3HTsmzj+qfqB7SXvilisKJ7x2KI
cBZuJ10eu1k3ZCd60snAjfSGvC2gtnl21eTbaJiqMxS/zbaBLrTL8HDsrKqHMoODYZ25fXvJLeTr
ajTSS4Mu/8UYjO1zkoi/cIvTWRzbZG0aOdbUIVM3iUEAQhXZwMUgDa6QRUy7vyVorDHAQGYQ0W4T
lYtzBN2vEO+F4MAkKrr6Vh+lXjvUybVrJPmO3+muMqmxO6EyugaFXF9p5DtBhnGbm7hu5H4wuhcS
V23WOAojzEB5zdkFPHnvgKGdZskuiHF2VklZAEAbMOaXTbEPWxwPQ0v0c4QFfpU2VXJu0yx+ws6l
PROPNa1romDgZQHuaWgM78qEKZpEpc2SbVcKyGQ4QuVoUixjafaMsv/l0L4nhjDp/aaGtB42U7ZY
68W1OujMCCept2pSiQNurGijzY3KpjKIt4OVFGukMtaG/FQXpa/TeLQNuBuYSszNUYGJEmmbKnb+
qgyt3eaUu26qKR7XblzRsNYYu/iFousE7NG2CEaxRevBx4rz3MYmexkNGzmLs2kZxJpYT31dg7jq
zcnLOK+ssnyKDui9ijNQXdZlbgyNH+hDdYYEZ0k57aGstGMIOwhVF8GT8ixIJSWHxJF+N2mGH4ax
tQvRdnnkTZdrxiRLY5uJDdSleZM7Zf2GHya6U+w698lu00g8oEIdxEttmCMiWORa38wR9YxhS4qJ
H1YuDLmGb0iHOHeg+7+DX6FdwDGqoIgLDv5lGLCHC/N8j0eTTMtOPMmoQv6dBI5HkaaDOgOHuZBK
4EVRR2l6YapZoGsu8LKN5/BwMyQNM/UGuwAJ6NA7dVMj3yLQlZ6JkRZaKWCH1rYkXHgpbqLQKXZD
yJd9VvI/Mw3/M5bcblPk1OHmrJvOE+jIjKyAnQRxp4jWnGDXh8v50Gxcv5xN5UlH0OBn5PZ6EbEi
58PQFOcx8vX7Ct4LfziUG8OJVBKCmxdq4ipVlxmGuw1tacpKkidnLQH1Qe1r1SlSbDtDJqt2sGOv
1tKSem/9wIY38SfOUGti+IgORY53huBI3BL35jXCGMjsLAdPsofyhFFOK9I2pxVHx5byHUf2lJPw
YzZr40WpK/cW7WaM+YG6KsNBZTR2mh+qduaNBCRQq6lejZR6Qa809hrzkvAwwtY3S+l+5TYO32rN
xtXU9Ppvrde6u9FtJi9eSMKSAC4fNKTyGHBKuNBgo/uxRITAnlr19FE1NjWluNtE3qj5XiaG8uJk
I+G3RuOuUVjyaEVpXVGijLwCODz1NGW6jISUG6V3EuztnX3WtL15yMzSYG+kdvsxVo1to4ftBjRS
v5J1VXPj6dJSaCda53Hpu7pWrfrGZnBYXbwf8A76PRQyL8Ec8hTLydjTMq/vuip3QGeBrl+Vqewu
CxN9oyalvlKUAq7XKHovBg7F0oWMlaZBbvq5nsXrIMO36RJ60qbpzag0j3W/1PYHUFsk+va84KG+
IJcHYaIz1G+ydPvrgCjXa63gBIvlYtg6c/wAUrzd97DrEEOTesQyhmDBC2OIe3Y16OtcY7tDrHvx
C1ic9m4EqtMyUEgRBznS0VWwy3VrFiqMJPd5ErO1rZJBUItK2Rri2vdNIjD2YphnX2O9Q1WW9Bso
7LjFdARLjTLJje7knNoS7TWyUh2ykKlPXjAYRbVuSH8ircwNy+u6y8O/UKUoNIvYabXjrK+ws8HD
yc3gBoo7eEI3FYcmsfCs1TYlMuoGoU9kcrFyjNHct7E1XJmWIL2uaObHhpF73aolrHVFA66jw/qr
+jz0HVGX90ZNoUh0wKIEANGMb41uxumzk6jamQii4doi6cbTA8jYQTQrvtnE4rfjZuo7Z8O/SJUd
ruiqqaCN5uQhsVCYIzOPm0ecMOEZ0lJ9qwzqPbKrELkQ54PSJizLbfQrxtyD3hAs74uhy+7Vriw9
IyrTbUPYGcGDpCFtkSxZJtoNG+SdC4zgz0Axad3VfXUn8NJcubkl/VG47VbDt+sFNoKvJqiWA9zU
ZgN1oiIdOW3MMQpXqmdTQ6urq20TfLp8YxHtrgM9FthE21vaidEuTeaO6i9bDbSuBndCGc3SW92b
zMTyo5lK0ZDNLWu0kRzI0npRhziFqctJBJlUf13DsuXLDHMnIqlgQezj5K+GF2R/1hq0ZLTtdNGz
iQVgcjHRgvAdAq38hpF1k+BoYyaZbHb1ZX8SKmyiwCpTvVKmF7H006URmi+LhG6i3taP13FtKetS
x7iLboYiSKoQoK1Qz26ondarLOIzISZXfZ+JuVhFrpbeajJN7og6jK6RDDAD2ICQjdW4LXYKfQ0r
ap3+VsQ4sxCbyt51MpNi0TjiaE+CiA9Z3L20IjXOKEEPN6mKJpNARB0EcANbU9p19OjGsjzX567d
D3xKscnNhZ9EjnJZTN3N2Ih2p1lz7Dt0vNac3GpqVwpnM0jIhLmWmr4vsYBtS4cEyxIYEecFaW8h
6iNEDbVpJMxlmH4hgUw4tVTUb2s7Ks+w6c5e67RiW8Rs6WCptf5c1M4fZepbQgKC5XPOGU1b/iOP
C2XrxgX3q9M5K2X5O9BbxENa8jbqcj6nR/g0uvODkxRvic4XyFb7h5KeM6JzIh464HEpMk7KKMUv
p3PvSBFW2y2DPN0ucTqrYcTKv1IpLDxUijDeEhTFUI1Czbkg5FJny0Ghq4jB2RCwHV40aaEfpnTO
aHVV9rljEYbUXcaOVm5VUA+X/LjZq8ZET7dahtSbQPZoq8tC7Jo5GDSPs1IvKCmEBKXPcpy2Le8K
FFhI9zTRk4sJHPOVbGjb5CKvvDizUh/RYHJFPWQu1xK4ZL52aEj60i0y2neu8tjYrrWOp2jcwf2t
NzGN5E0vcrqJkTr7YE2jNdGY0Z7Scn5OSSfHtwTodGvIvDvDolJxILLlqhiEQtqcZFzSMTlUsh93
CTXndUbG0G1VDHDnKwPZqGsNO1Ow9YaL6q4TlHGbrA3CTZH1aJJ7lg/gCqVvqA59uqmYgVPpge8M
GkeF0EhXfehI6FfY1ToZWKDVdLj2Vvc7TnpzGxZOuu6MiAqdjsZzlbn1e6y4M1liIfpQYqeJNquX
DZ6Oqww+6/xsVLX6RiVcbflbU33X17mz7rpwXMkibTeRbOEeAq32Rohel+SH05HCWeADh1iYbraJ
xcAG5oahhA0jpXSYTm+c0DHQz4lcy2VX17hZ7cch1Q69s8uVWtKTUtvp2RERh/NsHtmm8E2IHU/q
EPTabnoZwFsR1qFa1IfCO76UxkMwTRl3ZMlHnrh4dausZckj8YtA5ZgDXiJpbFKn4mPwmlq2vNFp
Ra2hx1nk1Yj0dupc84mE5fFBacwWz9+IwBtkskaYTFN6Wdk3XtVSZ8aC/WQ2he7ZOQdv1wojH8mv
tp9zgG6wX6lxOTbdSU5QaPNbm219AtlxpdL1eVYmmGYwqOHF+q0qc3+U4+8hYJp7ML/JamywDrG3
lToC61FeTaEQUG8FRUZh1RvNGdod7KeWi3f9LguH8BxPFXTP3NaeplSYQDAjAhEL1x6uu6o0fR18
3R6NpPpbSQ22V2YTFBszH7UVY033R13rsADVyr2N3WcVhZmznzoT1QEYnke3ZgQn5jT5Ew6IVR0A
KeXEgVwdr8h5ppZYHlMLHieIqFWr6PamRY2zVnCnbvk143ZSOmdjqYH6WOcV9XM1MM4T7MF3Kebp
+xCoDdW7rqU5TsMyHtqXAF4VtoCcgLlSLf3M7fp9VDb5BkZORhZCHJ0rs8G7IKhQ8W261wUbw5pC
rV1O6b0ypckbrUPnJQqMhB3D2L9jiSs2nPqHbTYKeZdMgbsTahW/jFJS5q85/FCfg2sIs2Q9kyp5
n8/RcMvS2mbsUCsD5HIhNHIce+yoGoTfQe1xnOkzPkMq5vRt1QaJeRfEMcf/gTNEX/PWOhtOVz85
WxMH58btdHXtUDIhOF3Rpz2VxNnvFyJ0DEF7Y+opaat5fz0qpblqa/0NM6TKvjIPrgY9b/dQwJOz
meIvfapiEeAo5qvagX8eS1ulimi+TFjm1nY0zFACM/VPxCGB4DQlXOlaYW9Qq3uzSv56P6x6UKFe
n2kRR9uRMl6rUDMCypncRQycW0nq0hu1vK7bmOUc39B1DFZYj1PwndpMepuLwprhjRdAaBOEwjq6
Sun6Uaif1TPgXfqjKFJ3x9NuDjmGpsyDpXYTqzodzNK67tkkHUxOeRUqnBSJOEz6Dbz2fNkyq2sA
JtVZIdN6Leqdppj7kMAMRDoTkyTKIFlZutqs57TNqKXaoqJmSoLhIQ3oHWVVlJ3rcNDfyAId6bko
+t4iZG/RzyQg9VOsg+my12OLsqFVQEfPxgksyGk8b0VLAtjkPBug0diFdVO1KmuWkhLTYJWEEeFl
wZ84ZJobUBmv6V5of5GY5Jp+PbPVbwhlhnLDSsNhKDbqFaF800OJvHanCYMKhUWe4TaLCMr14Dpf
SUDfnHOieo0xxqTF1VT3AEp4FoE+tVuzbtP3nuSqJ9Kx5wN5ONaDS+qipyQh/FylxC2f2rcDOt5m
xUa1OaEzPNKwsVUwceppGl0+PEXmIgL9KM8zl491ihTqF+iaR206AaP5LEnHyXX014/Ef32lxZGl
AvGkl3o7jZQTgFsGBBcV7mFSpP+v9HjIAHWc+xZaVuJwSAhb7LYf1IzKoLfuHKjZbaaeKWu62v/2
z1uaqiKuRaZj6djiP/950xwhKdIEue3RkMcH9CH/8l3wdzXwTbC7HQuQ0bF6NcbjrDkB7Ao0MR4G
XUxXJ9SSR3pPntCnKxyLVx0i+qZW4QosSBHf6SH4y2KN+/k5fbnIAsXQVQeXL7QvFOyfnxOeNihJ
Y1sfbO7B6tc9sjxxSnu5OEj/Eccj+YTjv4RNaUSc4j+1jt71WBH3pWpDeSBMeN3G66pX0SA8ZHTi
f76b4wmig+JZ9MuoV1WodfbRBEk6kFs97YXbKfNdlarSCYXnqb9/PEW6xKl0KJe31Xw2sSmmJ/rz
DXx5UjoBdMLQFqc5xjDj6EkpeYkH16mSuwF0ZE2jUorXTNi72HRO3MrnF4/mmuYoXAjb4GEh9raP
lKoqxBsHS5h7VeVbAhbVdNPKE5LbzzezXIKBpdmIYkHICYAMn8dW3mFDwFHjXs2uN77VIGUxMp8S
3Z66yNFEn7O0MBYG7pUxUWb1aePoeE1Paa9PXWV5mh9WK04DaSKzwb3SgEQPV4G20tDBdPuf3/7n
4fW3Dp68WlT37MiYMsdMNHQKhKn3UXxHmGO3wX5ZXSX4Cbc/X+X4XmBBaYaFsx/bkaXh5/l8L40U
Tamq1XxDnyH0u3mSWxnXRGXQJiN9I5UnxvQyZv+Z/Q4MKo08TJZJJp8hrOO8s3jAco9IVdxkbpxl
GyDO4ZWjlvllqTnhr8628pdeDvcCo9gpYb44HuXLtW3D4UPAdxOXwdG9BkU3NYali5vc3skFA6Jy
lByeg/QmnW+yCKpb8mtAVyVDMK6SGg0bsNqgixefmAtH/iAeAlULHEKIw3WTp3FkdhBDaIJsiLJD
ET0KgmCHJ7fhPH2jNU9BnCN9ik489SOt/fLYP13x+PNBEx33uJZnB1erg1VjJBdEQ3nVFL3JoaEX
V3Iao4NzrhTNPiu7w8+D7Djz7X8vjxDeYc3XbPVoxkw6kBlnCLNDQvBFMFZPHfxxncJzH8ex3/eB
5XU9ys2JnFwcGvcKh6cTP+G7Z87egnWObYCLeeLzQI9ljeubg9pBU/QrvIuXfZpQNdXmd6eYn6yS
LpUbPY9jfVmMpg/MJYHODOTfSJ4TxdrVZBY5nViNGUGGWr2nTf4fDApMgDbfRyY97p7PPxCYEvpo
9DSHNNMP1jxSiXRdrzVoMeQo+axi8murfUW0dGKh+XZwLKwkvv1gk/gmf75yUzaCEJg0OxDZtGlI
hK9z1mjMGJn5qzSf9P6301wQ43PijSzfx89LAT3pD5ddlqYPy+jE+SWqSwZFAE4+V3ZV/zIOv6fw
YEYuEbhPQYBSvLmmdo3e+tR+yv26EH2++tHjVouYdOwhyw6KpFaADHyfgv/hAIOc0MpeegtxehuC
ehwiJERU4F4pXvxJe+vOTCFF6eqmmu2LEiWjWZrweSmCjKJENlS9DlGtoGZVb0xlQhjd5WAIuAbG
4Bt2DKTkBJzUXHJ/Nc3ZTH33XmSoBSFNrRZ9BSufL3L0cURoJDlOC7pZVxFZM4SugX5vQJuGaLAG
MrTo6GWQ5qY293WdARMCgxs0/MgBaVpoLn8R3Htv5epNIEs28PxrqO8o6JP0XubnTiXWxlTdDZaL
EIra6Yh1kEqrJamQoTvBILExkMuvAhMk0CQSvyq0bW1pf/rKeEbwiNZ7aNd1pq/qCdYVjVpKu+gR
wvC+ihsCBhrtUTTh3nb+SIpYqeE+WAYBtoDDtuXMdB/oRIL0E3Qg+oupMO5HZbgA3rAmLdZY9XgZ
yia8PTHsvn7xePEuKy9UF2yax/OMdWCm3G6lB5CkN5RJiKkBSkZ5nxTQEM7LhFAwQ+VnzVs9mfeC
nDgYgCvYNx4Hyue8U7D6x6dWyK+Tgd6vJhxrOUJQtDxanvSCoktsFOVBVm8mXwLek0FxVhG/qmTj
UipUpue2v9c7Set/e+KRfJ0LFPYxYJnsNazlv32eiSr9pR5vN1vyXsn3M+2Rja5o9TpujZnO7ai+
1442vgDEQw9l1+U1UPcXiofR+QxOZq2kunXeDW57XVeA7JU4XMIBHANgqOzefv6ty1r0edEwBShB
6GZQqDFMH23qJ3voBAy6hrYGEwgIm2rn60w78bX4+kBMzPygaPlkYRA7xshFLoKoNhqbQ2mSBph1
zzbKaFN3DkQ3rpO2uaAPv/n5xo63e+xHuKRjCZxiDIJjohSBPnY6Ci4p50E7Q4Gl7NVKGR5/vsox
II8vMa/a4AhsUTkwaK99ftUOIi86vmZxqN2zuH+Li0dnxmPmLuFINwZF7KS7DNXf9MK9ooLWoL7U
BBdgqr6ox+tgQMwX9KTvPeektPf5O3FDXqoQrCCwXaTY93CghfrFCOJlVOWNm5ywiX59/ZjqhOaY
y1ThJHH0qYI3VOLCmsrDbLT7YJI3Mq5izE6KPHHe/uajaOB75Ngi+CibnO4/P6ghLkSt0YQ8gC7S
aGtX0RtF/XTXKvYbma3Zdewa4yUev2mPxAXZUjwaJ4bE11HIT8DHy4S0Xc5MRz/BsuG0BF1THuLq
YRrMW9CKFOnJhrJ3bvpqqOmJUf91i8T12H5wCjA5cx6DVxU1LIiu5OGGuWu9GgtbgQUgJautjXZm
MWq/MgnMXQcph4uM6ufPY/Pb29UxZLoAoDVtMTx/3A8oakdbscpLJpmKG6TnYxQW+W3cZpR5J/XM
CHO/c09hSr/OO276b3/mMiM4F3y+aqOSY6vMy0OO0lXQpL5ij/9+g/XpGn9Pyg87ndgOSmXu2/Jg
aFuXams7GavSfEAXgSx39Hsyo8hOn7r8xAD6ZrZw5NY51wG4hnh29ERLXeDcCByeqHDve5jDztD/
munP/fzivjlYmZweKbti/MaSfHyIJLSrKzT4uYdGmNdNkP9Sih7xRboLI5LqaNGQVXmPLe+sNepN
McwcQOr1CB7Jc7PydpDixEhavldHH4lPv2cZaR+eN6kSxNA7Ts2G9tqkbkn6i49+w1OaejPI+5/v
/ut+Yrl5CBjLqRbx69FDHqnSzkAr0LnG8ZlaoJfp2jPIhTv0OyeOcd9cio8fq/byNqm+HtVQSJtL
wolGFx+/BO4kpVgpSncTJtp7GEz2iaf4dWbwRXINzswUT8nFProx3R2VDOV8c9DL/JD3xp2uRydW
nG8OhoDmqHAhUofl8+VIjtaCuOF2bg5O9l5rgHrAe4TV2+hwBCzxFIy+kR9mNJSJG/0Ht/fx0keD
REe7FjrO8o1vyl0lWjpqPXK6nwfH1xmIIBcgq8uKypM8/orkJcJC9BvmDQlpFUZj3brEswEiOE7n
E5/Gr4ODnRt0SWGzb7G+vC4lIe1sspL40Jn2zCYF8UKk4w6ehggsZyXnE7P+aJLR5TFIACEDk9AF
2JDH416CMBMdcOtDLxwYfnlWbudO1dYyncq1q4Ydh4pG/1dtCeo3dM4pIromxV1tQSB8ntlBqqWI
ADv74ARNtwkE+R5DNMl9bw72ZuT5nstBkadG6dGHcbkqtRoHCseS9ql/mQkVpRNCZ5WDhpDhTK2F
3LQtfqiuEDg8mlCQLxoPjxwo8QezVT53wkZmq7qX8mm2JTploMDJyu2G9BBjy91naaPdzHCWDuFY
ROeFI068nKPBsEBDGG2QeRyqrWwoj7YOpZpqIN0KhbnzLCe/w5VT38jpxIft1FWWQ82HdZYIv1m6
Y64cBte5U8uyuLMiJIxkOyoXQP31zc+T6WhBonDI7SC75yMD3MQwjpY/qSr6Is6qDt1EoByhYScm
66m/v/zzD7dTwTUVlepWh+p3iykg+i9//tF6WoJCtjOFn08knJ2irjmxoInl/j989r48n+V1ffj9
GinwKur/6uDON86DKw6cqukRZVQL9FWPbrvAKu8Zj7Ny+9+9mGWp+HDhFuNJUXZGdcCCI0a/7E7c
2akXc7RUlyUofVx3vBgWNoSEp8qjp/7+0aoyzdOsqDNvJp+vDONWDf+7gWUe9dVst2vtArnlgX0S
4tyrUjkx3Y8+M//75oEvciTShXN8eGzCdsQ1oVQHx7mrii0B4KJ5/fkdf1nu/558/3+Jv89LH96x
Kvs+tYuwPmDJXBPwCTTEWRnOo6KVaGFP9e5O3NDf+4YPV3NwNUFxYCpSJ3bRZzcEcZ4YVKcucbR4
oTx39WmZ7fjscwKNxUU3n7jE9+Pqn2d2tGAJ0uGhT3AJTOZogN1TDLZTf3/55x+e0pKTnktMhYdB
7ups3d39/MpPPaHln3/48wJUq5Azr5yDYNz5WY+14j+aGf88oaMlawCvZ8WpUx3qe21kdTrxApZ/
/cuKCKIbPQM7TOT9n++g5LQJVKOpD2PWbLG6REmy6ounJpgOPz+qb9/EhwsdrYBOAy1As+r64JI1
buX0Uk7sQb59F1AnKEpRuwEw9/lOEBtN5LUm9UHNpG/3NCeq68w+ASI8dZGj8YT4abSAftQwHsMN
xoY72dt4pfMTlf9vlxLXcByb8AI4WUebE0RRvTEhIjo4WydaDdbqhrzt2bz5+ZV8++4XJAuHC+Qf
x0VNk8xjJ7cYWoY4T0i+eZ/BDj39fI3vXjtqBna/4NHpax699kyrWoAEfX1Q7EuMVVgG/oP58fEC
R18+RN0tBDYu4BI0Wv2GSHriAt89JaqohkrhB3rAcU80M5fgBx2SfvbcDOti3OLvLosTu/bvxpUh
6P1pyHuoKx09piBtAwzH1D+s7kJJn8b6qhUntqLLgzie6VDL8bgiJaKJdbRWOS5C/p4ImQNm53vN
rS4U1bkyzQUmFZ6ncTR7xlJT//ev/+NFj5aXqOz6KlQo2pv2q6e5Lz//9W9fzYdbOnpqU5jpQwZN
6TA5vhWeQR5AydZ2J2CV317FYNtgoL6i83i0sOShk7AzDavDtI7iayd6NTizaCe+JN/NEzrr1Nkc
U11OUp9XL86SLcYJwQCQ5+VGt068/G/H14c/r33+8zNxsRMeVV5+2CE8PfCx6tTNz2/j2wFmoe5i
FHOSPz55zhmtPs0YObE5pgfKd0suhQetxzPxlcudqf9Hj+z/r3e8Z2zK2krB7ZaHlG1JNt9NlVj9
fEfHJe6/d42c4W2dg/SyRh7NGZuAPxgdAb0Ae4f7Hl8/wqIGsgP2VAyiL6L1f77it+/pwwWP5ksc
Fai8ai5IikifXIMhAdH88yW+Hc4uQZCuyfcFquTnoWCaNZ35nEsomOxGDWPkW2Xann3282W+HQ0f
LnM04pj25myTCnMI8ggTzTast5W2JVzHB/XihVz45+t998mktKOClOQ9oWL4fFsEkxZmnkbloclv
ZPBGHL20L+CppKd0Et/N1A8XOi5V2xaRfaHDhZx3uFy6caJI9d0IMFXKEvBOAbz93ZX/sKVUTajZ
ImTFdPSNY+FJ9kL9xAj4/g7+ucTRoxqT2K1DM2OighOzom1/ajH7boj9cw80OD+/CwMagdNb9ClC
DHpahto4xkNl1NigjBOv/dvHJWgCLZBMQkKO7oUyedTTpi8OxYxD6ZWzbwZ+7eeh9e3t/HONY5lk
30jwTJgJDjj4DOMRFktlrGH1n7oMu2EezPE3mu3r/93NcX/JVkdrCjK9OBA2UWClcAm+IGDTHytk
uU0fwZug0nYlwWTskx5NOSg7XF/2SAOyqhO/hKuHIId/A0Smc1aDPwHF1yyK/1RJ452hE6NilIZC
3EFrAOsKc0axyK1dMdh/AYBBEVjOf6QCezwxIVQnU1WZfhfZQB9j3WzhDWnuLs/S7obEaGLnyVna
FDoFFMqni+EmIhppFLYXmpyEasyi+I9/pXW3mkB3+tjvyy1GhFdCVSNM5IK8wir+XeDXGvAMrZOx
akG1NfDuGmx+8TxYf1ybiKpCk4BIcN9tMwm80qQfCboriQ7zOJ3nc8b5t1VXDrwSBWsRKBEACPaq
CUMA/9EADShNisjagSeJIdbVBrL1aQTLEhutF2vgGDRpuZ4rqty3TSgtFKtdgFBwqqQ2BjvLTMob
rUhfSUs01vh77L/sueu2Ony5LR717jpUVKT+ml0BZRc4Z9WWKF0n08iD68zzrC77VRRbyVqBl3Hb
6H2zV0vs3EAgmgtYWSURjNgJtbgydkIExV82GThbc+iqta1x6HMLfDFOpNvnuehcf05TZV1jS/eR
itt+UPe/GyO0VrnZiXczjaZV1FHOntTBgORoaSj5prEDoBeqq8mo6RvMi3OkLgPMcg5xEHHfxf5c
hcIbjWmovE4hFzus4Ju5bt7+KlrL8GVGNjSKlHi8SIdIu9DC7L0SlIKQizhnfdcXHp4Ka1PPCcDU
HNAF1jTNqycWgSF2xt9x7y4E/Spdq05grac81nclOQbkjZT1ZSwd5zwb6nZnuhMuj0hNeaGW2Edh
9cLosDepNulLNB5ONw3QWd+F9llFILQXtlO6hgz+pg37IQi9Pp/uKzsAJhchG4JY318FQRlszSRI
Vo47m7uxm94wiiiY6h1eCgFUvgW/JSW9FrBiqXX5lpjRZO00eXvWWG25Jh3wWsQXvTyPK0/pS2xi
XWZ7GOS1LWaJcJc3g7FDQQnWD9INPppUx2c5GHKly+69HpTf1WTSta3tYBvYtXbVGBm6p6aMWB4n
+wmm1GR5VFhBBcQ5dpGxnrdNWtueqjcCK30IriWOlJt8KJy9VhbtpjWT0cs1XEpdF4/7AdDVxirB
YbZRFV42tvFHcVVMLU5rrkSFD7NPcdca0v49igSVHsqQFQfAYZMqgeoFrRjPRExA3xDp8SUBIP1Z
E4jgNgjn+Kwpi9IrRgL+3Al3vTvDwcXKDHo1z+JnRYO4YRigmCQe5nWWxgLLve5cxW1UejG+OQ6y
5qsFIxcLLg4/WTkvUFKtTYVFcOVIDZdaFtAiLMp6D4GCsr8aXg6gb87ywEFxhjscFUN046j96EdE
2z2EmWV7wOnHjW50pj/Cqdz0yWxjEC1mBFoKftwkwCapDNqmLBZ0U5mXftWpqRcD14dvu/iYRwyA
4DpBV2ZIc6Qghsrif67iBjRa1BUxxMW6fA1Jc/Pg/wFSNYjV3bldNa1a0/4TURDwwqZttpiyI3Dq
4RK44ORem8gRk48FUNZxQsZMWPhRq1q469oFxpOxjzTn3h/CqrsLkQht2sWN35VzcR457J/Jc+1X
FplhXlPNaBuJxvH4fwQ3YjGZq1H5V9LF+kpyDvK7Jjb4yQS1k6g0+IBsWliSgq1XFOHhd4NgXReV
u4bppfszoMFNpsgKoVluvGTBqK4qHJKruLJ/1xjDV0Ys34a8+UPGk0Rdmbz1pvKolx2k1VF/zQk2
3zQ2D8CoShzOTvVqmsgubC0oV6LrgDPrSeLPHdLVDIX+HY1hiasb1FTeKve1HPmZlZWuEhEJn5jD
2ZMxBL+w5ZmUWY1N28n1rQVYxiNyXiKYiwJwb9FIRNYEphOySfOL/yMzMY1hWBpxTWeUFeNXbDc4
BM0qfeib6lWZZpBBwTN6yfyu6xRCNqVanU8z4ZYh3aEKyzyouS5m5tsLggXzqfJqhI7rZzmWZazF
A2S8UD8fXAXzIp17X0SudZ6H9h/iuGG+4vC/aGwXECFhVh7tQBU1YEOMgdZBkoI1tYqtMtlqg2Gs
+4QKocp82QBRsW6TTgxbTpzNJSzE9qosjeS8zliDl9beBT1D6csxwi5TmO8sRqXfW/Bqe26D/9ZW
xF04yabs3WmbESO0iaiNMcQHsrxCPKFYRLFvG/ritUnmc63vBn9uGu0ulor4belBWK8wPSbbmMRP
DIFu8mAEDZ94jY30q1ICPvLA/hGsaNQ8U3UID8m4cLi1Hluui9rXLZxnN8lbryoFdCB3Nq6wz0qQ
Z6lteRqOaVjAhiStxX6yG/Mvs+seJtwohE2l8S1UWwnvih2h2cM2tazJ9UBw1fu0U8IbomUkXJIE
UmKjo2MbJUY34o5Tj+pbhu8wFoa+IzeLd7Aks5znJalSyKLADJhheK3x0hBdutHGlvlIby80N22K
zzBf4F55yhpAwznwUuS1K9vuYCNFeeqlbT6fjzbRnVqtJ2cNJtyrXhporkMDBHVg/MkqZL8N7uNz
tW3b9SBS5ymARAdtk6NauuDI7Aw4jQOLxYfZrz01oBVx+GExwGA3m/fzRJ6N1xkJZrlQ9LfZCFAj
bNX8kqg24Q1K+l6CSPWihNZUo1o1gGUlvp4LiDyZ2csdEtH5uiw6JkujN+GFYQ3lKiksZU/CzIyn
fQp9PnzBXdOmxjY0G2Pbqtm4TmFXYD3syoe8QnrSZf/D0XktR4ssYfCJiMA2cIsZ7+TNDSH9kvCu
8Tz95uztibO7koZpuqq+ymwdnx9V2yjsP2z7ilVpH6mghMY+ulcwFTzGS+v+c6Rde45UtABso3sD
nO2EpjqxWzj3fGkLLlJQ2rFk2s0rkp7+S7BmzCImslcIrGtJN0BdOfP1fABuYk7qg9Zi9o6GGArR
0M7bvNKiIHarJRQx6WK3WjmcI8cF1qmUmHH6JX5WIRw9mglvQrx7IEyceQyaeIxCRurNs3lfw87Z
pgp7hTMIZBvJ6NnINuh4nW3qqFmQtSML/S4htWxwnkTVAaOLuEsmkzPVnr22vwa0/e0CluCBJ5tn
QRO/qkkMGA8ckA9J0lnlLRx7xZjX36CZrQ1pXtVjN8i87/87XjIv8lntRwWKhMvv6iVFXR6zVOuf
W3f5Ep3acQkafuACxudlNuR5lDoOZ1X7ma37hzYTkhGNzprs5CC6gnsD5WdJdvNMZ45QrsY1PuvY
7K76S0Io1VMqzlSnT9dNIy1ifuzCb8xFm5+ieWl8JeHLmBTFy9RqeUA07c/Rs7tMfU4P7OFdoVIE
OvtM5eZfoybP7DazQj+TVbC5gm2nthP+BKnGU+dp2Baxm+7mbMmJtAoN72s8h6axFscljYrQNnlO
RReDrHK4D2Nl0qglsqI/pGnRPlptme1Y1yoDxahWbAld/8UfftnqY84K67QszC3t/1MDbcefYC6O
LVQ4kAZ59AxQYt1OrCVvK5pngFUdyNTcRDSmtonEwKQNb33t6CEbM3ngNpVzViSmW2vlBmU0or/B
0aMwUNsp/uwyipBNjpn6oQFvI7mzju2HXcjTPFuf7N017KY7SbWIQ98Acj9BLVSVs6XK+pOF+vvj
yKDPK1GYA7OwxrAV/cjAtbN4u7e11I4d/mtx7UCmnVlAZK4sTNsr4XjsrZ4dcR3YkQ//iEvIKqAQ
VKYIXaepd/maCs/SlI+i63P2gFN3s7al8ZW3GgWNUyYERwf4FU4+1dA0Em7ZUeEAkCt6I99PRUn9
1yzRg9aMCOGWSNpPSerC9Jbm0zg5PeF3Qqwc9s5NpDZ6VJvmQivbsvNxBdj9h2bp5AaILTqHhhvg
3hiVdNNCndlnBQsIClfrwAI2F5A65tY/qwikEhxvbpfTpTCBEZO4KCG8c/lRRe6y0N4Y+6yx31xh
82VxZAxWUbJOz3mG7jT6KKK+wihm6sCj9YxVo/tJyPq41wgMXvB8gcvNS3Juu4V/Mdi+6rmEX5cF
LjhKrveOwo+qFVxmoBlxYFrZcgYPhdJKy6z17GjNLW+LjwFU+G4SrF57g8FStVK4cjsRWH2yZ1Vi
NUyAdxlmucHdwssB8jb7zzyYbM0nr9wDyNAAKv4RSTz/s9VovI1LZm0tra7ucrDkAqyVddB4tbTS
d+0x4lzQ6vcev5ynV44BC222d/qK4VqJYAJy58BWmw72NY8k3/XqjmDFgMcJyW0nkN0CnMuJ3CsR
HvXO0PqIbftXKche6ZQih3mqlDdXd5StXJT6y10iqC4kUvlcjMZPejA3Spn0GEMihQizwZ4454Jv
Ka2yA45BDIjgrqfinwhabgEnMcEiUQ3H8Bxag5zlimCQaVjUVKiWcU9PCvB/mI83tZsdj7GXHmpR
q+KozFavzOGhOp1N4sewV9yM0IMz1fh1YyhDTY0tQKti06tMMw7QdM50nCKN65WEMO2uRqAuJtBS
1ZgRkDceNO4RzZOKRbATTYCobX7qdfobbdqPO2kRi4T4Gp8kouatUVoOkNB0uOalNWxZrB0+MSU4
R4Eu+gJbEorzhBi0xPPxnnDeHGGS5EGGR2/yeLj0G3ddaCd1AibTrYcnXU6/44QOJOlHl5+lWE96
8jQUm8gBW0NFxAej59oHr8BiU/Pk0Utv20tsGMNF9o0dJqwjBnqsW57WN1SCUmMTPE2SnF/Tcd/N
WsClkMtafVtr/G9J9ekl1qt631sKNhC1XOp0T1gRopnVaugqnKQXf0luzdD8ZiOI5qwIC5XseNNE
LJJo6GHCcunqS9frP1JL1WdXUuxxzaMuSwDN5dHICbA2UHTyWXxWwu53RlHTOLFNjRazBCxRG8SG
q4zELUSCV1dd3ux0vRebC1jQruGipxTK1kZF5+cljdup4t7KbhrctLyufYmlZCMYjXq27DHZrusD
HY3xqMasz0ROPF8BAHcwEVGFpKWa7FIzindOW8nHRHfsJ34VwxM2j2bqsETVTZ8gC5VgNiEzqFyj
PCJt0IH6cQiZhptvQ4oheukL45ODvz8Zd8KU16JeYn5ZdEHPOXocTVaQir6DLaZGbzosVY5opYKT
CKeqN9ECV4XUd53LswZy5HuV+RjCxgLg4Bgcnqs7bTLXjsJJNt/zKOUL3SaAV/ESb8grQnM0+WCX
ZTEfKzt5WbNpDmgBAXEznBoQBQvV9CH5Lonhd9LtwsfR2OySQZocPnxmKsjZfb1Y3aM1VsoR/pB9
hK2eXGyzWDdl7uThChGdHm7Dr6Hdy3/lAxZzfc3tmbtqX0n6fCY9jDjiq2n9483y61qIKQbyYT7D
Y+pPBR7iPFluIO6bU3GaonCO71YJ4QzXtIIIaFe87CpYQfx8IkGbo7dhrLpfBMHbDSpRvpOK1X01
U/tMHj3h1tVNG92sywv3wvFtriDrGTJKPKpHmIM8UhtcLUPPe5uyYG1E/rHCndhU1chNY7HKkHoG
V4m6QLFo+iLb9XXtHmJb/2ubhWXDZl39prUAXZrOX9OoLSz2Ij9g9LXOrFJVgdlP7IfFsSEf23KY
KeSLHsiqRINpsHW8ccZ4wMMVITItu8gzshKjqJ1wK5A/yQxiCqqJZhxExYM/rNq/O8nDY5+n3jhR
JHKvQ/vym0dW7dedpV1LhvAhWH1ac+ZoBEPvPuXwH0/2Cimc9oE86MM8wf51hptdoNllVcH0SbOP
nqEkymuxdOrDaGjJg+yM6uzmjv2O5YA2lU1mnz8uJghCbxvwUNbOtLslgNFthHgiytAUkF9VPesD
JR50wHl1V370vYiO0ErlLkm0dhdpXXID5toFlbZC0uVj8Yds0o/GyEcTi1j3QPFZYT1B3iujbN3W
masfdYgncD61xjMMtBCuq9Xb/xVCMu42a7V+Kclg04NtZrHvJ3J+rOKSKuPCttE6oCxdo0w7QsmA
95yEj6OYSA6kpthPs7lzmvS5FfBZkrobwgKnKe+DJEMLqrcXF0XCQadbe1yhI/NakZr5R26q+RBO
/x41RXLExVdu8w4E2pxmP3E3M3Wf6AGba2tUdKkGazOnXQQuSswBSzD0q1oqAvAtxW1sQQBzmLID
FrtqWNZGv+PLaWxwHJkhlvLmoMi5etKjzH6fV+fbrmaeF5XzBsBnv6ltuG8zYuG9aeGk7/O2eiYl
0QU63HtKd7f3tVxJP0bd7k9p1hW+lSqg04e59XEOz0HWFC7Af6V5WdMe5QrtCYQSoo+iJz4Mjbqv
aFy/6gCy2ODiQynYhNQ6YX0sqzUeCOgMME1n/R5HVacXXnDmvcer71nQUK9JQ2dCt6Nxt4z2HfOa
w48qNcLfJsCnsqEEsGi//2RsqujIDcGc0zuBuFQhU/+j/8p+nCNN11uGWZwdUUaPXMBR71q5eJ1N
a3zMIBcFVtVhZHMwfoE9gPVi8mRf5awUQWzPNc2LXvpOtMyYevrROg+CltyqgzytO+09k/eU/9z+
6m0+7dB7AVayyCbu9bwqyXVCGQnVqak2hmYkZx2lOzRfG3a6i34B96z5JhbznSyxymWt+bTypENC
1lL5g6zCO96y96pMc6hH0fBjlK4W09JdKEGyvukPjguNrroDX3u1l+86AZRglCU1k1X4evV+R35O
3ZNem7wa+sr6czj0T3Y5fbDA2hxQeKHmyD0agcpHWpKtm2OsXjQOen+WhIpUVaphF/EA4/nuPjIb
PJ5ewt8jwJg9jVotGRaAtof4am+irEp2U6PpPprlZY+XqTx0grw5XzkrYRd0uJta9cE9Nq7WfFhr
IxEdi07fLGb6MrgJ1YkxfSTNXQ1gzqrh8wYwnxx6BVDWhyIN8BOtMPHL0gQQXxqRp2bR40w5cbGc
FbQbTem2e0lZLB82WS/7FxIIg692qQtArcOI0iaGeoBx7OxnUNFvkVS7gK8tgWzRRft44TKhu8lr
xMAft3KMB0mznG2kK8qO4ibawyvXAiuLpxenRgq2kqn2lbgrttkw0cZzx/oOyLaC1mm+S7X6zutS
8w1WqatwtqXSHkfqSBkW0XArHGi1gwMZH31TRsWU6GEL5Y0eb/49aByLY1MW9BpMxirK2BrfoLrL
P46nYb0rb0I3+6R5VkenqhpgtEO5n1ilHfs03UoS8ZdVEQsLTGa6ZUUu9R1IW16VS9pcpYZNRCji
Z83BhVfAdg6KWf+LivjemnxF8ZwdRbvRnu6/AAvgAe8LIY4mzER8IGD1zLncg3a+xFId7g/GcNOM
VtsKDWx2z0QJ2BxE/1ho3CjmCn6snrlbm6X+NR4Vb8nyF01jHtf0rbsttf671IfoADTnA2Hd96Lf
hyDAxmqTbWjERFiP6M0XaCdqtzyb06IhJeOy26npL0D3yi/toz3eSsJWFgxcmp16Kbi5l0X0TrLM
Pesl8x7fXpTkrzGn4TkTTvepAaEM0EEbmueaq3bJM+kaYdT29ZV70nByoLw7RvcaNyoCiQIecK+N
tMFsBS3EXEs+4wr/tNlwyNQum1smjMrrgKr8aNbQGmkRT16dKlFgKTSmq5TmxFDVMV3gXm6ye3EK
gI1xiQHu1xjxZMSJPiHUwiRWaHT4aRgVW6s236nI2BpIWj9aVy4SqVCobSG0qhPoOXOCazs2+ohE
ZUg3kPpY5u5K7E0LSYTSoI2Dp4j3nWkPz93MuKVNEdEW2fLBSa9vbSYiPgeiekXpkAWIuLlKV5Qb
4aBWzUdChQ5fi6+4AnmYthDvI68ox+63tCmekJjXYd1xf4s0gZZuin9ne05C5HxrFTL/eG85k3wm
LxY/nw4L01G5nUCT3+iKSYWYNrP6oyldd2x6FRgkMi6vLFmTub9peGhT48c0V4dRh6oZj6C7K+7G
a9P6SzV9GpxTQYGXwIeH9uUo+BKkLtqFLXYE9F68RuVVjx3tzPimPlscJgyHrO+agviYxWKBRW2Z
zE9cdtQxpQdowhjTllFOfV58qHHcIvfI3AOd5+8+ocENnpTWYFa1EZ8iodGg6Mf+qQULDxYvl4AN
Ad6mRRn7lh0nmLDi4VqV8gtZhh6arcsyYcbLmptc4eVwr0fI3jai5qkc3swSXtDk2OVZGWTZHEs9
L88qAyWbVft+BgQ+ZhiyUPkp2erwck+q0xjN0UNDK9/na8ZtUR36l0nruJdnyozTornLZfRXvkgM
q/VpDAfLyg6r7eYHod4v3JKPgOEqFbQet5s2zpNAun2/kaMtd8xt0Oi1VUIyYy72Su3qnH2V6rl0
14Mos961qnhlN9o52FGXhGsa6Tv0fthHZ50bHCZ7Z8PEcnkcDdaje3sy9uKOM5+6rjzVM5Z5tXPW
gK2iBZAx+MbZNJVwZQM37LpRADpwnaMd8084lvtZd3cVRq4xDlD1OCTFizRKsZn4S9jQBj2mh0ST
iQzUSEjXk2oenyUmBkY0tu4xW4fa30U3zhITPV6kHYRW5LuxN9PdnRJOebMyzc9cSgT8RGE+w7gH
DtD400IfC4Ici5kWqQPQBZIxpF3uRgtdUno3zM10cjd9TF98zNBJgLKh2sybkktzPzPgiHMfO2t3
nAlfHVUr1b+mEpmSHCNtO0kwhnCb651jjsWDxu1sG2fDQ479dpuJFiGOWWjnPruvYJvGGIBhXo8s
Q5sHIaxmbypgH2onwmIoU/mZpGkTxoi8fJN7qL+6pc7LhbfAUhk5uix1fDJGZjL2hCMDCwrBtajv
Qqta78kljSVtzaoZCq+9BF6MRs7N13XnurEIx9FMtlMxMW1e39Z2lDvURXVoj+bwyB75wsQIOljW
DsXO0KL0lFrdpLM2jsxkapeBm93KPLaNs2snpyeT2+ZOmQ26Yb1iohK9z6dN9ctyZXdeTPASld2L
fbfoy1MzDrSZuFX4NjcZxPIBoK3yKhPBN8GdftJcTO/xVInEW8TCyZNzFjRT/FOOi9jkThpRMk85
Y22Vf2C8A0+ryXygioi/esuotsgs0a/1OWPduM38PLPHS6Ujnkj0FdNZFbXsscXuAbede1AX1Es1
zm4/csrXZWhyNCm8i9cuX7a0VGXAxb69ybyZzpVW5jvbcYb73VAh9c+QUAzKstOUpiLZILgULzWY
/WlJPJFZL0UzuFumO/LQiO5ukWxVSt4REIXoIQRH7r6z68hX0mm+NHNcYwO46wgMt8ZZ5v4phfZP
Uogwof5nGZjcBKbwt8kw84dxWSZflfEQGrx+rxWt4TAfGe7qVlwdMje3DoAl021W5i+ZaRdUn5p6
7CyE82XVI2yrctOzGdYwaWKvT0ysFTK4Wva6FcVvebz8VH37AVYk8TWOcLJ8XbphiKpubJULlKlI
ix0tPGezZavXOGLv2LXzblNbq+4hxtKDlMPnXBUdZLNlYUQu5hdQ2CT13aTwaqanl0lEJYh+TXmF
1r1nG/Wy8EFsmARcMOk6m3W0Pke9TwJr4d3qaDzZoC2Tk8unuqU40y4uxNIHWA+5b87049jFcTfR
UDg/tG40wMV2zagod8mEOHK/dMoaGIv1KbnR7eAxEChxI9Dzw2x4FeLDTeJaGt8A49PJmO2Bh2gB
Vt8LslZ9X80pPblVNByoZMASMA5PPZAaE1E0WgIpi/O+ZlY8Lk1mPOCIzM9aAyh4TYCkrEnShlra
4IelzX5lCS7fuBUlIbtViWcJrKrFaJaskggHOtf0NtEj3fCQJQF9LqxsWmft1shlAC8U8y9S7f+/
CERN7OwV5PLor7byQ6liM2BpPtx5AO0xDcM557DeZQq/TWzQ9Wk685UkQXLnsqy7FTa5L9bywZnW
/k3wkwVuxjBMU/XoqCB8DfI++SDIs3iLSfB6TO1Ai5PpOapt+9omfEGtnIZSxpbvvuntddOJlXzU
+FpHjBGzCU+cJofUG1k0Deh4Rb4jxzJ0E63f68jcb4Ma9dsuT6tnd0yMANGW7rP3gmEVPGjlR+0k
Pi1d7XajsxjvMYy5F6VxYp8DFn0qkxIHJE5BC4+ckN9RT4VOQm9waQeyE1IgrGjE8CCZ2zyO4whj
hQYUNpY7NlvLz4Zou6+2sqoTvSiTIb8dPS/0xDzRTuBx44oWbBox1mQKRsUp1X9551DmQI/5Xvuo
fS80Z93NSWZvjMSgm8jQsVZMvwZIqAPb45L+29fTW6LEz7gIUfjcEzpzQQ9QOpFDFk1Mr07MfwEQ
ax22HbNDaiKGFFBBr1Y2yW+1b8dXTaXcyShxvaIG1rmoqkLnkolA3on0SoUY4w4ZbH/Ip3iXAK8L
XHvQwtglflA6zo871d2zNhi/LDlkrOj39nbWjczXtDZinZCXJBMg7SHjPub1gsEFbhn0Xjr3HNZv
YbgzpthpRsMUXyHZa0QTz1vGfaQrZTZ4IxqId3JQ+iYd7RenE/qjYTb6jmqLeI7IW873hveJY0Wn
KGtX6gDmPUUSPaXAiY9MCsuX3iJXUS1OcdLEgViUjKliszecQbbf1DYm45qKx3SIlDGYUB+N/JNl
YVo4D1F/5QLgS76rKm3mNNfPOeP+6TUrNxp5IsaH57b6N2rZJVoXhp23tDhBwVT1I60Zr6ZHkMc/
GCp4QcIPLcDu36f5DsbYFwKNG0vInSmeUV9hLdSC3HpqtKNl0X+8xsnBSXfQ4lMmPCocbdfZWS33
uhNanYj3jVtW1DumV6bvJko4Q+HPu1uLnSh/XPuhNblfqpQK3cmSW22l9lGPPe3OaghTyTvlrNC9
wiJmP9Tqi5E/r9U1SbedTUfP2i91xwztt5x2BY2nTvF1wt1VfVrUa56yqHm7j5oHhorF2PsZma+c
N5vs/wYMK4n22ykBTgA5nObyZwADpUcXuvpaKRHkYdpy81uVyE1cP8fmu9KetCbbW8yphflgt+6G
l96pju7xmjps+MtDgA9wEB/VYTN3Pws9CysnzUghpU6vC92oLg6nkWABlZDBhYtudjHttOxgLkcn
yXatWQSWuVOLh6p5rvjmSIrrs9PT14cDPPZF0Bgnhnu+0ztBPf7cPzWR/K1sMFUZcLcVK09oOdda
vqkcl3GTH3J9O2lHdGH7soCITOHMwTCo/7IE5yxhVK2jiHT9cXqKYvAjA63U+YcDyCu1gz3QfzOb
g5x47eDkyEG/q9VrLfaC7gMGXS+NJq81DglRI54YXiMBP3WebFrtpqDONj/i+lZo+z75uVsnAIT4
k8Uf8Kzo6ObObnmfen3QV5nsBxdlYkfO0v5nas/L/ArGxGOq0ZnnyNk2jK/Y8FdI4fTbjOBMaYW9
9lMwQC15qWI0SFcFx+G5ji6piVmPsFZ+dniNC8x2Zqe2m5r6FikH4a+yViTz2tF8SUar2tPR/dJz
Pb84Dt+rlXoqP0/lc+Ig6eRo7+VMFsq8OZbilwai9gJbN3kutAniFOntMcEUoxW7wq68CUVj0qTo
XXB9QZcko8sY6b7MNp8NPHQmJ577MrYcvC7ztILmaeSZ4wsmggBEpd9yGczybcoUeYIMQ5Z1t8Qp
KKKnmQFbeRbotubMDK3uPVPeWKqXDHYd45yDzHTzxe/6qzW/qO5jG20zEphr80dPcqvIV3V91N0X
Evxr8TehpWFUVWO8gby3U8eMONr27jvSLdQUy0favqTYXkd1F8XzXkyqn0MBbZGjECrg2UdrSd/e
4CpB3sZUR2TiRHuqp0577YygVpUdV9t9rd8lOwiF0l9zcBnSl0HNz0RjwWvGyivF9yz4+LLTyqc1
pPsmpo2zRD47AJTUyo04UaBPrzP7Ta77g7WTt+/NFj+k//yYfOydRqfRZF/17QAKNeO4XZjA7+8x
SBM9ZnJ2F40LCQcizwBlUqAUVZh2yutI/gwHqedED7l1m5N8lxufOuH2pYI2TsM1bj7rke3A8XmS
1/ubcKZvSBArKBQSAI3nsmWeFVxIS41kyjNyapXaELVNtZxN/LIGdIg5erNQ+2RJdIhgqNuR16c/
YKzj3giV7Ijqz3MsMDnjTUPHPEom4AyJuLFy7rfBVK9Huer+giM1sYLYeK3qD1XlLzJT5pAEqAVq
iQ3jTT6wZxF3DPMvsMhN6GWx89nr9xzqfMmXPiiV6LsbmyBPGCxUZ7HslfJtmP5Z6m4pt1pmeLl7
qNyv2rrBQvNT0OG5UXNEHySVYWVtK+xxEy6/XAOA9sBrNc23NBWLSfFn+9/KmTu1/2T+bFunhHyL
1XzEwwchspC9Oy4+zMu0y5oRZd9NytmZd8D1eofvw23A3Fe+K/VHS5emMalq7S+le4r5pvTppiy3
evbajf/sqtkuZGwJGZBsezIhW7cEDCtlwHOecWRXniy/zPhmd43PJJaZDEDDp655QwNU4nmlzQAw
nijeipgE8WI0fjfW7e5TdZWdJR6L+Y+BR939ELDdoSagYi49Vf8pF9yx7nZpT1nLy5NTvId8b5NT
NLLtWj4PDsHY9SqsG2+3DddpH7xj9NfSJPkzyWkLennKtopfs/FBXd5LMiFaf1S4Y8W22+/uyWJy
GSknkgC4npFbCrHg9YcCm9uWT7/3MZvVYWWI5NgaxW0CEMMHn2y4v/hiehgnIoMDTcHyormE/DKo
Uq/phBjY+mfPvx1xkww9uzVDfF9RAPGR8DD4S/arMGtwkL31hKunxAyIkC6WsqWbiLzojTBZKKL1
go9sW6pUVQ4istwKtRxMHyGnQgwfi2ZsunhfOu/MCCigi01pvSXRr7j0Lib2ctd9Ofu2v4qG/+FI
qeyN5bZnCseS5H5K9gJNSlOrXrKe7hGecXkxOFXzkjPjfkCYPyXvqQhHaJTc7BLEBx7K+tHBzdPk
fMgfHGIuHlLox1VeBAKNO2cLFjvfXT9i66kbTpn7i0alGA/xfEJo6on+fP+mMYXmS7RHVNTpl7R5
jHRG75YdomXk3/ZbF+HCLY/uyNR9u/TAGJzw6pG+jAHep19Zfm5IGUB+XEU4gAawLrp+XbS97Khk
1Z0525uR14bhHDSFGUS3MbOLYC4yrQ+kUgmmXxb5uExftsYT81Gkn0pikXsjUY9FrFHOQxsw7A8l
ASB1/Jjs41rfhPJTMwxsElAXKHi/6PYo1byri33ZPqsGecsv1T4K8zGaXtCa1fF+tTYyOZbA5tct
uDzfLC8undh6uhbZzSRqm/afRdrzEBwt5wUvy8xbLI1ZWHmx9Oc4uw3jSY0Pyz0d1b9n4gAVc1gd
7ithCmSKJ9TLxaOrX2b9oaGTPlp8H99X7eoOIXVcYPX/eB8x3wZOjUoy+p0F0q3q5GBKtwpcKmoR
ynLrUuab/UOSa2GqG5RdJoGIjWhZlSEQFfFyphnfVucSQV9c7wf7MVOn06h/xkO0LXSX3jQmQ3mh
oPGFLSl7Km9kajGrW7hKKFybkGs6F2aa1RV3AqHiZKcqSS5IjDybF7BTPUItI3b6Yiz30y47zDgx
iu5fSmy6rPA1VPtS+01G22v1t4wDQFczcImZT7e55AI/M0GMp99hSQIlXcBwLdesKwGh0rjVeM3x
69Mzy+tDEb8zA90O7o2lCm4F8Wa92zK5dMx2aDfEpsWTLopNOnWPQ4weZDU5aOJARh+zRXB/eoma
cxFZvtIyqKdHtVp/Y1cGa/I0NV9RAqeVPGfGkVDTt5RKkKp0/a3b6uanvkGTbPLSiksvUghJ83ef
cJK7OslEwaE36C9twQNdF5gr4n+mwaAq+23HivkDsX2yM7wUZWAPhxG0DxNtjl2kHnSZK/6VFUGW
CCe4nZFilU/j+G42W9FfUWCQueDQjjay+jGYq0s3ZdL5VzuhGAB4RNELgRhq8Xaf2MNm1H5atr8j
F2mpgFY8lHLf0PdUWdDx9HuYV3lXsnlfIzYiYQIlcI7/ZITJfqeRbFOc1Ftm3mXJ86KvKAFlSMfv
1PVtFs6c4FMU9MJ41fP2a1WFVyC9N42ftvxLLPtoIcKJIY+WxfskU4pzMm5M/ZgtryNK0Vuj8NJN
XlP3JdG1cECDVq7fMzmQ6Lla/twWLSGrNtrHgBx64EdNdua6r1hyWagQC/EZo3mWQbaqu9EeT4N4
ntqNSLmnQN/NFE9jBEy1o8ofRLdD+2UZD2193w5jMHNs602hXQd7O4q9ZbPqjwvHckLSEn7P/VBU
6XZA1DuR5NPVh14eB/MoGYOL5Kc0LH+mYdwre53JaEPrNtNebFb5FW1LztNTqaMgRPoZOUfKzHsS
wE/v1Rg9m+F1NvDiDL1nFA+z84OD8HtFoWOWpl+al9p4JqPqpfVMy+eX892MLlI5ava+zLZDjkiY
n40xubU+utbfgPmdnn8hN2XyNtkRWHlOInaQDgqPD/MBrEYn5s2G9VvFDcHQZ6YjKdk2MmVwarPi
T53PavtsEU2tTnBHmFrwJKsX0RDu2sm7G8k5Nox1Y+s0ln+GEEGMw0jSqkqfxcAMCYVM094i8ZJP
lj8ul76NGO9zJXvTyHctcD1t2uoUfDwAXXS2U7521VM5virtkyMfp2U7woapHFL3cNvkwSr4PzQ3
2X3oVC+me+xSdV/TyMgXbj/sGpbFK8ru65yCwzmyFeh162NhH0vxnqGCWZfetwVOaNx+yXRQsZut
oIVWNvAM+qol5XTCnU7N/kYCp82wi7GYI9JNa0pc3txV9eNi0ikYeaXathg3BgGfNruQcQraDNlr
3OyG9HWsF4/dNobV/9Lpy2UvOSFloBjvlf7dynGbGEtgqHukMGS4eI5XZ3gYlGHXguQXNQGNIgl7
CViENMGKJUy0LF2YSInz6dskvreoOYDp4cRK14FWQ+SxzfeKVchfOaWJUeeHyKWbrzgXdgb99T+S
zmw5TiVbw09EBCSQwG1R1KhZliXtG0K2JeYpkyHh6c9Xfe46Ohzb5SrIXOsfq/au7lb4cYyOQD30
PRVrImZ90SSX830EiBnC6tawp55cwlonx/pJvSFpUkJwBy+uMvsnVEiQhEksz/6MMpxDwLBtNMUz
ByxCikswrqeRCCX7VqlGeSCK+FHrYyVsNNHbXycVj/AUcYvq1Zujo6vHpHBuZUHzfmi907Dysgfr
cg677GMy3Qcczina5iSU9l3X0cvcbzFI2E6u9RNQZuLO5gK8/+kzHMpovlCI80yj6n5Z1kPR58NO
BB251jIJU/s8htZdU2XX3KUdF7Z/B3/xrSx5mBrzkq02xD301CLizdfUgE4IqEghatxPlC7MEZRZ
cROrHSaQmLDi19x1946y71t3+M9UoUxER7huVEcXh8sWeXdsT+5usNxki6wo9pcKb9/P2jyP+lV6
M+Px1u5EdNvk6g/IoKelqA6OwSAQrJeNkBfUb091BCvkRsdWORCTtGM5+r5tIPNaSPlJnUyaPoli
JjOVwPlp0w8T/Y+tNe8rOLzUpmoNXJku9WvIyXxjMZ9QEN4bgnjbzH8X/bibuTDHSmDzQ4cjsqub
1RQhlW8OqeBGbG9600nEn7ERQk5rFkemTDwOjoF+123dEORQxZVF6Cm2o+U7d7prTq7mPUU9SbJW
rMIggaj8HKzwVHXLvXJM3PnLm6YwEw6TXvc1Wn4j5D9JZV5AIt+Xebp4Vbp3N7oKHCrEyTdl5bnt
tCCJB+Kb0FLDna4dsl3v0Z7+Tal/jIRFeUlwzW0/8aGTG3ZFCV+AgJ3oMO5eydtL7tM1r5ncKwxw
o3SeXHtO5P9q2mgs8PQeNVmc5+o06JFauvE42YZqMtoq4fPovD4HottLvH9udXt/+OzcyGiYvyNa
LhcnuGhn2xNU/SA7prVZLK8zANIY9IfMAo+zQX2Mb/Y1+Duw1Le9Ri8FicOxP+f8o2T9rTp+7xAJ
kc8VhZB2EIjMXMbH7abtHr10TSgcwqGB1mMZy3O11PtI1WfbbrF2lsfBtJ9wyPU+3XK0wL11UAoW
5qYxFO16By0BKLIYihDSAySxl0yEDuZlZoPd0YiYchtIdlIhi2sVLnSOZcd0NuveI19KA0TUpr92
GWd5uL15iFwxOQQH7AeHEtgmRHsyZ+xIIcfBMN+60CNQQYQ/V7RF52qlfglPXxrlLCbqtmufUQ1N
rHd0dEv3lerMPVa0S4TmZlfiQGhU9j7wIK+rQ4rt9Ny6AY0FXtMfLKd8dcff1cy2p7HIOxKLIF8t
x8fQv/pj9VmuEh0gNah+ezJNRoUh49VErS9RfLzEUYvgrNkbuKXUqe8UpFg/cjwzAvGolNwlw9Q/
rigmdc4L4rRxiM4B8SoebiTgGyf+yMyXhj8rO46v8kubjrsy7fdtB6GNsYHySZSQfaw67iMC3tFY
A8/3Sa7CkwBjpbQiKWeTVGOwE5V7DMJmL/z2gTHzgtOXZYu5eLTijPjrUOBiVxKjEG5L6nziogUS
8ygfhiJAYVB2sV/jxhqHS1TOu+62tuU0pDeOPnlMvWpqfnyNy65xtw9ngXCb1/uZ5XADme0DdM4h
pUwIjMORopaWg1NiHGqnCnBP4PATOXqzKEReOwCwdFfNTkiZZuxYy4ED4uyiplu12gskedFS/+6n
8jKZ0o6RyT5ueUpzo9e8dD7qRKQTLIfY1kqv/dCOh/AD20zqIoUtHfseEez9EPJBa2RTXCkQtExm
Pi9hfsSTlSwl3O/GDwg2ijlpn6YmJkH84KbBbpIhEgI6WGuJf4xO8AUdeAAqX/UusAmeVH7KFWVT
sUCYo+/ix7HQr29p0pOyXW9LE0vLB9oom73EndyjWMstTKF5uEeoFWfmtrIPsdu2d3aI09jhgOl0
i1BJ7KJc/nOxlcRr5cW5B+tvhwimuVFtuj9riW1f6++OQbzn81oblL3sr0aqJN3sxAXh6x333gH9
H7Br7LJZ0+6qxLX1tl9u6Z4QdR97oV9pNXmGF77v+XJmI4+TlZioAxYtl1NObX02yiNWqT0msiSN
ymd7ZGKFiQyxBRJF+kxO5Ge/IA0N4f4ce2PhwIEhc7jjaB9qZnNGuXyyXiKXDW5pzyODO9239M76
ZrrU6tZVj91ZBMfI/PG4xGZamOmu5BsN2Ee6uWHcx+fA/+sQtFCMTMRetsEZeX9XsraR2H/x7HHO
4h/2EB2PwfhR+/7BrcvHBYxuNLQ6ry3uruxaqOGIoR+WZ4ylqR49rzs7E164bj4KWb7g/wYShZ+F
uj/bUpwdL/oZZEEfeIXxJm9fOxpWbiS7a4PDyemLDLS7Cb68Sb2njhgaHPR8SN3QS4zG0OUo8oOP
1QKKH3VAZKP1uSAgjFMSEOvJGIgh/nutgFqK3qs+vdsmrGnLiJYyz35Frbkf6wnXIGp/vx/b3YRl
AU1WdwRkhtgosAjSa12UkAxcER6mROTWN0rFSooZOb5ZOmqm109RVlSBzAh5/IAQfMzbIi7qiUF6
tC9triED0p5EBh8Vt4JiTfKR48hFq5ayo9IFfLoJNtdA31NjfyTt/xpM63SCZPsXGvfgF+WdAWfE
c5L0mXy3s/kwpcp7WJYOADEkzaKL2Gwo/oVUTmXgxDO1IMEQ7rPb5tisbPP4UW2WCqn0g+37sfLD
HQKzs9sXP50bfkfhdq+oOumpwPQ8fAxee1lUldAfHBuRX/ysPt1UMEy/+zVEcHaDgkCWJHCMIxTI
idl2rp/RUQwM31nc3SBiIzBldrsWLSHwx1PWqFZERyNrSJUz1NHBWUpiM5ohS1A2HIyIMH3QMAt3
f5hr2FeNp7w1qjt7OdmMhCoMxmf89gBZSE3YXJDxcT4GdYu6ckJsXrYeAYhEzrxYKxZ9SpDDh66X
1KqUFWezaz+j+vvV142i7jq8kUWzeHbCrg8PNBqPx6bIsXNSB/631OEfW9kRX9cAE+EQJv57cyGz
hH+ndRmotw7xxzsRUfVxwbi1X3CNJVKiEnKpdzmlQdsMu6GrvkqqkB87ifwL/RC1O8c5D8ezEg6s
ATYk9h7/Y5q94WpU/ner9HTEW1jgG28l1Ziqosg0Tx9Dx8HfmW05z7WbC2R3wHmCwAo7/N33Snzg
6Q+fhLc2VTwZJY4eyHZshXQrOy2gQzWn5WUW/qWPCMXwFF5qyujxWlKFe8Lc0twPZIIc9ebhcOsH
2sVlNSZDFSBp0mj0DC3cXA3uhnCoDXZY0/R9I75pckRfW9KG7YaB+KJfGLXWjBo+60cYvzJLL7pg
vW+qyeBFjQQEFCbqFxRp+blULlolkRYDmOxQ/uoawDqJJzzfFxEAshO5RLkI7DnPJUEcISkm2fK0
9EXwVzY+YSXrBO4Z0kdNQqH/6Phe6t2mXB+Z0/oK9X/IMrp1gzUg5EFHeDcLpGEwBrn/TBfpdqC7
r9nbNQEeGJG+JmMtGZIoDbQzEzeAdXJf1j6qd+YqzeG55s/BNnY/1Tay6KLzqYrLmK7TTIHh4j12
tepPy2S/qpAaY086AC2+c9/4NakcecA8WLYV5ZO3i3YMsRb7xKs8RUUfYLMbMUKqxfmAeo5+TW0K
+eF3FQpIrJtXpdV8yETvXe1ITm+jFlDAUbOd2SHx8CDCei4ra/tpdV1/2Mgij8Nm5lMLW0qbgSx4
McoURoeUPybzxbX+SY1MP7KmX24mCpApPMIkjN2WYZYLvAT/e+JbEik41apywK882PzF/fK3svFF
3uKeT+7qvg5W4SMg6duJyaWvrAtiFRt0WoNY+1nDGeWACgMI1r/xzSLzzLbWP6CUK+6QxYi9EHAU
PUZUprF2NGdaaJF9yGl6m82MHSMKQQDtqHuzO5u5dLY4oiv8LPauLj119Er87ogXtYckxB+P3Y3n
6Zco+BMVihZtDF/zjsx1rIgVBSb8q4t93fsGNCNjrC7yMHYoWAax5eRpSe5+5a/gZBJQ4J3dTA9i
Ikt5RzwOZLTMMNSBLhz1XHxTwFUgbF7AhtoqwqEwQIDlJHTBd/SUxtYdn8ZxdUgHDg3JdbNy4Wqy
HtYcWW0IHlqW0/poqQdIOtw/U7E8Fo66xUjROVYGzBVB1J/6rvrrptuvpjKYV+7nQj6FOUH4eDEJ
5IjMisAPac0pUx2nuOhfS6aoZTfmnKLNzf7sp377XBk35D5qeyT1VNWeqUe+pUo4/ptlJjBNSosP
fso3XaURhhAt16cxaPqz7uYQeS44w94I63OO2GMnpt+PanU6HJZiPi9vBAfk84GPrs6F3gbefNBX
5sGp2zdl0FNFXWf/3Cj7j+lku3dM233UoEPe+pbVpAAyk+fEaqREGawbdBheU862Jk1/lD3UL/YU
pt/jKp0MVjwtzkEaPqZcga/L4qmrZyErbCx6nAm5jzhKbudFvTmJ8YtYp0SxMdB6IdbTWun5TGwk
1H7mgYcw85R+bOdL5NA5xbSRaFUTYYDLtT+5uIhiCm0AWNdshSIpB1thvQVoLY0o7nrQq7jdsvzA
z5qdrWKAFbJn/ONthZdvsxz/upDkgOyJPeGuVh+N+jhgGtkvJMXdDx7yYcF0hsQZhnamfMqSxt5V
o8XILIftw9rgu73Fcnkm/P9Ww9MyiiKZSVJCDMvKQmFVCpZvAaQthARoGsngizsdzzQtn8bIgn0U
5XBY8gbPo50P9tfiNMzcSK7GwllosKuZ6fBMMJ3j56NczSa2Kk8l/lvUPrz0dnVAEcvrMzW4h+C5
kVkXXEEUaKODpht+4p+86xrG48wKvraAJbu2p4xx1q92mQPS4IYpFpBprNu4L1YCim6KwDQiYQWZ
3RDrXGUIF+RzhlMki/MevcSkxnQHuFV29I+mqdrPW3/fL+O3TbXO/CKZx5AgpOWTWtz6rBVuPIU7
yQNCzx+iQhsK86wofcsssfw03OKkfrniTxsG/8CyoqRfGpYrZv0qjlKovyibL3Pwxw8lAoNmIMba
toSFqJYuIS7z5r0dfPGMu2H6wGqE15a0BKQH4r9x7Eo3KerF4aQeCR/LCDY7QxmMZyiXiu+zVA/D
TfhYCpCqgM0mCcaqOdQZFzCOLNzJno6ehlogYtTOta6MfsQb0COvLAaQG2lhrunrj3CrSeYJ+y/2
1glhUlb1vPoMJbOiczqGGiCJKSzz6p58AgUt24dxrnT12G/yJ52K22jrm7/Iev/1KwooMwSPkbTM
fZqn+Hcp/xjiwB7mMSHUzsuIZJCaB+TW+hmVoPvGyBtlHln2ye1K5wv5eX8hpoUGqDVqnjBP+nfN
FBLiskRLDgmKlfl3gw42wUYAPkDhuXUvcrSP4VLYtzwhOGI8EnFpE1Nw10lZRs9FFkFYe5bhjZMg
/RYsiSSOJTPR5zAi2SSfQh58v3jMgLeHyYkz8ZGOLBKgLWlHbediIvFd1f6L8peXwZtACfv5yV2s
u1ZVw+809Ut0D0Mep9Pscu+VExyInv81QtsQx97bMtJz3wbNb1oW83svz6Y330QEnNgGxNbFmU4n
/fPady94qn7VIcYpD7Mk9zgn6W4bhndwBvnQlAx+nrQIMyrI06m8bvm0Rdjw7dU4J48b7sDm0e7r
30N2c4itAZRWu1hOgOC9RNSfDU08TBscQch9EYJO7Jp5/Knb5tv2yhZcCpWQ9GGiB4KoeGXKbJoB
pqqFq4k+mHDnFOmUyDDwUPK7TNrL6FH6x0AaD4PVHmUx/SfmpjvykIT365jdSiUjNAxeSXqbysEQ
V1akmLQuotO0K06T26HbL+aoc/ambFwHqtVzKA8s9Y/lBk1SVzMZDRuy63oL/haAcoe2Kz77vsU4
srL99LW17UrCWeJpDQYAhA3aIyTrImnXvPnbN3bzRU7aTcpdAVAmnoI1C7IA/b30ek5tsUJCulPQ
vziidNjsOdQ2QtbKX0AabJ3cYagStMwA//N5ON2sN9UhzS2g1TI0zrkr24X3P3UQG6o1JUknQyb+
m+VDnlXfr8k8OkgHTWfaxJFzfqwwoRPpuHnbk5Mt09+al7tKrNB6X1b5p6kgfAmPaw8UYxEZFcz+
9+zWUxe3YnlcZj3/9p0I7bPUyKRu0cNNRdcMO6L+BYv7y8Yeua9TK9i1pRgPQw2bz8yd426wf7s5
pawn9CNesnrh9xxyRbDpBMncsD0fBsKYzq6/Yf6tw7V51CvQ2xBEmj/kszqR5Ay5kpb3eaWfN4Wz
j0lOMJZVg/fc5C3URLPacKVMTruqJea1x4kBE8Vvks/IkAo9BmAow9sql/DZooj1MOdzc03lJBLG
mgHIkxa40KcucBd4eXQY0kh9V7dwNtQnjItzYD1N5En9UyV/0Np4iDGv+nt0qmGiQ/ACMwVAxGnY
/pHe5u2txh7ZRuzpjjeti2uPB46ArOUkESjdz5EczkVYhOdaKXByr8S9uowd2JnjQXqY9lEtnDDN
DMoGVOneAGSMRopIEjA9C6Hn7fwg6Wn+IM9GxlUw+Q9dK4bPytb6MqioetamTO+FO5fvduBHOHit
KWbGXw8RqdV2kk5eju1ErRfPt/9uaNQs0t92dkcHWlNG1nnGZX7yCMVKfICxuAzc/gQ6glxB2Jzl
IR8ozV1xWdpCfk02Ub6rXyx7Qa7B3rbKt+r/hV0IBLEuYNmj9nNKTGEBr0VOenBm53ubxg+54rW3
S3v9LwS1uboG0zY8fHehp6563WwUdXZtzB06bjnG2FCgnHXza/MLQl8k8KRnISKzZPmn9xTjERPX
Tkej9xOMPq8jM3Scu/P6gmFLxAaqaoeLzNlB5YOsNpciWm+5QVYfm6qQB8+xw2m32WJMNKp/8n2Y
y8YUw5DOeucQmsjZ2zbkKjtGTywC8JWPqqXxx4QXn4yPtA+uirKXn0UI8iTNxGY0FtZ2KBi+/1WE
MD2t5IkTBjMw+5PXczcZ56m2vW9CyvRO5SMcFQNuxNhQSaLW5jY9mIBUTNMP1msfVP6+kgZrTOq2
1MsvQoZfcurz34wa0cciuMBLu/DVCU/k8q4arzx22Gew92EhBgUauvd8GDVkXVXFmlzSwzQ78qeQ
L15XnVLpL89DTWLkockgCPso46IQq7oMrlUSCGBbmC0ZtYlSqz+8ZSAgosMyAba4Fu8UFa9sHzgg
Y/Sp/Q6mSe1v6alXe3XWayC2LmHYZskGKbm0VvtJwl61X4T+VWvr3WYXSEq9OnckVKk3tM/6ATLa
xXOYgVs5VXqNsOxhCRyyv4A2PvMLzpSwT9XfYS3mg5iqdDcBLXx23WYDWy0gK5vy73i++kM5uN/1
oPyYma055Y23iasvsm78ZwJLFhhSQ00wXObEVS+Kq0K4dSkC1E7NLBe0TCVRNiMG0qBeTazKFYSJ
Eydf783iOS869RfvjH0pjYdQ1OVBpKI0MUYUxBwgLHN9KIuJnJga1Rlpp77jXgcPa+PapOtpQw7/
6sGZorrX9YHCZ1pr8RzcUVYBrVnKjpgBy6GxMCL5lOz3pN56a78FwRKAK9kV2Mrau7sglMQyVbaP
2HYN38cCEL4SblbtW3f77W4uFBKhUS5IaZqh+lwRI/VpX51Gx/mqcu6ntV/hG/SwblCfZa8+tqqY
MuJcO8QDjckphu8nMpvoQXgKHTWDtwvvIS9Bo1K7cPdmRiBjJtg40ry2hApydeTQvP0N0Vsw1uMf
4YCzaY0nQKA428MVNPE4eVHSbFX9b4tSdVf1ZUpuXFovMtYuTKAKpPO4eX1I+LXyD/1YhknN7nZp
+nyE+4OS0rJlQMgd/4HK4Oh5sP1pH8mR3joLnG5BqrcWubgzW729Eb3bnbZucTD9WjKOwnJ8wp3d
HnqxkVqkHXMC/K/iXnrpn3pm6ACjZGTYXPuI9RX5huZ8L8qCuK12LIDf7PpYh51D2RugOq5x1Fph
6NBa7DO56eVrKXX/WLaN/5foAELbfFD8hozHjY8M17eZwTrmOshjydSwx7k/76VxmvutX5EuuNWM
ljDnQoN5Kjju4UTa1Smwr2eIXAKZvbklfNzu9p79mZiBiGTt9XX0b08U98IRqI4OHW03h8K0zhPv
wo1zAs1scpBQUs9oFJybiLyg6b8g46fWW7vcoNw6cewifzfBal8ae1K/moknBM1Fg7hSViw/Fixp
6Jri3a9oP9c1mcchwSaEzEKDVa36z8mL4d+ykgsEDD+dsJVU1yFr+od2Nn9tKbMHhomG5wo9c6RI
51nk1p4i2S9PW9/KK45fgvIgIfdy9AmXcbMWxyDuuDnkdO8VVEeHuZztB0YuKgC8ijFz9kTYYM0Z
CAFG0LctqJEJTCaMeDdu7bpbCXM4ZJqXzQGtvzHqTJZVdnuAOc7WFSBjxGGzfVTZ5L3pnHltybFl
tPMoCXkMo0Pte83JBr7alcX6ToYbWDhbMWkc0ga0AIbaU/zVvxlTcUExrcADkf1SdK45eoQl/uSI
yPC2LOnJbnCO+g0KvJlkDwgAFhunoDfQkxUmdBMVB0gx9zgtZLMSg9Q93k6vXYDPctdy6yY08kDU
zR0BVZP6byXNiqTS9CGVuNnTtS33ingptCv5D2cQGbiO+VhnpMVKpe4pX+o3hqUxDm3r1YTaJETB
z89VI7q3TNrmIRoy+25ri38efZl80DDLHljh1d0QmnA/RfnyxOboHSjQ1R9DX4NQey4yud6B6cqL
72YLoYmLcfrdc5fsBWWWZ0KkrHOWehq3cg4JZHsk5wVBcyGwDylJvmXidsVxdfkmtP+wxwInuRZ6
FTO6pAnwjMS5ZHYbPEcew45teHGd+XdWtulDqCd11xXtnLAdoetbmuIVYgOXuEIfXJBbnO82bFG7
TRV/oqbornOn6iviDD462UmAABlC6W4anbu66sFZwtFn+sjIL0TZ6dWvZI+5p2lrnWeIIBTeukWM
NmNVQLdz+y0yp2QQ2UZSsWYzuP/5i90+8NwRuJDn3yRoAKcWbvcYpC4CiaIT209RjO5euwCoygNs
WUasNX5viV3otQzpZEpj1XQTgwn7OA8UaWeDgmYNOoB10Q4xvzCd6ZN2yWQU4rrZ6GxcUgh2KDgR
hI0dpgtESjtDcNZRbONLPTFjCqd5NZP3VE9Zn9iEcB8J+LS/gpukvLsZC3mDGBw9XyHR9e17OVt/
nHpRh0J7Zthh5lZJWTrzJaqChTrA8guTdRo3jY2WV9CFQw+HfaAwar3mm+cmmYAb7O3qs6g1kmCP
cNxgyr+ItmkOGRoLUs4qc9e1HSvGGKFqslgC9rnXM9HbyCkiKZpjsekgydZajQe0aVDTW2RiV1qs
jwIRV6gMRKYZr2O/rv3LoraU6Ji6esoB+v9Qc/AGVOU8z/VWqauLT85+quqRIHNoU3T90G36JMZR
fTt6zJ8LGYZPaY6IWNGH/Egn/C2RKlUpl1FVzriF165DsY5cF+MRhpr8pikfkXr8gy32H9LW5I9O
iBewBUkmw4TwLdHX33YOswqIjZkPPhtqnHRIMge83wPV9qfcadURSyyWfpnZxI1EwDU9+acy29ij
mM6PlsAIpB1AW2Szcu+52dfCpn7y5n55Jt4w25Ow7WDeGIp44UiOKxPJ69xS6hyY9j2rtXvIIgy+
1dotmITyMBmd1f2lug3/hmkDHKjreBDrcpNg8ns2XvdZZiF64NDiQZ55l1xH/2OjhUzdBHaacsNY
SkDJq5jHiJeacIPGQoLPi0FM0aJn7BvMPL4HbFynJJwarB+0DER1ce+DpiN0i+w+7rOUAhqrlAgl
mgBThVf9crHHz4neivUDg4eOI43duWijeZfKW365szL8qRBRhQtitV/qCvfHuJSXyDXEHrfT6xK0
1cklIj4OFgs+mNCokwjm8G7xMAfsvG6Ajhs6zcNTZsJAcytbrtemYBtYZlP+SvvmH2cxueatvDFD
Xfkyral59Zup43AqsXGGAVJxmYuPleC1O8+sFaM+wp+I+X0GLi/e2qEkn39DzJEGJj/kNqC+J1Mb
kcfmdkcUCcz6YfSdBc3XSCBz0oxOcdxoTLj2Zqj2VPAy8vWKbNmc4DtuwQKJAOCj/ZYRRYGODaGv
TYQ2EOqW7V0DB7Ur4Rr22bAVYMuWO8a3EEkntl2+snELxCsGT+fFbUrkHy7/nbL4D/QgYq9u5n29
pAwHBhsQaFF62vAWoPxFTmd6UDwrhfcoZ5hdm9K5DQaOBgyV/1dbEvYAxOwkLKMuEUV7e1QXCKpb
Uh0v1FKO3LDWaPhpmG5pKajujEVsez5r/8CXlB9WP/q2ZI4ifMiia+2q+eryBpEl3m93ZB5YoLlR
rZgAUlLCsxTDKoj2vF7reSBZv+iyo8MqdljXGdegyW7hH4bm5lSWAyndmU48V3fHMiz918WV9eta
ZOQqBH15i6twd77GcZktMD4Tw0og2PBzJT5nDT23Eit7mFwH53HqcX253oHxPxXfxITOe9BzSeqe
zJzXzOT6txNWyDNx9oCha6Z/7OHQwRZCCHuc1EV5VvnLCxmXxehKMJNpSlSL1qwr6vHTkCn50o0Z
yi8TWm+6gZWEegSKnNkYCQ8nknRBKVB5WpCtuxJxHSL8a2fpHiEGGJQVWZLE/BiIwNI8EyHtXCzp
j1/p4Pu3kDF6VGeHbBBMMzp26v4fOIP7PU8ORzucXCJFySodEt6wWRVKDpwE+GI8uUsHdmZnypsv
WVduMi1m/GgnlgwCSZi5l/CvQ8JjPOWpe2gWD7FL6CtAe22m53wIims3AZ86iNeMO98MLu6ScxA5
1WcIuc8ej25hXAfracjD5rEO5fAswLWAVoGGXcfD7yM3dJlmlejkq4JCBoL0MYXwqh9Cl5UQHm6i
zWIJ9rkttofIZ6zAOwjsA7eCuikxxMskQ9kX+0kA+pXmG6F5ewqtMTjgLF6PRBGq0zxQLUCYTP1V
i2XZkGJ7+tRxbOy9jWvM8kx1ty7IQVbbSWNdElOfDvRm1zWQpovS454dmvzYBT8OGVUciJ3zzRjE
0ObXtytZKSonFPak0CFTQIfCvKQhQlxy1vInB7s56fxktp0ntwyPU7A02NjlcEyHbSR9I1i/FP0Q
B7zynBeEAnIZ4GmFMRh/0y1BjpbXSBiBm8mEKeHkQDf9MiM6cnuxt3sz0A1bNPTQk/pKHLDNNbw4
wnoQoTcf2MLEaVFj/qdPN33ynamJt878mX1H8lA3xU9L6B7iR6MPTrn0h8WpPAzEBQ/EqPzrYPp1
1whGBo9WDtSpiNLyztHesV7BGstCHA153LvVxaE9Zz6pC2U6JpurA3Sm1GZ04yw/VL+A093O2RVf
33l2rfQSGiDwXWHUf5Xlhf95q4JM7GTfncn9VXspfH4FwgOy7LOZUCD2g2wTWIj0FJT4blKaUpLW
7koCIgLrVOVZmRTZZHGuZm3irsiTBxH+jJ5FGtQtAgyoh9SevCK/xCFFZ9wGAEMCN/ifwAyQndp6
yezOu7ZrEb4YcquIWiCDBPMJKoXJd85pBYW3SBE+k17AvRfKT0YMcUcZgHWVRAqC6hMwFbvkKe8x
C39D0N30UxQix4UdELikO6o7qmoi+7GKynPto+KuyU6TEfnL4AAErNcfQWsRwdhxibYz7ps82pyr
VfX9uz8RNiMxnSUTT9Kjyyx0KYkBiJVEj1KXZXYfwErdLTzw3E/jguoBV0Bb0dc1d0QG5v4f6CH3
CeP5X9R+gHObyY7zIsf9kLnyGNF5c6GCwrmGYtUHrt7+WG+ce6VqIzyfzUJGlFccikpHnzByNPOt
pb2j0RJBqaS1gk5IHRcK0IRnLya1TCYULGVkOBBpDgNT/nGFJgkJM8A9U2IVs5PjPLNgC03Xobe0
CK4kEdt7ZqQLfpENgEOCtCAi50g+xNWS34zpa37M5dIwsdPtXErrL/d74RErxnG0lJt3KNMgu0Pt
ihBwAyi13BKBrdN5B2E374BfWTKAKsbrLCxmTqu4AuPlyWoFZAk0vf2z5dGbwvPyJmuLtylt/eg5
mIx9j79YHRh36PfA7oaZ3g3iFPXSbgsQ9NG5Hu7VlrV3eWP8UyYQlmRkKSjCPQIo2AdIyPDdycr8
ib1kvgqbp2Prtn6flxtRXjmOwdbOXogiOW1rgElFDtB1rWkYxtYaIAwPo7Da+lg1uKuZCvAKaIuA
vJok4Dywl7izW/sM2ksuRV30VzvgCIqjW+OOu6zBo2WjBxrBhUj/wsFTdcFRu/Xw3PQ1wT+1tv+P
tPPacVvJ1vATEWAoplvlVid1y27b+4ZwZM6ZT38+es45I7EJEfY2Bh5gPGCp8qq1/vCA5Paw9hWS
BLbhpwebMsYBiC3aBgqRzC5WEQvo/OStTKiUc8x6dxryiSZA/57oOUPQctVZlblp8afZhtSOPhUS
pdqcxCGATfL4R0vStU+Am/RdOQYUaFxk+0olA00+TNwPUMkPQdHYu7gDP+v7DYobLQDiTsTpW+ib
yaukw7nl4dyD1iIDHkbZB7vv1B2nRLRRqL4cqlA2X3y5zHc+AsxvIDqR8ogsZ6+ATaDgmSpQVynS
dFGNnnxa1zvchEmYYohdbqyxMmQMtjag4RoCYU6UHJBHaZN4tipuBJCkOCRksvRRhDFyFZFXfJTi
Dl0sKoVPaEQzxFUWvyDejiyHQD2yHLJyQ4oxQwRcJgcfFtGDE2XDh5TY60H3/FOPXsUmSOqfHCo8
km1sA2H693sHVxMkRQhwdYA+K4MYEZcMUs0IrJGZwC2jipq7DIHABycmd1PkZCYZTMDGnaYAI67k
Paranz2LG2GV1B7qxqC/nKjJ5I2ph7/Q+0xZrkgUQBTNwSaB3kWYQ3np3PYr5JJ/ShQu7trB698q
EuYbqrLNrncRrfOTyiYO8IxHqmrpvnQa3igwpRFVwCunlFQAomGawZBGe80mc7FGVcZehSGFxTgz
0rVWGjkSw9w+RRdb30OUH8lJIGqUNYSysjx4j6lKtnhNMSF+zaww3luNLTZOT5KoVZD7yBotOIPx
a9ctxxpxMnifJrU6VDlJZpaJDwo8dcyHTs1ARYQPQ/5SygieoN0vf9GzWv/mq6N4lgk1yOAluQ5Q
On1UHLysjDrsd8ngGDtLtotPQVuSTDB5Gxt9KJOe8boHQObKdzY/fNMgMvGeCfHd4EXwiG4jV6jq
ljB1KEJHiR0/AByNCaVSwg08XL4XI2I4zVHOSUD27T000O8p8oVbtdPK745Xez+kFAHKIHT8nZL7
zcrNR53LsAEJDeINCWuNfFaT1W++XFAlIkoDfwvP1GxIWa1sByOiIKu9j1SEHYLxKHxtsRJ5sZGh
B1zfV6hVtXiJ6bnxyxDgbfgreGsRTzjoYCPu8pqE5TokUwP4PYqAwfpRkT/kYZKTL8njOw6q4aOq
ZdJRpXi/j/Ka04UQRakJlUDE8EIMTGh3jvwVkZpPpey+1Ki37+OE5FJkf8zaj4lIsw0FboayM617
7EWJdCtQdBRePVZKmn4PlC7ahqyjx8AwR+54lYAxHlL5To1rjBNI1u41NfQ/qCMhTDYV74GEWfgz
1qhDy6DHnuQ04mWp1N3WrrronhdGehq6WOwk7M52SLNgRmCEb76k5em6PAQpXi5oxNnkaS3S6zih
bHQX3eRDbG01QI7izosfYa4iSVI7FEcsK9bveDIM9xZSP6M4SvXmN6PAhoWwadHG4ErAd1IGAMPX
af6wVs0i3XKQ+NsKawiawNmi5bW66aU6Yz1oBRD71Bm+O2kkWAEjqiPx86NbugHwVgk1dnksFAWW
eNGHQaMu26UbW1T23tKYLqNAi0BG74jaWfpGfln+iqGRfjCC9FXOORQj8b/AOWjaaDGvlM7G3yjs
vlitlT3CcvK+14rXPCoDSTlKMuDzcsMmmkDYFG2nOj6RFO4/NSlHAQVY3NAj82Oed8WqMLsvCpWg
H07kyNSVbHR6sFcT93Elf+55fK+0ePD36PRZo0wbFDoEUllZFUuGzXavey3GBXlI2AMXpeYVIlAx
HL1VyENl9y5Y+pVvEGLZiK3WiBIn8GaJ0r3xf0Bwh2TmujJPTejlH1OBGs9oZeTe210ojkD5WG19
T/lT1vrHPIgt7u7KelISEmW4+EV7t7ZZNY1pAwqi/k5NEKeN3iZVSur5RFXDRxE2+Qaqx90iF+2e
DC9XDl2DelxAFRFkkRofya/CvSX9um80tOWcunCfu9z4jhR9clTSBmKv1loo6jvDquet9oS9FEcz
YHLODN7pSpc6r4YBXNI1M3RSE9QcQ8qZ5yQvKB/x0Dl1JtwCXyHroLVoEFVBZj0VTckVaosxRIPz
EXRySNqQqetlOExh2GMIMr6dMIr0D74FuIr3mjqqPCeHmj2Jwi0HVlvZ/sbzYaHoVVa+6j3Kl5wq
iMC4eC6BZJRg4CikXuve5za1sm/uGDwned78tNSm/h4btbuLbJxOhggxFk9ymj3Zy+QsN72LF4yo
qHBB+QkCQDqmJvfnSENv0AFkcl+Z8K0dBXaboqItILAZ9tWiui9NeAK6Lfo3TLBU0ouOOALIgRpu
KF8s5CSCwOQprKmVjnhb5SHT7dl7HcjEEwJePrwssBx427UbTLxq0BcZKbUIELEEk1px4JhZUYaf
QuJ0yD4h4lPZkYw5oiKOGXD8naE19l0eD9leUoDR1INUHNh9BNQlEuZVYPobV42t+whc7IbIjiOp
qj9nYAoPJcCZ19waMGStcUz0LWhhRkRo5wgsWEg/STvkPtm9Zknw3svWR0eRX81IbzdB2ouHwdQ/
q42OnHzEHVsl1CsAXlqvNey6h7CKgXNXrJRcB6AdSTV4O4ExQAMKYd/bAm5sDiSLkivbhRwqEZik
IV5LCerxN7a5DTU4OAhu88CBl132Zc/xX6b3ig1hQKtzHmiOSk29SZID4loy4O86OCS6nn8leiXm
AZSKMEwY1ZyIQq7uENtiCSMUJAFf4g0bfxOikFd9Eze7zC6yJ1aYdodV23DgOVM/q54M6b5OE46M
DLqsWWVfzLCBRtxItblSeKGCXFQhnBSAQcjr8UA3NYWjE9BRFxawkkLoMxIQ9FeNbcaJqIiNMcBd
aURRgcV1yk9FUZQvconFo5tb4d7tO2WD6Jq+Aaj7FSwAFUIkNx9SrqGtUbmormclMgzQtdcgfMxD
FKAooNU2Z3+v/lN3Zv5QUsyHakQ1qFTAM7s5qf42xZSmVdqvXRPKezj31s6KRf0TwyLjqNgBhSRb
/o5WX7wrUF19tVv7q2daANwKKhPU0n6A81W2FHJ4rZJhJ5eE1puVtWBCRI2LVmOQ+5PTvS6I1xRI
4SRXdWdn9tADBeZdG4H59960MeRKOzVl72dafKglzT2pehW/Ch6PgMerrtnlJKyPLKrveUW5IotT
XhGWx73kNPK2VWWQpaUir0xTSjYdjF5sShJ0Cgnm1t0AQxN0YLqtXS7CyqH4hE+fBz/O7/ad5KlQ
gcjFkMjpK9yyEEO0AdodA+wuNkwF73FP7rdWlPxSMVLcIPYUfat60t66WUtf85YcUaxqFXRE8ZoT
Zj5Ra0OMSna6f4j9voA3M0i6wozB+bTbFDU5o7YBvBAE6Q86x+ZOO5geo81IGlCUsjKvPHaREMgH
58WLxwF08DLEMsH+UamgxKom8NmB4mCrQkFDhRQX6sGTPvg8KGLYtMLnGWV2dg1n3+mdO8ABOD3V
Zg+6mLylPKBBU+P4AWwKbFNpFsPRthskjT0r/FQ5wCctlRJEGXJJ6HLLGJIEW1epJJF2KwrEdIsS
pE77BddJUsthZKIyIqPjD5Gk69ID1RppHYbwHxtFwxc9Srg/ZbgUcovj0JBAnbQ7A2BAU2mYf5dQ
1YsedwTKjvfQT56DMLQ+AgwK1nmSm3vQLtQIkPeAxlV7ayvsZYo5VNT8tCYmAHkPe0YGgWxK5YNe
GTnFCMA3lA8E7466z9yt1Zi/XLtuXMqmXTe+/iWUrWBPQafRN2nbU1DMHbDLaOMiQxcYfX00QK67
RIaBG4Llz8MCk1m8MQj1qlL5BBTpU/6AlSQZKg0/nxKVcLAMto7XQKajyiiNaT/fLsMvbV0hGmpI
yJ4jaQiOzdWPZQaJdAWC44fRdvUv10DHUCD4K0XZT4sU7R5cTrbHDK4ff138C9aB2DQaFX5PZZ+j
HYG44KhkKnMUc1Aj5B17yADJH3KkNFdpQcnSikS7yQ0Z1S/YuPdklMjjt4Rzq5IrGA6cGR4KbJ8Q
OUXzzLcgsNS2ikpwaBQPlLWGNwOLhDP/XzwMKk/axrUvbUXt9dD6ACeBTpR/SDWoTFJz+Y/Q0Hxe
D6HKkzVnaLRREkE0kPsNzUK9BHDZHZKeSCGSUb7jkdpAOAjKO4AdyFrBYDmq1PDQD9FMxEIC/agq
oY9FaLfTctjJJPb0tn1sGkl9o64NTVKopCcN0zgKhyiTuwKCk6LhL6qryVOoduq2GOIczQiMAszC
h+NWQInrNISCdD7iFASXWTpqgZClBpLm+2tR1CjZGDqwThfRIktpUIdvIsoJsN8hXxbth6B1qi8q
ql1IrJJoesk1AGeYHOvrIXOQXtZYfoWPtAu2k28W1fGd6TzbMBsI9UZzEnkA8wr7w9vqPEcfyBWi
PwxNDBDoWDpNavGPS8jwOU8olA1NJD+0XqKfgKOPuV9Xf5WzDMZaZ9uQ7gEHgo0sSMrrFHkphMPB
AgZu6opyb7SwJyWn/jLUI3pSRZxW9iGY86ast1XlfxHcidjVkbcgty72rHdyc6IV6NKAX0NPPNgj
bwdqQkahbRRplSRCkUC2qb0SNpN3ke1HHTMSMDJd8caDWNk3sMXhRGOXcswVha0SNATHStAdVG4v
gLFS92SS3pYPXQ4oGcex0Mxe0g5GrwPCisOIdJmqFtbKiiL2W2YxbTFMG9/W0cPXk5gMTfhmVgbn
TRNjcezjLGzYYfET5V7QTzyESyRljXAzxD0CY/gSr+wckmzvcZRLHaplFT90HeSS/jqARwWj5xef
MIlR91YWtefQ0w2uFJZdqVJbpYw2rMs8MLYe9kosUeDtXNwK6BWtpspKUksIM0f8LUn3Q6VZ39Og
wmnToj7gOiCobruNz7qza5Yl4J4Kkz94hF8YwIOEw0XZR7wYrTRUC41Pf/p5XVM1W9U1SkDIvirX
n6+FK3h89+kLjOgP7pCtU6X/53YT7/3SaUK3Cdk11dCFPPFkJ+Vm1kHepC/K8NBbb3DljBC6MhTI
2+2MI3Htlk4nFNNWGSpNxuj6uiu+Vwx6H9vJSxY8k8IQmbvROZdr/0sO1fB2W+NvvtWWdd1WAcvJ
H/0RX/ruS+L+slEOtymEKyTgoxj82T1Isdstzo2ipZmKotoaf2njOrlYB6Lm9sqBV70A4q14mqdP
hMYALm63Mv7uSb+EbJqGxk62ATFr163UCqVf3ZeSF6Edde52pGt4Fx8i9ZC3P243pYzfutXWpEcu
rpwseNpKWzQYYALUwwuMWvCMP0EMr2uJvDPVjvaHbZ+7kHxrudDZ91uL1WiZtmbLqsJpOA75xZDi
fRXbYAnZWkeToDI53O7gzIxdfX6yHm3KyYXWh+mLnD34OQmWveQeM+N0uxV9bhQvOjFZiZZtKZbV
0koeH11vM4i7Wnz9d01MNnDVxNhK+DShqjvln5HPFWxutzAzVFxHLG8hFI3K3qSFqCOdBz4iefkW
pf80ECITm1BsoRFFfT9UkMhUcoQKuGDkWa/nO3D1XpTQ3F7Cr+bqJ08m3zxZ0ZHXfi0dRf0EksOz
3273bOZQumxTl6/bBD2ixYg8JS8msvKAZsPMBqUk1lF6duz7223NLIWrtiZneeDY6qDh9/JikYlt
YZAKdFqU/vPtVmZ7RIVGgDQTtqxPFlwymKRjdbatar+NinHtRmoQIdCBpwzfbjelzvaI/WnorA2b
2+N69EBFm61c0SPiaTxZXpD92xm/dExN1h9y8UHXnG1Tf/T0O6znKNVScxDwzJ7t9JFQwnfIeDxH
SOh1d3hS3v5p784OU5VNeYSXa4o+/uf6l3VRXkmSZ6uvelN+LtSP4OV//bsWxl9wcTpV/9+Clr4k
9ulffn0ysqRzbQjo/P5CAX8UbiSiy9u/3+D3XR3vkxEa//3i9xeOQVJbpgWTykS6An8W6ffh0p6e
bQV8m2qMBzjviutWGgVOEr5r2iuZF5BQ6OKoDupHjYbHWftdUoEYuuWL2kX/KFQUOz0/j4BSN4j2
hsXDv8GAcsUzcH+77+9XhwGtE+qLxVVqq/bk6A9Tp1NkGaf72v5kGB+D47/7/KTTAq3HsKVmdC7Q
Vo139Z/eiyaDOV6ImqwSuKmTcyQP/Qzcj06WdzjU3T7oFlbGzOjwfQsQj23KbOrJ6GA1iVG3pDiv
5NuTlWH9xc9XDcPkQkHUX1jjNXCx8ECrKpkpl+ZrUT4WKB4vnLJzv14oQkAKVGUCzcnOCYUWYJrQ
OehqHvtd0f353Kr6GJPowhCcfJNLSslSPQukyD0bKPypbJw/3vggUyzVAsCkcXhpk+9rngCmJpnS
q48MIFr0ufT4x4vzsgExufFgySt9ghUz6nNkUvZJuhAIj+N7fa4Y5M1Ry1AU0zBkZbJ6QNrBDqlS
92zXkNZhuKx6/S8WKGAkQyZW4IS3xiVwsYIyOQvwYgBvU7o/7EcVpvztIXp/aKGrohmsTQJ6VZ4+
unSpqqSeutqZEwgHWeB7Gg5C6p8v1KtWJvtAkfqiKjTNP/toOaEZliz0YmYjXH1/cgWiiw8JAjvp
c1XcVf4dSeHbo7T0/cks8MsJnn3hn/s3Ew3DfOGMnpkErgvbghAnbAL1ySHq69g6AUKIzmmyAY4e
3fOGw1Htdh/GxThZrFwA1NEMoVIqnIacZV5EoAFoRK6xZ6d6kjyAxSqQgw8WRmtmW7AjkEoxTVkB
rz05lmIfxwmAZ+U5tp54iQKTEPbz7c6MR8OkM1dNjCN6sS1yPOY51fPyHIJv3eFbGMOw73NM2Ab5
ZIf1uSx1xFGRfyILHZPO/vPmeR/IpCkUQ1jTYJBCsQcbRy2oyEHiKAaEpw3s658y1ayegwzHb3nw
AyBBmIuWRN0Pt5ufWY72ZfOT3ieePMhCUorzLu8+h9Ln218fV9t0bAV/eODbMhmZyWbSUWvqwecW
5055K4ZzjpgzJpQIcdhWvZXcu9utzS0WgakWAjMqeZnfT/OLmbTASwG2sAq8zEGqUqzN9Z9aFi9M
2Mzit4Wlc8ePYZAxXfxRlUBTS/XiDOnOafxNF/9s23yFqjd56NsdmpscXQfxYLHVbG2aJQN+kOdW
2xVnOEyvheEeW11buNfmxkw3BDVfEnGGMh2zIvG7wQoKTAwRwnhF71E9hUqFgmQgyQtX3NxiMFWV
7oAIUWQxCcBcKidyoKXVGSBqShX6Mzj4Q2sgrFQBVoxM5blDv/b2CCpzQ2gSRhP3/T4Qp4GBm9SA
UWk0BnBAot7YeVQFo1+oQu5c2m/q5lMb1KcWYkRjo4TnH2Jb7PLKfL39S+YG+uKHKJMAosrbwiM1
Xp0rYOhG89KnaKfkn243MneWXTYyGeK8zkp4oEV1rqvNID2H/VE3KZ9DO5fPeHmXS/t7dnS1cb/Z
vFUUMXb6YsehsKCHWU+nZKA3RfUSOM7CVbPUwuR8MhOnUQQ+dGcwdi6Jc5RlOmdhm/0e++kxxeoH
p2ORc+Kyue6GbdpyK/S+PJfSCTxMCpLHV052/kXRkoNwDiiYrfDXXDhIZifrotVxv1wMnmOWcZL0
Q3mGN0Qp9S4Rbw4S1wNKsdTi6miFg+Lm9vpQxgXwrqe6ZhIYaLqhTR/4DlBndF696ozd3kZW7mKM
l51T5uxR4Iu9u8YHvyb9BDC90NfZabxod/z3i766PrqwmevTrieeKZV+cpKl5PXsBjPI3MimxZK0
JjvdS6uylTKnPGu8X4zHGBFSdbcwfON99W74xsGzTFlgSDq5z9CqgDHBiYIpS0Px0kaX4cUoT2r9
oNjmWil/peY3xX2Wmo/YJMfeQvNzg2jJCqBRwW2gT4MhF+mPAXf46oy+pwx9LP+LSbr8/mSvWUHf
wubh+yA9Qa2IeuEROHcBXH5/ss3Al4RRCMnzXPfkxh0UGTe5cBFJNJVqHY8ASi/qvbM0UM+7PXFL
IzfZasJDXTCy6FmKv82APV6c3t1uYRyb6cpgYnj3kHdH43yy+pQeFlscZ6wMAxr2m1US4mCu8eN2
K+/7YcoyLzhT6ETf5jQvRE3SxoNDlGdlJ2EJC7Fmc7uB95tobMDWFfk/l/TkQB9QzQAt3tBAB4Ji
r6J6Rtz7F22MSS1wdYRrYuzkxVmAdXUXqp5bnlukp8NtNNqvLdwa72eDbvCOJugk62NP7yXb7ZwG
abjynFobaBayy224DcOF2Gl2Ni5ameyXGNRwUeNveo7F50B7tuPt7YF6f0HQC1vjrPnPSE0mo+40
wudM54LIP1MHJHrZgy8CP/8Ql4c+f7KUpXBpbvrHyMy0FAbPmp6hFFziAfRCee5BzUsaMpqUspuF
yVloxJ5EQkqjdWUfmeXZy56xXrNRr1Neb4/c+5OG5yILQCGlJVtknq6XmBMEOcgG9jvqOlKFSO66
oUAeILGPWO7CqTbfnf+2NTlb5M7ykCSKiVCqvalSqkJgfWFXjj/3+nC57s7kcAkCuRsgG3F7Iuka
4K5WmxSSdHWl4nZXFEtP0pko4ao9YzJDnd+oLqTj6uy5rw6npS8d5cxdlcqmsnDNLpCOhKJ27JSF
DTW3bS+mzZiEr4GTd/whnNSUhybExH0j7H1VL4zmUivq9eJo9LoA4EkrRHtd8MUNHrzilbvo9hJc
WBbGJFTIkGusbZRyzh6aqKMSIo6UCwfp3PlzOVzjv18cpJ2Rw8npWRYWHCtU0tWFLix9f+zixfeL
uqsGp8zpQvcJN1lZPt0eotnvj9AGFbVvTZtOd5qKVEZTrTpjOLL20qeh/PEXDajCJBFGYUKeFiyk
AFp9m2tkj4JP3i7I3v7i8xonJRemyethMsVFJwd10yrlGXE9PBTVhUNsdnguPj/++8XwC8qe1tDx
eVlFcPxOquPd7d8/uxGA8VJL57Z89yAHY6z1jeIUZxPtsGR4K8g9kW3Y1jCFb7c0e4CNGXqbBID6
7p1YW3IuQdEjrGgBTRnuTjGQmClU7JaqGpR6NBxuNzjzpBsThnQLjJhKRDY5MsMK+arAEDhtRTjg
inYd9A2a7nvNPIYm5qWjhLu0gsJ6u93ZIaW8Qe51fIr8Lv1ezJkJiBN9VLJ5bYj+MSoCAkP5+Iul
391uZ+50GUuDJGF1alnTle0i/9oj3kTSMuSlL5wtbsZ3YScWmplbgqqpjoASgAXvamaSpdcgyrXq
bCAXglx1u4/8wf6LxXHZiHq9zjO4wpWESfs5JylYoz0AvL/Mv6RA14uF0OM9Ooc88mVb0y1r5jBD
ApO2kpPnfEB5AMz3rsfpVJLPsvlA+gdfzT6S0ZN0Nn68cMHNj6cNlGvM6L2rESI+AqCO2vRZB3c4
lPUjPMUvt1fGXBNoKKiypQtB6Dg5tFFnUEKtjOszab3VCfndhdmaW+GX3x///WKFe/ici1LwfVPz
sMoYYNY9mTUOnPvb/Zhb4aDdeCQQAFvvkrlRblpAwtP6LFScsKG4xZiFRXW7u93MbHd0HiFj0dPm
AXfdHbkv0VyVUDrhHbFyDcw71yp25eTobrczE5FyDlGXwfJFRfZzsvCattNcF9mycyqytQFJfFDu
2vzO9J/UYpMvxaQziwCVCN6HJKpVwvjJ6YcBYBtkcdWfDfdHtS6Sr7c7MzNoClAZVTe4OEgjTTpT
gCtvELTvOLg3Tbsb4rtqgBi9MGS/026TsJdmTMNW4SDDjpscDEinmZHUDIwZejea+zGAhpvor1L4
Iswn1d3pqTcKaK6ywFzj9riB1LkWgG2RQMRUE+ztX/RaiDFbTsRiTkvAqZBTI6/8/lzHewDzCMGB
Dg7+ud3I7MxdNDJdj6FolFYOeg6oePUxHf7i8a1oF9+fjClKTEGou0l/BrHeogQX41u4sHNnV8dF
E5PVAU+h0mHb0AXcHpEMfUCL3G+Wqs1LAzX++8U5FHRSP2Ae05+98oC1qV++3J6IpV5MzlFRdYpb
GREDhTki7N/mcbAfbHP771oZf8VFL6A1a2bgh/3Z1+8NT1rrDfQt+yiWai/zo8VuJWTQQbVPepOq
jdPLXtqjWrRRzLX658Ax4Aniv9+f9ANMgwLLjmWlDLtOOwTRwlNh5ja4+v4YYF6ME15NMaCDoj+7
w9ZR4FFBpNjdnorZJnTwIwapD0DpkyHSLDeOvBppKtxitGzb4sCrbG83MTsLF01MRgmKRReXsduf
4+IJn+Uhf/1335+Mklfgdee1dAGfR5zy2He3vz83ROBYNQOsqcaVPPm+3FErbCp1OOsGLsPf+6yB
UbqA7xi/MT30dRYTIAZuSYBU1zPdw6pLOj+Tz4BaUYw+uwlCKMHBNI9+0y1M+dx86CP/QBCy06PJ
SaWUmRenbSXzLLkvZWldNv3CnTH3DuGBaAJ7oghpaurkJi7Qekld3ihnVyB4xy5PQkVe6RUiAybS
wgFOjGr5rfb14xAsAermYg76BUkBmRv9HXgCMecKWdJAOdvliAO3giNOspHY2RDNnIWOzg0lnHYi
Q52A4B2mNUZ5cyDjqp5rIW8wxDGQSL29+MaJny6MyxYmC6McqgalaFpokfd8CnbdLzf+i/VNTd/U
KYzJrPPJemj7JIaZL5SzHG9w30X6LnAXHohz42TxIKUER5GKJ/H18jYdR3Ro+wznFGWQGBlWdNZv
j9NsC6xlyt260M3pipMCKfOGOB3OFfKaXhWsftz+/twhQPVJJ3FAGEQvrnuAxJNWwTnusW4Mtsjt
OoG0lZq/GKbLRsZOXpz3PnxsoSBFeR4w49FWqvoXJ/Hl9yfTUEX9EOQ2ndDcPQxxdOlvD9LcYr38
/mSxRr2K20TCfWXzPFKQGMRDpNIxC9UWjsu52aZEQK6eR4VFnut6oDQVM9g2bPpzGKBirZbs7D/v
Csk5cIOKQlnrXSaFGKszES1oSUNhepvKjxq+MRG23kBTFp7Hc89zOEBCaDB1QL1Md0ccexrqXHl7
RsAv2ch2p6zSFO6qSCwkotXYX+PXVq5x2cMwQWT2S112+QfVwIyqIx+OtpTcNQsn28xUXv2myVT2
ugwWpuI35Ym/ruIfjfSaq0+WvPCmmrsprtqZXK5+J8W5rBTtWYPq14UvcoA4pb/qslNuvTTStq0+
CtTrb6/T9+wR01R5ZZOEtSgqv6sp6wq5VxjBzTnE8gvL1kgtkODdwATMur3pRqshgFibfMADo9Cy
hdZn7nqVMiAZSIsHlWVOjhLJjlpbssz6rNhfAzxfQN1BsU7Se0dfKNLMTiLMDkqzxBWEF9fbpES1
CbZD0pwH9VeE8MKIiclQdQ6yP8bTmQAi5REJy2XFk/+6oSAqB0Trauypih3Wy96wcHDNnL4AbLme
LBCD79MippZLVtp17bnGN5GQeT8oxbrQlsrZc83orAaiB9Iv70IHpFriNBd5d/bjTezDhH9VtPPt
pbfUxGRfYXYcwh6iic5Gvwe73KO5lEFYamKypbQAPb1uoAlsxHv/HqqdsrSEZ85f0iCcimPCV6PG
cD3fiA+nKIaV3RkxGhkVs/XtQVr4/O9D4+Ie9FQzyWSNz7dvlniqwoVn1SRC1FBGh1AAtlAQ1MNR
mxT6Auj4gxLo3slEFtWvn1wrWHd19VjDItbT9mRUC5M+6c9/GiTTJqvgGo13yOE2CfIqySz0OdXR
67fclN3bH43YtIVpl5Cl0Bqtsj082h81Ia+M6uftBmbHbEysyRwmpjw9tHixZy0lFfekJM8Rbqje
FuF8O/yQt/tWX7gQJwv4P525aGsczovpz1pbxj1Udk+YibvavRlRalo4sCZn8P82AR3AgABPyngS
QHSq5CH7pbunob1Xgl0UPsrZQTybYnN72Kb327uG1Ou+oAsDj9wS7imBJC/XNRJJp9H3K3pI5OYY
m/WaTOw6cP5mPXC//F//Jie/VCsurqBosWj2C0TwLP52u19L4zeZoghFegJxvl/4W1M9FMiZJOvm
J25Af9HOuF1BGJES/12zv1gK1M+kOnVjhs8w3YPVO29ZJz76jUB9E6OHu0DCzO7Pm4QJhMTsWGFi
TV/PGPL7VmZ2jXuy9cR9snobHWmjqu8jH0vUoBnsnQ1i5NftRueW/IjeG6t3QBSn8OqiFGqZY2Vw
sqXnIiu+wYv/5rgLUOTZRhTdJENOeZC/rntWAuasEBp3UT/4hlciEtgfO3eJuzB31lHVJjjnfIVx
Nll5etJVBtpO3skJkOfUMRb8m/nRbMJkg0Q8uNXrXmBpWEpYx3gn0NTdvW/fixz9qk8LodNsNwRP
eugJIB6nEY2ZWjauf4l3suQvQXHEmGyhG3MHKkv6/xrQJpcQh5zAASb2To3xAxFoXvX4T9gJNLHl
d9lsZzi0qc/SIJD36yGrwwhF0cr1ToV0lLaWtbBJ59YVHDrulZEgoE1pbig7p3WC9ddzbqBhgg4U
wshm9lAjlLkwaGN0dJEN+X2aXrRkTgYtHTyskVNHei5Ln0riSxNXGHn1sFEXQoS5ETMgHFL9hRr4
7sauetkxmp4ryMJ3CqPP3sKUQklebu/6uTVw0cr01sYiGYOpgF1vWtEXHNie0hqjAaGf3dA6gIVc
2+GP2y3OTZWBarQ8lkpJWk12Z65WedEbXEcm6pgYvSByromFsZubJBNAObodig3IZXLMGEMa2hbO
pgCEh5UiP8UK6sImNphLieW5hki+gwuGoAvFYtKZBvuVoEtpyNGzo5NimeMJad9V8sZNh2hh6c2s
CK5TStjjooDAPumVa2O7EcW2f0oVdY1wD37zt6dmqYGxtxdXne3jAdPIln9qdRkTQqwGl9Iz8y1Y
GILDTZJ5TV23MGCWIaWu8E9FMFb+k6Uc2cx8QCZA+AGqNOy1aRIbifCqspqGIUJJHp0tlK5Qazbd
5mdRfr09WHNxlUUyfgRQUVnWp2dOPARh7Rilf3Ia58Eq0p86MiOejvZ03R5cdzg1BYYeGfoqaaMs
LIXxdTM5hS7bnp5CBq53wk1pe8CRVOseYsQnW/m+wpsl0b/kBfmaduGkmJs67jxKWGSjoHpNVl9k
yMJ2o8Q/5T4Wa/0eENbC8ps5GcZEGl7Q8K7I3U82U4lLaIejGvLQJl7xNjL0rb6JkEO/PXGzzSiU
5wFBE+1MMcrwZztkawf/pGgwkvCztSzn4Al7Ib6fGy/Q4jIR4whvmO5W7igjlajOnTTzgBFI+ofA
hvEi4q4DDQCuhozBdLTivEGyUDfC0xDGax17heaAkl8D/z1FTjLWl9LbM/E2mcFR2kZFpIJ1cL11
tThH+CvRwpOL+WcfhCvjt+MqsFT3UCyVZ2c3FyRXEiEm+W7yktetpXgW5YGdhydsnlZSlq09ZOe9
BvNhtA5VH/vo+rmyf8b60rPsN/BkurXggyKLhGCR/U48hqSr6ZVqEkJDss17oeLE4gH1va9w9lwZ
MhUKQ8uso5ungPZsEx9O7AUave2PlhFT5DWSB8cvggKfBTN4xUSs3Ni1YW9zfOI9s8+OdSu6bUb4
uhAvzq1rwJCq/ZuK/06PJlGtWrcwuufSCz+koj/lyL0hK90tnD3TZPHvlXfR0DRmMJA576uQuckN
u1ulsn9X5v6DyQM2fS6z5qCI7KFoEdJMjY3ipjtJxy8c2MjtbTy3v8yRD0pIifzD9P1sJLnbZJIe
n/oWWxFPOnjB9t+1oF6vQbPL6qE2aQHZhFK+r8X+9vfnJoytO2o/8IdH0fX3tSLXInZbfKrj4VhE
Hyyv2bvq99uNzA4TrwfQWmBx39W9MkUNY4wY4pPeqMgGbiL/x+0GZiJIEpX/bWASNPi50LwMT8RT
gSJfHdXbFvsRhPq6X7quHNsCUb4+Rr32dqvT/PnvRUggRI1XM0BiTkFBuOg0uRXY0ckBPIuh5No1
EMsOf+r+WNo7Bs7Wbp7Rld6Z+Q+/q/5ir122PnkB1lGDKLBjRic/e3AK7EA1d2eVCyWm2Y1mqaSz
iTF4N02vXCTqsQgL3JgUyihZnBxMN7tzvDzG0UC9a0kL4ImAS7d1HNTmU9Ijz94Fj2nt/rw92HNR
FWA23iBk8QUn4/VCrTTJqymZslBzBNUEusZwyLG/8g2zRnJcSxe29szGoN5FWQKipML1Njn8pSTW
qtJOk1MFQVM3sJMxX5Xmwx93itOdhAcgbP57CnKz5STu+o77swwQRO4Q7qnAneg1ganxhyIm42K9
amvSIaRy9dhxrPB/SPuuJblxptknYgS9uSXbjlPPtMbphiGtJDrQgARB8/R/Uns+iY3mIUKzsRt7
M7FdrEKhAJTJPIE40ATUvx6s67KwB6GGhlsAUrtAChKS4UZrs8TqY3JKjadEA5NQdcfIT0ru2/wL
YBwk0rSF2+dcnHgVQCdvjZwixLn6owb8CXrUmIsT+t5SwfTV30/E3ebXykWqcTiz6GkAZG6hfeu7
rzz8Wdg7xfu5rv9CkLv4IMFBjdYYuQtk8BOgnsdHjUuyCxLz/opFs3eRaYwuAWooOXnoVfHGR+Y+
qfSRl09R+ELUL+u6aEveP1tMsWTmFFrDbS+BtKQKhvGtjm6r4Yuq/Kjc2yZkvgIgMnCihEwHnvEn
wo4u8G/BIbT+GbKvmEw+05lquL7gaCcnpTm3lQ9gh1EGZrcQVrBqU0bInrCVnMnsMxGDAxKpscGq
ZRaI20cFtHzkkHn6J4yuHD6izR9RwgZpvQxlBRDXnlRyC6YxUF4cGXtfl7FwQUauAf0ZKOpomK+c
LDpTxzSAYVBYiNaVmyNf+8Xr3M1wR4Imkgha8nZcw/GDJjqnAV9yKSjrHRxoLo4+MHdjPt7druux
tCzznxeuPbHJWK0b0IOmByCCq+490OFZ//eXnwkmFse3iqlXpDMulYBTeMxgenYCV41Kjl19oK3k
/Fxy4bkIwb+IByKisoQIwP5sSAR6HVzlATG+bq7F1QAqj6PhGMEwj2AuldqYctGApI5qqgM2eEkl
avHnsTtw8uIthMzPpZ0UN22nPlVctsGO0T9kgFFd//5FK+HNYLlIyeGBL7pt26QWVTs8G6J8k0Vq
QDhQ7CXRZOm6hjsiGAHx6kYBUszIoWDPhyKClarKBWZ1cixVfu9aY1DVDrgPwPoHUnGziYDxTwsA
0RWB7oUSwKElxwbOJGYzAJYFuCzhFKZmV1Zdl5NTXLTqrqtDawsG7vyQ5dmwZyALOK9bdlHeBCmG
rB36NsVEAzc9wN5XJD8lsOiAxMyex2+oU61L0ZZOJ2MmZvqMWdxBh5JleH2eQ63sJu8KHw21DySL
t4Xp3Mam66txtimQHYqd8cao9CP4eLfc5F/RR/bOdPLQJhX6o+x7m7qfJd82hSLhMY0mKXRBYvLG
0a6SvVOGTFeHkJyQ9P0HTfxArULhzm+TEnQMmcox5G5mPgWw/L7Q0ju7ofsqGrjE+xYXYvYV0x6b
WUhTw1GvwGdzAsiY77yMKoiTFVB2ms8fUhfuPSEFYNWFzQoyZVYZ1CIngAXcK0qxB3z73ohxaKcF
uAW7+MHuzafaGT4BVvwZwxzH9Q9YVvS3fHHCG/SZVAc7AK4OaL3onyLDV+tA/0ACbaqr4ZRD6xD6
EIXQnZQ5pWCfLqAlDQz2AA55X5U1ti+FpbkQIXg3wKcgKkmKE7e+Feyg8H9GXRJalw5sQDpiZhBv
7+syK20Gz4kiOz+B5GKr0rsBTLSq3R8UAgYSe7e+NOJs9683wFyacE4w3oANHSwxJyf+gsqOz7s4
QI7c50a98UASF9UAGshvTPOe97Lc3VKImMsWIl+Flj011yE7bS0/N8/ci4MMAzxgQQPg1DNKc5JD
ZSl/B/SHP7YVtpyDHIAa124OgqNs1wPCB43lWl+AyvPR7Y3NQLeaCS4SUIOum3nJbSwgT2AA1QSU
hghAwGs0fZORIWfT24Fr3AzkqwZinXUhS46DfD98BpkbXEYF5brKaaohQsRFC98Z9MG3eaHdMBXM
QFHvHDGnt1mXt+g7c4HCGd0QsIF0xvQAB5c99bMRTKKbxt2DrbzKfK4/EvvAZHjmi6ZE5zy6bfCk
RH3rMmoOltIAXSVKTg7JA518VZIz6ODWNZssJZ4P03VgqqhaGJkTAqZhj21njGVyYiB82Zd/2W38
a8+h/x58BwBVvkbG9IgZNbrdoxw0Fn5e3dPmsP79SzZC4QMzf8ivoZ4geAKxmcfGJEkQpZ54eVSa
pzCV3FqWTPQr0qK7H3iI5hTzZ4cXK1mfukaWnPTiNuevIKJeV2EpNuAyNJ1X6EO1xWaTsE90cNZA
hSKKD6VrbapWeUQSaGOT8WTUfJuP+dO6SGNyHXHZ5zIF10oJd3Sa5JNMBoL6LDBsZx+VGGBosm0G
quYImfQ2J5vIdXYljXehnWyQdkayGe8ptzhRAtpW/M1l5V3O4ru8So+FBcJR0CGBauZ7ambbRG9v
wdYUoL1347bsWDberRE6R2raWzUfJXt00RMmbCgbqR701ArL5PJhjHqPJSeTH9ty65SgfvzAZsFW
tPA0QtS5GjDALTm13KRKThGovD0fbMPry7IYZmYCxOqsXqKCzRO4GgDUfcs4DqBmtBjZ2cojcbZN
88hA5UmYr7oy6y064R/VxAyjoYN0SHfT5NQqWzZSv3Y+R/2pak5hCdKXQrJWi1tqJk1wvzzsbD3S
SXLKGQdo7rDhWSZ7Vi2mcebGFM5cu0fPpQeig1NoZ4eisX1eW6A4rv0kMY92bh5pMb6hw+LZ1OkO
7IyPxGp93KCDuNd2Rme/rC+uTOfp77MwwjPUpMBBhmiegOOKBWEy+usSFnfAzKrT32cSSkA/qc6I
Ta01nT+Eh5E9GTI8MZmfCLvMZkqiOy1WLi15EJqfhwosOeQ4ZHyXlf9onuRtJTOacNNtwExQOSE2
hNLeGuACS6kk2bdUbfQmHBMHQ3e/CuuXRovSIo1HD8sCSkV4yFuYfkbCQg0feg186A8upq7HBuRh
z7x6zQnolsqt2YSBaTAwL+1L8qaV30A1VFBJ9VqbLHkVomcfJpzMyeDkER3wYZn9wMt04+rUj+qT
Ohz1ZthUxuj35anVv43Vd7X4yukuDn9itLmQwSr8f/bR/ywEOJlLC8WRVWgJQdQjoxZQxX7o0UHo
J1qxs3D3GRm4qo1xE5n1RukZGJSawMTngp77oIXqDS4x39fdfNEwwDvHdN+EcCO+fvjQAMx76ONT
M7S+wcAVER06Jdw0luTgX9xPM0HTXpjtp7FrzVHru/hk6sNNgdJ3U9S37cAkUX9pS6EdE03omJ4A
PLmwbftUCeOY4PwfLPC8548NBmQrK/LtNPUBS7gnIExct+Cib81FCrt4HOIIeMuI9gQYZ0m789wv
mDwNQLCdYSChV0ekBUB32bz1yU6vkRtS+q3dPTTgN0PdXvY1kwOJnu6g5wTDKWjlumrU0DzFIFWN
mFKMr0O178Grl3eHtvpkgXqMV19N9tbL+v+XAstcpmABW4+JxqfAYnnJocK0SnxYt/Hiqs6UEiJX
UTahNoJY+GR11dZ03aCo3j1b8ceGbTTz3Eb7dXlLTyJcIacJMhQs0bZ86aysadPeGeBFdZXsOe03
XWihCNTd22rzach0iXrL9vstTrypGDp4mU0dHqSAhhht81yiztLew3DwVNhGQxKmoS/VKTIFeUkV
QUdHC7HF9xZvwQC/W7fZ8j6YSRGuCPBls23RO3GqOCosw5Np3xZ5tmflFtDTBX8y00+hfpeCldqp
PlclkmcNiEl2eS65WC46y+w7JmvPIk1lOLoSMnwHH+/yF0BH8MafeOrdO9uR6SyzrBBumlbVO6AE
Jqc4/qqQR259R/xMkrdsqHwvfaHWiQ17O/0CgH7uVAAJSn1TkTx5Fi+6E5sKetBN1GzE7qKRFaNS
ptgdRvGosmeA0QDdDyTHlm+h9cwLEzDBmr5tP6ayfblU00fiAE3pGppWMOIlrvlYjUk0mvEpJ8Bi
ZabmPjE+fEmtCRHE03/YwBvcqjFY7C0bM8Q6SX8mA3Ct2qT4BrZLWaLmeunBOoLvmfqGXFxAhKV3
lbQDGvIUiCygLyRP7ujuI079kj1q6YvZyy5wU2C7DLaX8oTlTzMHaGQlLE/1xyL8HHeK33m7FkTP
63vrOkBAjmdiqBxFmYkH7NKl45CzpOrRCJq2AUDPQ/evA8Tl7wsBQlFZOngqfr91g6h7OlmAaVzX
4HplAF2M+IOaEoD60OlyqYHT9U7esBgR1ay3NFJPceJuFLyPkzrbkTrDsL/sXS6Ctv/Kl8xlClrh
fKw9jPrjkaBaD+hy2/JMByVrvXXVYacwvjHz9FOTN1/7NDyAaH2DQ2xTseSOGzIMRJn6wj6xXa4X
3fRGMzEtqjlJkNjHDOibdkK2nXtQq9d1cy/GpZm5hY2gKbxQuI4DTG1wIg/Nznbjn4NDvq6Lkakl
+D9IiAEy1E4vivpQGBj7bV8qhrMlpEGkosyKKLAucDp4LzfcpRsJNw2roGzIM5yUSVScQ1p8B97z
MQYxKSBNO9+szKAt+BZls8MH5KIEgtlMVEMww37pvi7YdAlzYE8Wt/caaTBsVr2bFlqlSHarKsUx
ycaNw4lkwOg6vkBdF6iWyPpNoF/TPWV2lJUOmm61IoxPupcdkrE8UjRsMnRKVZYlseyix8xETUs9
FxVrZWjG2CwGGbZcU560sd3wNJe0mi1r5AHKRAXwy1UVMe9ZYlIVYrIC1MfJrY5Gmnxby3q8rgPm
ZLg/YgQ/KYZWrxQPYvSQfc0U82daOhJNFl1xJkJcGyMK825EROsj9z424ju9Ati+MgDotlExlUrq
1zEbtiUocyVLtaQcBGOyDVEblhR2XWQXGe+aIT1ZNdh3E3C0yeh/liTguEFSDp3R14MgXdWmGjfR
7e0UR/ZQ/SUD3K/APP95ITp5tZIibYSfV/IvQ/IVROPru3Xx80HqDGREtOCDKezSl1mn4PNHzBPQ
CJTZUY2z+SOVGXR6/BYhqIChRmK0Grr7TXeTWAFw/GOZlZYcbC7iaplLcHxYLe7TLLz1Qm/jVKCF
RrU1HzCzb2Y/cIx+UiIZuOXSDp341VDpB9Xa1Sh6GY1RXcQjMn0J8qUj2xpG++J17A5YgJJrx7Uo
VDFwYcPoDBoK8c/lOhUhA/FHlqcnuCC6XpMvFHfEJnQey9K1N+s+sXBLnkomeAABFQTlE7FnQ0ny
0Uu1FEPq9RCM43c0v/jjAMrtct90rypG+kOKLJydbFNFliNYVBRYPfaEIovpZEFRp2WjboZVfIrt
DsPD6GIP1K4y9rg715pvV04lk3gdzqEtWjU8lEDQcStWDvsO3fKVjnQL7ZRnh4KPw8yQgpMkdRb1
wuwr6P7QuHzFiBx2Y0jTUYlPxeCVoDmtt0Qzb0jr3emDKdnU19sBGs1kCTvOtpXRs2qchZmT3qSW
cpvl+oYPHuBdJ4jVfKsy+ljn/K+PYIjF2Tt5DNjQRLcZM7uya95iOrY1N3XRY1g56nwvYTcZ7WWj
0kurBnJJ20ITOOoiYjZuDPvKKgsN53313RvQw4udLgUXvo6OqH8iMYSRIRwgV4NJeh1qNG6Q8rOG
sUe6kaLsSmX3/SUhIHVDQx9GP+CDwuno6CDnMBkuTKV7xpiNb+WyN9GSreYShAtL11lZCPBYDI01
NChK9G7g9peExnY9biyLmVq3bU1HVmH6++xeFAGBqRta1HTH8IYqx8L2+07i2YuhSf/VHv6vjGmb
zWTooHtXa4Zb7VCmfu9tmvolr4eNne7DtvM7/TFkD8MEO2J+Xlfu+v6OG8RMsLBK7Ug0Mhp4lqRG
va1y04/V9xjTxhUAQ3OcNjaT+YXMnMKqKUyLam5BYpVYn9u83lNONumAdPy6ZgvZqEvVpnAys2ns
NOjyHyAoz8FK9FlNi8ArD5r+M46/1STbUHLbmS8YT/XB5p7beDy0HHRJRyc+r3/JUoyc2VjsYiqd
OjYtDYUkR61jX+2sJ71ob7Ka7FqqH9dlSdbTE86ZhEauh84K1F+8B224Q+HFUzM/RDbaHt8d2eyz
zG89/dLGScMBR2jh+Td6n7LkhwoMYtuAw1b/tErkh4BcTIppsuMfrXtcV1QqWrjiJSaIEPVusird
qOUrOuWT6kfnnTjgqpXw3RjvwYHr2x35b+FAbJbRMCiWxWBvOnlsm/PHSjv2rUS3adNdvnEvPFcc
taTJ/zYlbkUvmakfozo+pLHm9y3ZtFJ0o+VI/TvAeULwGb3eCE0XluTaz75r/IG/ra/V0sE93wBC
kHFjxUq9GhFUMWw/VgDCzFxtwxMGDJL4tlHch9Zkp679QJfuZEi8A5EQhH7ibH5fl6mSE9xODDfe
Z1rsj1q+bzgPuqIMxmqX6TckSjYs36XGrdtJao6Lywh4CB3wI6jDiH3to6Y1Vp8jAHnqQx9u7DAD
uvTZVj4PaAtet/CyqKnwak0DtGKjZhGlFecVXgqdfVvpASs3ZbSP7Y0lqy4txhfztyAxlplOovbp
1LMRAkVIe6lAPji1n+bRnW7+dMqndbUW2u6wgDNxQjijVg6U6QKeM3hnUqCrMS+B4fdsVzeq8b1x
7vP00FHJs34xXM9kCjEtKgH2UCJrdgKc+J66dzq1/IbdW57kXrm47WZyhAA2GLEaGwUqBxhw6twX
2n9fN55sqSb5s/PPTPE2pjr0qCcqjkoHtYizdbi3GYApVOvlJq7RbbAuc/Fwn+kk3pUGzy0KB11D
ln2Iux26m3Jjsy5C6hNCuCqo2apJDrtZ4/ipcJNNVFiPjZHcOIABy/GWrFR1j+aEg9YPEtmLgQx4
XehtmFqixDdVgRlpNcuwzZQC4JHFXYSOreKUxecw5Ts3/FYOkhCyaE8UVsGriuI8xiYv17DLUVlF
X1kC0BRtV+be1y5PN8jT/Vi36eQKVwfOrGoiuHyfMpO7BSIVSSsMgX+tHEmFSiZA0KPSSj7aEQ5N
puSvfWf7uR19+3sd8LafjrEJckHs+2viHI+RwcFNNrG3JdL4qoz0cmkx5hIEK7WD0sbZ4CL2ARjD
Q6HENKo9yprreiyFcozGgtoWs5xTV/rlko8gqk5ZoSCUA05Er9vt0L2Dgc4fTSPIGsl1cWld5sKE
k7nE2zDVGwjDqP+uTj4pYE5ZV2dRAh6bGPdFfuAK+4vRyquJa+NykXp+3qLLT8YJJJMgLEuVEJbT
3kpOn73xOXVe1r9/6TRAD4CFcSL0NAFH4XI5QodXcYSe2FPjl8ph6AIUVHvZnMNSqAYrs453P7L8
VwPCo8ntuh8AjZXkP6ocWzBJggpAERkqikXkG+lpXalFH3NRyMB7FiNrYjbKo1GXOB3kDXCskH6p
NDNI3bdSM/eD/b4ua3F5kIRF0gvXMOQdLg1YoiF6QmJHHkp7Y+j3+b7+84vrg1HuCSkV6CfidCkN
DYWQDD9vd9ZWYT1IjJygDZOAdhJJS4sEZAbcJEE9jeyJEMMoqtZ6q+Lc0bkVNB0gBpV7QMxWdTeV
uh7iWEaxsWQ5EzMj6BEzwTUkAvK0g8spDfGWK4sN94karFtOX1QISSB0/AOaBMnJy5XxShKGeZlm
p3RoVYwwENRGoxHZSMNCBa3vxk2VAMwOBb5XDU3tX3gB7IPYCumWjB3SAxEfg85i2r5r0m6rAN/N
x6xvBXiTofuU2FXnjxHmbENP+25OtCpZVIEMMkMao1G8HgVJQ90QpXXfeRWOEg9ftJ2F3CdG1acG
5imWzy4/Vcpay46S7KTE8UFXixIvQQyIrFtw6UBAie+3ECFUlz1R6EhgQEQGmqW+i4RdZ3wgRM+F
CCF6cIBvG+IafFL8wt31srnVRUPhPo9WOTwerhLTRuG1fRXXGUA77OZGpVbl96MiI2NY2qWmCxwr
4E4iUywezuZQgw62iDD1qaY3KgFiPS+AMD74YyUjnVxcFKBlYQQKtTGAOF2uvOM2UWfFVnpSzWo4
9DYp9wkNHV91wMm1vv6/3vrivQmNfwCvB+71xPxwKcsgjp0RxcQEJsMQkDViB+S9Y3yyzKIPeOx2
ru8aRY/+u7DdNuBA9LW+cd9g6nd1YEWgcrPcNIA+OjoKN+E7fPRVqzKQhfPqB5xG9cZQFQDusLp7
I0mZ3SZ1Pdxgkhrg2nGS7cwCV2zPLeM9aFl4CISp2vwEgs93lQ/xrdfzfIMntrl1SYK5SbN1712U
BIIxdp1TjpM/sIfyDbgV/VOtFuPeMto3pAK+DuqQPWkRZi5TNBzdDq6dbRnGgIDChGv2kH1TBwq8
+zGdwHHQ6wX2caRa9P7M4zo9cKPV73rHCn2mJpY/EvOho5F96ErH8lkHwj5M4CQ+4+Rd9YYvMQBX
AlTzx12cveT9Z3d8LNFHCNSTPZDPhl0GgGrMu4x+HKbdBiDuGM/LGg70pCEoIysIS9PnjubuKy/P
N7TBzKVRGpiQNpF+Kg1SBo3O3BsXDWEBRUUE/I0l/UgoQDUW7XWYAb/GvmlLMrYZx+NjBN6GXufB
aL6WXBLUlo7tuZApoM+CWtkSvSFRnKK5Wg1sW3vRibcd8wHTsNEOKy4JbwutyoDewMGNJzgmtgGS
dSmPMOjKCEtPqc64XyRhd/JipTyWtgdye7h3oMVDv3UU3bvVWjU+NxRVjaBS++4ec7H2zgBb9k2P
x9qeRcSQvNOFjQ6gdxAK/kHMFi8Wps3yPgRuP/gjULC7LZyg6CQbXAhbVyKEqyWwuriqgkz2HL3U
zB9LH2jDRbZZjyJCBL4SIgSREd17XhPX/bl1NmglBFD+j/8mYPqAmdskWtxwx4QWZv9F+UaKnx/4
eQfjaFMLNNDhhO+PWWW6TQkkeaXwSdv4aSgrGSxaaCZBUEA3UeduCkhAGls/Gtn2IwpM89R4IQKB
S1jlfNDNYoyb7lyNNEBqIZDxowr79t8Vdn4LcIQjibqEu2YIRgbXeSAAowXjejTm6O/3S1dSj/1l
7dmR9EsWOgTxlgBwLLDmxOt2n47eiKrhmdRnJJYifjTSZ6/ac/2OOcaW6fsooRsLKaec+tLX0hQR
BOlTyzTGxlBhRNpT0LSKjKKs9YSedTL4HvouO9IG8Lw+jv0qAlOVbO0WTIu8CG55LholMFAo3I7s
IWUTHEd11pAZbMKDGd8rde/XNMZskiz5OX29qN1cmBAPqWuEEcDHqvOvk6W44e1OaR4j8j2Ln53M
8O3ekNzRl+w5lyjYk4BWo42TsDqHBXlrGAJQrO9YM9wYpg30s8HXx+7817sBnGUA2bId4BVetWQk
DXACezRDnAvdH76Xkl9fiKgXvy7sNYMrqH05+HX+ifQvg3PUsr1XPK+rINaGpk1wIUUISU03IVUA
v+Y8DIcOF3MzeW2Q52+9n5iDjz3MGvb7sLlpzL+EtL0SLEQqq+7d3O4huGqDFvRyH6BxuFBsOhNn
oVzB5SYfKX4fRNcs9yNZ+/T0/4se7uItCJD7aVZA7HUI45wzMDmXZ8t9T+id7t7U2bf1xVkI5tNt
Amwt6KIEcLrw6iSMO4kRk+pM7pRxY/WSHSP7eSH+qU5qJMOQV2d18Dl/4+1fvsp/LTHOCECxIw+M
Oe/Jw2dL0HaAYFUUozwP5oOHgc7a9tcNtBTSMCqB3B/mlzHKImhQDI2B+rhen5OyvO2TdMcws5Hh
XRY17lavOklqdmlHTvACgPbEuwFLcqkP+BALxmIMaHD3SSnDIC9RY1TPzt9lsiezodkEkHto9kJN
XfQskihVVDUFPSc/o9pv/kFHyLrZFkIlrqg4CGwU06e81qUeYHUbFTYSesaDPPNrxbwpu2ybtu2u
87RNXbEgA0bKuswFZ7uQKWx3gHB5Xujm9EzzH6GibGIAZv83CcKGzzUnLPQOWlVD6Lv5LnMLiYQF
d7vQQfDnvHPLNqXQIasbP052LUg16j0QLhz7dV2XheBiASwfqLtTKzMejpcr1LiK03dhRM9Wf3bZ
PQVMobVfFyEWh3652UyGJUSXXuG0S9Fod66bI2viwFKegQjve/bJDD/l/JTSk6XLTulFN0AKEhRU
SG0gbX+pmFpyOxsdHfcCd4PJDINt1rWS/L5YdE2YjoBW4/eJe28CKKP/sf77CyEAZePf3y82jQAt
odbsyKzOMZtIUXV3k2V3MNZ/k6JfWimKedlFiQEpedDER1PfhBjbtiWvQpmthDCQ6QolrQtdOGdv
1Cjvwio9rCsiEzH9fXYCgDGY/muuKt42oCRmkiNMthzCnk8UuzFLA4YaG3CVbhV6E2HQUbYbZVoI
+z4MQ6ZSFVKcaJ9jJrXa/DcrCedKW7ZIu0bTVQhPT8BbR+1dj5PsZV3KYvSaua5wJa+barR5Di0y
GnD1TleeEnWXImMho5EXkyH/RpaZJGGTl4AaMYwcm9ADIyny4vtuJMR3NbbRjcTcZm5YbcdM34dq
dnSV1te95pUk6oEq5V3HwQrBY+d9Xfl1R7kaJU9LLQzTAiYu821cBKy5y96ZIjkfRKg7QXGgAl66
+0jzRCUZdlTYahqGbRXihxUgO7Im6fy4IqOP695ThsXeJvFY+27i9n7rWZivd6NBEuCXvRa3exMT
ZEBkErxKi22PdhTvvbAGQsJOaSVeu/R+Riz8I0BwKK+qtBF3+OqMhsgnJ2PbBAQYbuL4tNG2GNE9
KKa3471100FLPfZ24M3b11R9/MjS/vkMwdtGAPqDwRjnWNneOTxGL6bh9ww4SZkjWd/lHfRbki2c
mEUMbA50VSPamC9jfFuqpwK4OdEtkzVkLh7/fywr9vp7Tli3LYdlub7JKEZ/JqqUdastH/8zGcIZ
k4VZV4RgmzrTcvBt7dkuH2j+kKj3E4S7uu+ib0M8bNeFLl48ZzKFE0djdq4YEVyyD4vPltdN+ISB
0kbHJiu3mmt/7vRYsgtkppx2yewEinSXVcgp4cLh3RnNQ+4iH/Ch0/qPWwiHkMOordeTCMXQtlrd
PqKcdhzKZld30hnqaVWEV+d8z4lPqjEawAiOytM5jh+Y/j03nx3npQtrX2WZ71X/cP0ZdQJi7U1P
5v3LIfSPmkI8cZqIE27AKRtt37Cd6j0X4TZrd+susrheFsBtQTeBriuRxkUhRjUWbMR6OU2QPOJR
Ekji1hQPrkw4kyDo4YaWnuYRTierPnrtwSwDq/qcKTs6sQreDo0EanAxDM/ECVHS4DU4IJwOx64N
diofib51g8l+Xwh/FUGtOLFhMJrtXzFAv/7rEmOJKQhwjGfqoMFYsbZBHq3GLOmPaUa+vIuCjxCa
gwb899qLUFDESTh6MKCKpcd+j3p4LDkqJM71C5xsFgwoBm4aux2wU9FQHp0t9ZO0P0WyHGIbWkZ4
H6cYqDyXQNB64qmMgmNZBRNJSyDCYaxRCKGVnqf94OGKYdSHkHO/xdD+KCtnLSvxR8j095mdrL70
DMKma3V9wOhkZx3WvUr2+0LE5FretEWJ3x+snZUccxmb1WKowlDQ/4w0/X32/Q0oEnEtgJG05jFT
bpz4XY/2Tv6XsFf/XvdmYoRI4qAbnLvgJj2P0Ta19hh3iVzJ7p5+4jpYOQiEaNczAW95qUmI0l3X
UVQJ3H6rdD+zYm+lNNCdLyVeCuuLsmy0P6IEz+KqMSSdhZxDlB4G85Xxt7ZEoUA2CrzswH/ECL5V
OFrcOTkuUU30ZpeBYt9mmeQMkRlNcC+9LdKssHHNwCAmdbcEc0FmfBM2bmB7H4oof7QRPG2gBUbg
fyVqPJ9QVIoCpfvIutgYpkNHFebdPMHL8q5SeryoEOBptomMO7e4L+m93f5dj/UvZ56QLFHHABPX
VQs+ICdKTDL3CL7xtu33qmzdFy+ccwGCKzve6JE0xEHY1ndZ/q0t98QB/AF/Ys6j1fwDQACwzkmU
WvLpuUzBp0FQo/eJy6uzbe2Kwg+zne5s8/p1fecs+dtciuDSKCzFmdZCM115pcM+zTchRmy0zahL
HFumjuDYObPTuiENEgVeeM5Zd0NpvSNabPpZMUhutUt39blSgmc7TmvlJYNSVunjlh5mN2O/1YHu
pIL743ndgDK9BBfX+gic4Rx6afpmSB7s7jD295mM32sp8sw1Em5iQH5vjIHAwxu01VQbY0DeNviI
IhNFI3ggrodLNKr24JvAidDa9p1VVU+a26GnKt46rss/EBdMTEj/P1liqrNsw6jXpttSfYwOquEr
qT9ICh5L5/RchJDPUKZmpbxF1sTN9xp7cM0P3APmvy+EhDZKCKbKp6wMwbQf/drUkWRBZBoIAWDs
Wd9iHAypuzNwC7X39eWW/bqw8Vsg/6PZAvfJvNzbzRbta+u/v7wv/iyxsN/bPMoiO5rcST0o7QsY
i+rqWxJLGiGW98UfKcJOt2K7TdEeWJ2j8pRnL2rypPDtuiIyQwkbHJCSTlEP2Hr9sIuMQFaIX8w4
zh1J2NqWGmbcC7HMbYZp1RSDLtlLnCR+Ud0q+cns8x1G3nzX+Wb2N1y/j70fhrFDi55kvWRqCm+x
splg8yNsyRZNHAyNZvV53Y7rDmGoQgYKXcGtEU0PGF177M1Dku/6+BPQutalrKuBOQ7h0onr2Vjm
kGLgpWccjOEDhYc/q3UFsafZSUfqCm8knQYNP5LqAwVU0zAAmQOgN0CYC9+vopvfBa4jnnmYOlVT
w3f7+luIsa4PmGkmRoheZaLpg23g1GpqMNG/hlJ+lsV1mAkQghfA31Iaw1LnrsJZxX7Y5dt/02D6
gNk7aXRZx3gPDfJ+o41+K+vBWHRXNHliCgzVciBrXP4+11L0Xw24Q2h5kNY+sfeasiWy+WaZlOnv
My10xUV6HYQ/59pN/F7bdtY7Ril84siKlzJBQhTzeJHwOIS5oghYENFns/jMTdMfupcPLAuuDybG
cPGvJ4QRsFoCKy9F2B8VB1gk8F90bK2LWIz5v0WgP+PSZmUGgo1wRMxXPaR2/DF8rWX1gUXvnYkQ
dmHu8JCgUxEXyH/G3Gc/1hWQ/bqw+UJHcft+wBMfJHPozsskgVb288LWq5XapHqBJVCcfWEcpKmu
RVeaGUfYeSEz9Dpx4LOFvXd35fsjgCTWDSRbYWHvRRXPqT1Vwi0Czt4HFJBL2Wm0bCRH0wD/ioZC
MTmIvnx0LVlQAsXwrAuk3IbLx/o05zXNxGGqTDjWKS6gwIyjyBPlqU8TkPB2t4n90MXaTks830g4
JjyfHPZttG6y8K5qDD/17tBu+RFbzr5D2JBGxyjwiit8R3ga2M5u3tBisr5cS7Z0VRPdXg7o5PEC
v9yQRRqywuJdjt4i7eAB995sJDtmySHmEoQdU4Zj3ntAjjyPxs+ofDDp0cDY5LoWVzJcJN3Qaw5e
alBjoC3uUguLhHoHmOzyOauU5BCXkX2LbI9zrAZbBtAukl+BnGSShZki/Ne97r7sM0dVSTmWz3mj
B2labNQ+KPIG5BGHtrlriYEpxCxohiooWfZEhk+AEj9oSXFnZoCvcvSgSTI0xKsSE1wlA/BZNm4d
aGgyzGuU15q046BUnD5HjeNjKGCrpJ9L9BJr6Q/mSi46V1FEkCVEEcJrlzp5T59d9zX2Mp8YJaDV
dD8Z/3Jo45ex51oJ0WRQ7YxSlJOf7SjcDnEKDqN829kyyMpF47kgUsR7GE2PIpspQnputSWlz2rx
Q+2rINc+JVHkD6OyKcpos+6sV1sO1vOmOSuMpU0QKMKWo06YJroxVM+ZXb5Y/0falSy3jWzLL0IE
ZqC2AEmRkmxZIGXZ3iA8dGMqTIUZX/+ydG+8JgoIVrDvonujMA5rPkOezDZ5AvW4/7+ZEM4cSEls
U0Hx5y1sy1+Z4h67MJTkaTZGAYU1tJfgP0OD0tryyJlTX1tKXlRvbab61buLdvvbY9jYZAsD/O/X
7hWanzQlLas3HWq52fCIW+MwDmRvyd7cNXwCrN7XQxH8qwhFhyRzMizI/GJp8bNGoJ4G0XfKmh34
PFM09qdtuzNo/NCBqj1j95bq0Hfrqhb6Vl1I562YzGurdPoyHso3Yy5AlOplnSqJfDb2N8fYo3cQ
uXywOgr3o5NXmjWxuHobx/ChT/XRAy0cRBBBopc36AIrm0xicWN7oP8WQFvkiQAuEVlRXcVFF1QI
i4Wi44WGEu/r7e2xZYDLVKtQEQLzqtg+6vRQF0gtq3zr2h9TXO97Yp1uW9jYgMSGnpepor0KWHth
0tqsb8swNMs3C+Gu+urttOTrbQv8/V5UWSBFi8tGcxCOgHRZbPKmltlnY6mWb4mV+2Y9gGr4d2E1
Ty0dfW2wfQitjpMk9toe1T82hashG1uDglgSTyWEi1ozaNULlC18S9a1umkHnevA+mLqgPldHt8c
XDdu33bY1EBbDePM9mDAifdQMuv9PJVWkTY8ALTloynCAHTZRGvN0lzcdJTWE83e5qFGuQWMzQBB
1WoreWW3dh18TpxVCF+rKIQuzShdViig+UzfYus07cpSsuVknxcWR4/iuUN3bvpWUVa8MMusHh1b
mt5bz9UHzhtCH7x/QBMfIDbluoIGg/itHeKDEhd7CGftmdZLLnDuJS93NziVbLTdmiBOABGusCTM
GEFeoY/tG1rOdqlxnLIfTvxoWU8qORT01+2jtJ45zqAJfC/6SgBgF1kZGzvvQF8CD3CaIr8DzDuR
jGZ9hXLyU01FXsQFgF1Ex/dO2XXDrFTAuZgHa/ha0ufUBIH+/MMZvt89loUp4eiMQ1K1rHKqt9z2
SO7VshaSjbnSAIXUXBcwb31Vy48MmhkNALhvKXSpPFexqdewQjJf6/OPXQPKWFzNLhwEkYsB2yqd
WrXt3lqoLVcHmx3HyHdlRLgbQ0FnBPd6VQvLLnazNUAzagkYnt/CcNA/s7HI91ywTJKpXlsBIz7H
X8PZQbutCMCzEITNLKzDS8Raa0cAtmpkgosyE8LF4qqxMmhxF16sOMjHs0w1UPZ54WIJlWyq2wif
rz52Lc3ubqtC/IgOFcIruLxiLBx2s7Dyfmwh56t11b7/EjXm/t5DsTQgHArbSLueRcy9NGMBDSZk
3O6t2QojELxABtYiE9GGexnLZge0jkehejl4SEnvbo9kff1yfwLBBqe9AImskANLskGdCii2vxXT
ExhlMs+YkPDW79+0SzPCjprGoZxA756/6Q91PO6gXSoZx3pPASaHViFkWBFxIlWyfAuNSVdnNpDs
DQ3HnnvsVRkCYWOiYICnInHE4emJS26FYWZ0SvZm0Rc0iqXaj6Q7316L9S2FB0OD9w+iHTSGiO95
0Whlnrl9hrVo0XLrlxBEiPcVkQkYb8zVwo5w/lItpBOJYCcEbUL1MwHT0u2ByAwIi+FmEIhtJhio
RgTKo+lrMtXOlQXQK0MzFZegBqozlDeWy51FtTFpvT1cjGqPWHnnzprkiK/WGxYslfen8xfDFruP
cpeUo0uH8WJ2uzbaRc5+YA93TtPShHj2EGqlhZ3CBAQPrRciE9labSfh88KZS9vQidwBnw+1x+7v
MEX3QfVY3t23wa1wCjXwPiDZJPYDUivL7XSCleRRUSkkjWVNc1vD4HEoimW4qVadgJBDa5rEmPvL
9Nrbpz58C6f3LpYU+dctwHgqOHEFP9m4Q8SerALmQ9sddJAe1KBQs6A1W/tm1n6Zu3Zvm4OvKOHB
nMy/S7SHqYrsxV1neT/sQwMY4SNIL8RGhaKeo9Stc/08EupVlrYzjCOdJh81PH8wH6v4Uz89J23k
a9NDCGaiMTnabQCVtttbcj3ZfBow25y1EP1p/FRc5TloHSMCTHv97JSR3079ronpzkGPXzEeb1ta
n2BY0hBxchIU9K8Kd0SNPgg1BknW2XpX+6Nq3ZvG4PN59Xlu/mog86CZA63weWMY94Dyx61M8mJ7
y2C/GC5o3qF8IbzRVq00rltbGAFIg4eh9Eq0jofJHloyZbQHVriyD8XgQKJaVmJf300Y3JVloSQQ
gk7LoLOpnxv1kc2fhujJTV7/xfIgUMbwwMmOFOFy/tDgWXdlrOvnpAFbjg+xmtvf39hoOmjKCF47
1L6Relh+H0QpYVTBZ0dVY9/WR/rU1EdHlnncmCeetAWJFHwbtHkKgzBDBXTvRmGeFTacEqV/Tozx
U13Ph9tjWWVOIFDFe7tdBBeOC9rC5VgyFqutpjITKLHvnXmyjL9btOCE5KXRD7QGIgmU2rctbhwe
gJ409EbjmKKzSRhY3c5FQQrDOpdJ7DP9dawlCdWN5UEyC/JFyCogajaEHTYzh411GNvnJn4d+tkr
fzBgOivrcvc4cN8aIK0DZZkL2tLlzFnG7DglVaxzTw664huSUWxM0+LzwigyndTI2uLzjfpqIf2S
zZLaw5YBcHlxwD6I8fD6LX8/q0nC1DC0zjYrvT+OVEV5YwPzlB9YyTh/7EoUISNhz4qO2udsfGNJ
CI4IbUfuJFvF1tUtV8MWNiFAz1diOQiSzyhUlaN9VgGlhyoHjf7cvcoOvANsKK4/5Fh8Fq/u4kkv
Egi51s7Z1A5dvDPpw93fRxIEs68SwnkWhPNX6OpgxMjlnXM046CuuE/39xowkJUnDi4RGFlxxNkd
qelILHI2oHNb+DW9+7FafH/lCIZ4qMANR86q9tT+RUvJ/bQ+zJADA/qEn2MIYBjC/BdkaJzW1sIz
6O+9msyfydh8dvof0Hi8PU/r7bo0JOwkk7lxb+swlEb78hGqtanEwNZIOJUmmE/Bkr7K4o26E/dR
TYE6IYWvpd9t8y3qPa2RcV2uzzVyUbCBEAOEGiuaoBYN21pqVtFlNv0ifIpNSaS3/X2U3EBzj/GI
GiG0GvW66drogsxg1h9TGRHZ1vfhVSFRhDwFDrZwItwBk1QaSXRRhiKw2vEx00pZjVdiQ9y0BXh5
ogYKyZcJPbyDeiCObN+uLQCajngePLA41XCLl/cGyVOiFERzz+0O4OtWtlv57b9ICSNLcP15vtmu
riVDT4oYSRH3PGX7QR99I1d9o/vcGo4fGpof3R/uwR68EUMDLfDat26jpKohsUjOEYg57ZYcJDHM
+vQtvy+MxyYzbYoqxHhmcLfvwu6Tev97tzQhvtcTzQ0tgwndhh6mV8nkSPi/F5cESvDwosAOZ6/e
03Aem2h2MuWszyPED+B3lkcX+uKQJQmjuz1c5ImubOnL5R8TCO6NE2y5TYC0METoJZfVxvYFhAVU
0A6CR9QdBecAVNAOqRQrPLtf0z5Cm6+MPX/LwEe0Biwn/AOxJqhGZg9FtjY8N4+lCWZHY9jfvs83
TgiY0eEf/NcA/wFXJ4QBVdGwsAnPWpo9RJ3zWPYHK98xfWfr7TE03MNtexs7eGFPOPC2MlJqZxgQ
tdQ/cdYdkzg/TpT+ddvM1rxBGhf1Z1PjnHfCQenGumBJjmGl9BWMH7Ykd7v5eYJ7CzUgztItXL5p
biYAC1ThOW6+F2j4h27l/b8f6CKwPanQUF5VaodEa2rbLcIz64GUOtT63V6tiXgW/OvIC2+kvhKz
mzq7IdbZYLte8ynd3f79W8uMSIknnCECt8pz9iWAB1Flm2caFZ8zkz7rRvcQ1eTeqj8Pya7MiAc8
ZuXQITwEt89O/a3KuhL5LhHuqsXnhQSGZcXg8EGAey5AA1knmT87qR9ZeKhkpIWb8wXGANxWkLND
e9ryGLZgqEpLqHOjKXH+pWbkU4POoDaVyUdu7VsXemJAlAEit6pa9lXbOfWQ2Wetb/2mPAzU+TcL
T7g0LSozHEm1HAi4MiBKPSBcMuZ5V1c1+Ev3k+wS2RzGlRHhjTLVnJpDDyOmTbzGfc0TSY5MZkCI
Kqu0cLMogoFuytFOkXr/wlGAh/DPNAkXiNqU6N7g0wT2sh355JD74xnOeQYKd16eRtZW2FBqSVMz
hhbe2Sjn05Ao+7mSRN4bW3ZhQVhp3ey7EM6XcQ6V96nZM3q8fyvhcjVwS4EaEJqBwhzhpFa62ib2
OQrHk+KEfgmtdr0/3L6pNpYacoRoo4AHiv/EQj7UcMC5p4b2uYqfzRdT1pm59XlkQCHICxYwVBuE
4hsY1MMROt/2eUi/ui+K8X7/r8dViqQ2oFy4DAUHJC61shg67COki40fyfTr9uc3LkDQZANOw/FC
ZOV+RAbJ6Vwpytn+YVu9r1HbryxwbBNZXX3dNQuUmK7hueaM8wBwCfNUag6dZ6tTzmoy79VhXxRP
av05GR8SLfMdY6ciIe6WkudjYwsDfgkMJkgCHQs1geVlNetMVepsJucheq9ta29W1ZFGdweCQIxd
GRGWKDLUOY24kcJ6KQ/0bmws+IkxcYBEInlhrPbvBDb4eAbD79nJuk9mxz5lsbpv+vwTSGT9u3cD
8uAWEhk2ssauy/f6la+YMoVY1UzDM6l3BnRb/pqch0QGw9yID4CwAGAIQB4HzeDC3Z4NLJuTLiTn
GV35Dvll20FIT8bXVJNRA22sPj8zoIzSLJQAxXqMaictwwuG6KCfHhiCNY2hWa7RH27P2voGAO2y
zdlNQd3JdeeWs2ZAVZWZ4dReYrvxgkG9U+wGuT3kDzUb+W+AOtGNK1yTo2JZc9nn7aUw/uQPVvX7
/p8P2URe+bMJiqXCU9iVkTOOhdtcyPjFjX2t/B+/L/z8sJpLgzX4fuT6zlv19d5fb0OFmM87fj8C
NOGRGsg8zmNIordJPTHr0NztJ0ANG1OPHAOHu4pzT/IQuCknYZf+6Nj5njAZk9R683zEAAgFTA2p
WxEvoOhTiJx6Xl+A4yfxXg3vTksuvy840K0a2aFp0RrEQNmnHNKctcTA+pBh5kHbgJwgUui6WAN0
My2a3aKtLiWpfrbd5JOedySYP26v8/qhwqvBb0GgMVGnEePkGL0KatHT5tIM3zPIYk1AGodAJeS1
rKq1XpGP98mGGBeQbCiKL48zYSwerKrFce4fauLVMqpH2feF6wL6qUpitPi+Ee1Gx0v+3J4o2eeF
AzFabufQoWkvCgrN1o/JkvVybxgALNIEmsJCPQB61cv5sYemqkNXbS85tDbYSRtkvRNbBuAhoH3o
40SIBZmy6M1knhp6SfNv7b7ov989QQ5OG+q96JRAzVqY/9l2JzuvqvTSubsGMhKS12DjPCw+L8x/
Eilws0p8fketH/Wp6P7Hny88nzRvjFAZ8H0ddDM/Kzc+3J6erd9vQT4VdOAAJyKDvlzeadL0eVay
9ELjvTk9aOF+1CVJznVKCsg4aA/hfKnopxWTKx3J3WhW0xTAuIublH7LYr9NQeDsOkAaFd4ga9/d
2FFApwLMjVsKomFi8G32JWWzG6cXdVC9Ij6x/nJ70tYGIDnFy9OIh1ABFbGpQxOiB1ax0EabvUKR
p707Elt+npu/8sumJEvRcIfPz+l4sMbJK7XWS1RbsvSyUQgnAye+KZG9KC61V6a7WUZpzHf+Mtmy
HIVwMmYQNSJawuepOXmW+VXZT903IIq9u9eCF72R99Lg8qPgupwsAAxBlJHQ8cLKCqpDicckT9HG
NPFCIhpFkXZcg5lKajtWp4/dxfbN7pXq5/t/P9LmqIXCJUAGQViFRpkNt8/V4aIlz5D/9OOouH+d
ecQCWIiKn7rCKaFkwqapIdMlSR4hGUzuTj3yiOWfzwsOZZyOURz1+Lxuv3f5xd7fnp/1BcXViXA7
QcEMIY74PLBqqhXLLtULWPmVx1LVcg/5NBdQp5ZJCUzFtUalWAfOEkBdC5chgBrLzWRSBHd5bcyX
Wjt9odrx9lDEE/Hxdbh3lolkLTDO4lOqTcOcVvV8cfPJfQEjfxVoCm0e7FrtFY9mYe3fNrgeDobi
gs2FF/HBuyecjc51ZnSDJEMQfyvdfXSnjLIOj2nxeeHtiIHPT1OGzxsT8ZL2m26irfkQyypMslEI
05apMdMiC2Z6CE+53kwkO0z2ff73q+sWAUdEmgTfLwhq7dNTQyVRhbiFMU/AB+PsAeqMHj2xtKuF
COH7cegDrb5oZOeqOOSvd6/0tQkx3RIZ0KtnyKEGmu6x2pex0W5MEZfDQFMP4cdQdAJTYnR1ZuR9
0KkPbvFMZHXdre8DLIHKCEcjADq6XIJOYVrZJnEfII0KPrrUu396AAP56CQ0cBo04VzrIGxyjYw1
AW9dTNBxnP++Pf/cDbt+7LDEqB0hWMfDbwLlJezRNumbxAJGI7CqkxKi19QL3RPeuky53Da0MVPo
VeRsd/BmuRDTcqaAPqY40WEbJLYXRjtN4nrIPs//fnUWMsedyFTh8wN9V4Yf5r3UCx/zdPXz+VG5
/v6U9MUw4Puq+l1jQRrcnp31DYtl4B3sSLPzHmnBW1Zsq3GnrOgC0MP8qKvm4AyKp3TOAeIKEr9j
41AvTAnPXm7kBioWeRck9UHr/1C6L7tIYkM2HGHbllZf2vaI4WjxLkx3Ct2T2lMSSQgj+ucfa/LP
pIl3B+RHEoZ2/C4Y2eAlpeKBG8ibrcZPk7+1+tQmsmFtHRY4enyh0Dqx6h+c7KqZu4ilQRU54Q/N
HScHLPOZeYppOD2NaT09Um2gMpKHFWAbA+VkGED+/Yd7TphOpUoB8oD2dsBYZr5obLJDvCaFA3qO
AYI1Dvl7aOPuEFK7fq4w9bFXKO3UeKNrDweFdRAIDNO5gEJLkx+Y5USSd+IDAyrcIvBXVWTM0UEL
4LzwXhNa5zSN8yyo26p+cNCRmnh2q9mPVTEY+0kHE2zrmqBOrMfuWLto+qWaFh2gIPMdgE31r57O
0NpSKqgWI2T3UkoyQEHz+q/bp2xj6y9+pnBba+g9Cmv0vQTNFH/uzOIvBUofeu+cbpvZuIsgHoVb
G0xYEH5zBTNp2o5k0nFL6K+Otr9baAu7wYFQDW/EBUIGwtLLq2hOWssemc6C9qCEF1IF9/96lGYB
WEJzwroCHOtaXptNzQLa+xbdWYN///dRb4RHgUcTcY9w1eVD76h1nzWBmTylxy7/F5N//XnhegvT
xiqNBp+frIuVv9eSnMDG2nJOF14XABpi1Xc55YnSJoraBMzYuek+ciRpSsn3xUpQ3ShFEof4/pDt
zNAbJP7Exgm4/vmOsHeKNqnKAYQxgdk0J9pBhJG0/jQ7dwcMGrxFFcLg4CjQ7Y8i29VrmdZsakvV
YkFhHWeus8uCxGI+SX/d3ksfWR7h4kElyDZBKWKjT1EsmhZGaNeR1hYBfo3hu61r+FphZz4ExPVD
rCTEr0D6tKe4uZ5iUrCdTccedxOYcf8ASs/OTjx+N8Ip/3uekvQFIhrDpazj5EHrI/elTp3x0KR4
UdRozHVvZIYju9w3VgTVDN5Xz+NclKmXp3lQclON3IIGfTecTDrpx5om846Fxrfbc7VlCI2XKP8C
xWMAjLY0ZOZl7pCkoUFTFf2XqSL9E9THstdZq2RNChvPP1YdYEqwPAAYKhaDDXekSV4pRZCNxy47
RdVzn7xOlaRounFUOLID6TLecQFd0eWAkM2HbGfuFEGVPGvuIZO1Dm9N2PX3hZukhh6k7Zb4flq/
6uRTnX52M8lxlA1BeNiNuhvRAgsTqvYwvdhsd3vJ1/4KWlIQNoCwAS6LJWJgSN7pcWsbY5CYnm5+
R2VR1fdR/Gv+c9vOehi89QVNXOivMnh2cbkS7ZzkjgXimKBMj8k+Y5LbZOPzAG6hzx0IOgNFHGEh
Gr1O3MZs5mDs/o6P7N6WAShfcJcFDymA2NhLwj4ae6vP1Ij0AQSsPeO9uBuc+R8DYAsCzhT5mZU/
0IO00LboEAzNH935Q+9+UAGzRxYOASJ8JaS0lrPPphl1OWVCsiQK/ewBrPYSA+uDAAPc5QUqDDUD
Q9ilg5NFwJfWY2BllhexwFXPYX5vHy8myQR5HaBCwJHjXRUgEBRNWqlTJ1YAPXSG+6+VZEPXdxJU
/UA5g/QYyFJQEFrO0tzRGM0/uR1Yz4361a3oPiPl3tLebx+FFX6EjwMBHE4Dpox7OIKd0AzbuE6c
gMWB9hs8zop5YH/30x9wAR2jUuJ5bxwNWONEQ4io1zX3oYiRxJxgrYvBWBqUxb9YFgwGdWsU0vDI
igmIOSJuqY5FG1DN9j6RWtZeuDEAfB9VD1RxgBwRvcEeyiMsjts2ALDZ1/dQYpJsXn45LD0EXkTD
pnJ1tLkDIrtcD7AMOQl6k9vAjgdAJ1/a5KUpn9w35WuVzfvbi785mCtbwh4rciUmXQhbSolkVuIr
9b1AUOwuZMKB4AKgFSGhyGBjjoppT83cBpb6uWuMo5v13uhooDGR6QJtjQXJa/DkACbNexqFeWM0
RwjDkNn62doPkfNw/1QhPMLFRdBIhUT58vMRAlYlSjOeIfA6Z283d/vpAO1cfV9YilKLAeIK0y4o
5icl9akjAV5vbSu4t2jbQSSwTixWlQHxqT7rg9T8q5y+N/Gfiv2i6o98/NvSZJJDK+pFvuyA1wO3
A4cEXDz8hr7yp61eGWawH3YBGYlXmHs1PTavE9gkW/Xdpj6hp4I+Vr/q2q8mfwh3aX5Gry7iN7Rs
3l63VSey+FOEfVGWhHS6YnTB5FSQ+f7cKz+m5EeqfM4oV3yw2mCOX/TkctvsxhOEAwyqCsBI4VaK
xKSgZDdYnsW4hr41P4BGAGbgtoGt9QQpIeob2DS84LSc4bFSDcUE2V3gOO2+To6MsFM/M183jzlJ
DqX7/ba9zQFZHJcO4gfeg7K0p7p1QhuNNEFoWS9MCXdjNb31d9Nv8NVCeIFsBGgT+M20NDOMaVHr
FcIvMAko1YMiQ/fyfy/erujjhGcGDxPJDsE1MGfQEyhRyAKVPTexvRumL537bFcvbd0e7p8xgOSI
zWtpHGK4HEpRmWEX6ToC+7g29rNZ6l48DTWELR0Z1SlfbGFUoCXkTclItcDhFExZoVXayTh0wQDG
qG9FNjZ7LX4vw8HY6XUkIwXfmEMOCtNR6ELdH07DcmA2QBJODhqvQKmBmUzACv7o6sd4BmXc3RET
5g7b4aNTBM+h4EjHqROb/cwTptGetq3fu5Z3e5E2Xg33o9yMMiQiD5HTodHCJI8npw3CMsTDtIuZ
rNOJ7yhxbYA/wz7Ahl5LkJOUpmOpFEPQRvkBvHeek46f1T499hN5yZzyk23UtadGqmT7bY0M+D1g
xz4YC8WRUfTBRL3udkHmjMfvin0vRwVOKkKoD45KHe2gIghUG0ZmzuXYB9nfSnxQZWjWjfsGkThE
zhFDAY2vCheBrkYTtDnmPhhDw3O6b5A79qNJu3/5eQiFzCdw5rwnabmV2diGvVEhNZl81X7NP+/d
W0AVoxUXrwD63FYQc9656VYodQZ9nz3Bp3tCHk7yqq9naWlC8Eq6snHDBvc9yCEHfy7dI3TBP0FH
SYI80PntvtzEHCCNVAxWGkGziKbs6tGcDNokAQ2bEuJfYw9G+ND0nbn77JDyZGrforrZNXq0d5kd
PddhNv2MkrT45UJm4UAye/BG0I48hJ3xEywy4AMpC3PXFW50INSUYa3WjyM4RbGaHA+NCpXofkQ6
HcxpjpIgSfOHyGS+qz0U83Tq3fFkw2kHxvH2Um9UPGARdzxnn+NpRGEjdX1NCQg70yCjquabWuaV
+rO3ayuyS9Vq2Ds0GjxdIcYudW3gjCLjN6vNER5I1u+HNukk7sH69HMKPM4daCL7u7rXlLROp6pX
46BoTqVfZafb4934vIt9DToPYDrhyAnDLcw50dSYVkE9/KTodv11+/PrbY2L6+rzgnMD8vsqbip8
Pkv8MCV+ag87W3bDrB9NFKhQAkeTis1bUIUbBvumD92mL8+quSuLageGt52VHltdckbXc7W0Izxi
5phVudLBjsPOQwUxiD+3J2vj+/xsAjAKjmeEJ8I4iJ1T5M2y5Nz+tu0nhFq3P78xTbi8EEy7AO6u
O3W71BnUHiV35Mrc77Y6HdIvSswe8Grd7WGikwBJCPT9Y8dCbWh5F0d15k5J3oVBo3wpukM0H+z0
7lMBiiyklAFvAoQATa5LE3ppkLFCHHeOxn31q5TBdDZWYvF54TY2C7MudYLPK/W7+6tqJbmTjVAG
lwznvnMAseWHb/nz56YGWgGdlEGavk0UpVx1X2dPZfjoDp/i1vCopu5b9ovYshL82uMDwQDclw92
WHtFmRDP+jDXTpYFFiio52p8B7lu68WDy7ysNV4Lo9nd3nQbASRPxiMdD73BjQBS16sqhxx7GkA+
05uap7nK/Jgc+9jameN75x5M5RM04XaG/khBMl9o3wgBnbC1Q3E7mXw9/3b7B62Xlve5QCkdGR80
aIp1mywHE80c9hlkzA9NdIxkaav1jbf8vnBJ1OBgJWrWZUFbv2ZN4TVd7WVS7mXZKIQNVGUWycBL
kQVRYu2r+qcmFTeQjMMUwsQxn+zImposmFyfladRf3BkcNfNQYAMkgehCEPEQxwZyB/lbMqC/k/q
HogmScRsjuDq88IhbhD+EgoSsQBZqh6YabBAyhiqVjz24NrlkAzQM2JLwVMR1mGwbBrZipkFyfQ4
kMprrUPeP+P/jnks8myXFb7TvZrztzGU8VtuHGXwAfFmafhxyDjx4V9lZgpLHy3mVlmgk2crOyRz
7jsI3tQX9PpIIpBNU9yr5gkKVNcEU6beozxp1lioaheFuy7zwvCYhV7V312DNnCv/2NIcBc63aoL
s4IhU3t1q0/N6f6zb3NPgdOJI68l7umB9bXe0o+z32WHQbLhNqfJNrAcaHRDSoL//WpF2NCiJdxi
WaAYPnTZlc/GTyg1FjLlya19jWwUyi4aii6osC3N2IlZV9TE4zGNO4fs9N4DYcXtidocyT8mVlX0
Usv13rbTICr2WO1Sf3UTvw/3VBpUr50SrPiVJeEhT8MpHGKbpAHRvDY90P4wQZT2XsVbfkyvrQhX
Aaua2i16Nw1AYjwMXikrpW+OAokbpDgA+SSOsCSZ6g6KasdZEM6+gZz46BX5ySolDtzmwgOkh8Qv
QPtoMFouPLjFSyAeLKwKtMbt6KsznsD4d3vlt+5k0BVyUn+AqmBqaQPxTmdMVlUEkFTTkkMvQw5v
zdT194UxFAwtorPWFMFM3iwQACcoI0To18iITBXrIy0nhLrgUkXqGplysGSK01XleZg4blQGKY0b
zxnM7zR2oZ+j+2qFDo6uPNpA7mVG/FBUrdfWptcY6b5x7m0wxOZDYypUvXHlIMsrJngTamaunaLU
rod75hxcmS+8sS3gCIOBBWlq9NmKRC9ZNnZ1beV5oNPqcxWGvzPSnvIxuTv6AXQD6ULk1jiGQ/Tq
9bwBqjxtYCb+/dOS4Wk29t3i6/zvV3dnMjOGLlWWB7H+JXMCWUuE7PPCtjZGgKcYEvkBmd/J3qZv
t0/N1hKAJQBuADxKDvFf/voB+m7R1DZpYHVwNS6Kdbm3i5dvomsLwgBmtLHpTc0tmPvc3A/vtwew
cSwXnxeOZdYbSdLWwJeS+tiM+7b/ZFvpjpW2d9vORj4HfUFIZaLOATS2mN9m7exaWZOmgd0+p2N8
KpRqN0DoPIFqVh6g5f7f2IMcCsehGOhQFp7kpoeex2gkaVDnsQdi40cne9fHL4q9D6uTPsiyR1vb
DCcdqmhQsEHdQ4h80ynLrXGOAZdND6EHyMvt2dvaZsBBcAUrQI9WD0CkqX0+9hQvf17tCvepKV5n
/XzbxtZOwAPGc1/cuRABtU1TmSwGdUpQOa1fQaU57C8AiftZpuxuW1qPhnN+AqvA+9I5pnR5aHqT
EYQxeM70jD3oxVunaxAR+fu2kfWKLI0IG2CyWQvZZngyQIX71LiYpSzzLBuGEPCFY6g05ggLtB+Q
E3ohxLfLSpLvkBkRHAy7aQq7iODzGewYV6e5fFJlFOebJgASAlHDB8+r4IlpUzSDkgfL4SiHeda8
AXQjRL87+sZyXBkRHLExIhXqXjAypO9J/IeFkvz29iAQF/EjiCSaME9zalq1OmKeFD3zWV6DMAWA
iFbm720kcPg4/t+O2ACAOKWDFAPc1vZb2nlmtivqh7E9uIfB8Zt3yFHrsg6ADXjP0qSwPpbezwl4
GNIgKRovnWI0/Zz6/FlBVhUYiVI7UJBzZ+3d18HSqrBgxjjM7TDCas+5FnfVdHSoZ94P+UASD43O
IMCEmuRKumxirRO1pYLpHCJvDD9r8e/7rwFIlxIElxxCLZZwFZOVXZwoFKFZ7GnhlzCWXGZb9wwq
T3hkgFgBMlRYnTkckGBP6zxQqseQKDu36B5uD4HfVEt31sQdCSdJAx0RbmfBwuhM+gwBdxp07Y6a
1HfT56p9nNPEJ8n9g+FlLuSJEYqjuCXEyXmOThK7GqIg0sq9ET85sy0ZzMZ0LSwIgyHRPNFWgYXy
MzP2lXO4PVfCI4aKEbosUWvE84LGkBXkjpCimVMWzi8jyxN/qKy9U+TPpEp/d7lMk0W4cla2+FCv
PFdSFoYREuRdlGp+cY3moWdjYN+r1PFfMzZGwxPraMhbmlGqiBlJZs8v0FzTAWtvfTq6hVez4efd
c4dIFjUnoHYBjxP3GWp62jyFk/Ji6M9z9Z6xz0b7s0llB0ZMnfEBuWhRBvMYKPIQVAjPv1G3Wd0N
rfKiljqizdGbgYoj81NhlZ6ZMz/ttWLH2Gg9x0rYHFGX6/Zur8gy4oJH+p+fgaAG1XVAwlY0jco4
lSbNc+Vl7jQU7/dRue+T0FPCMwp6XlVLdubGbkEMBWw6h3e44LNZLmNm2Yqq6Rh1Qh9T91EP3zoZ
cabEhKjVTOpEsYBYUV4q9bOSfdPth8a8L0vw30n7/1GIUFPa5Z1lskF5ofQwoLtLltuUDUF4dUB5
gTPLMEt9VkLnufNISz1dJr6+tfQQgoTIFOoTyKUJR8pUy1zJFTd8aY3fsUt9jXwZ2pOmPBFwC7vR
nQiVj0kDkykyUXiH4GELrmiRxroRET18GebvCdJdNZPJ/31AI6/eiJUJwRedlL7q9BQmoK0CMFRu
fM2G4nFIrfhFoVV+bCag+LK2ZMyDKsEXnUSZN3bTT2O0dkoFRujQCMoEJF2z293pX/73t6EtB/3z
QHeKaRBmpJUZhWH4Quen0nmexxzcZrIAbOPiB5YFnW9IwaL6KArcZAzMGc2kui9T9DKfLuGTwSRp
EGDPcUTFSb6yIb6OfVwmZoNWzRd9dLWXiU6ZX/Tq5FcDibzG1amXj9VvQKvIoXeN4Vtp1+W+GQ3n
hJRqtQNhxnct7To/SaM/DbCXO63RVPT5lLZv1STd9bnVg+q4MR71NK+Otap3p6joFR+gTxZ7re70
D+gDKxEx44RD4UrtPFftbM+kUXyyErS91gYStVPeo6qHRsFjS6saeMIELdZW8uP/SPuyHrdxputf
JED7cqvFdq9qu5NOJzdEMklEkdqohVp+/XfUg/cbWxYsJM/NIIMGVOZWLFadOseRthYNnSxCcDvZ
IWqRfmYbfdh0rhKac8NGEgjNL4l66m3bd0dZgiZ8oH41eUGuZvUzZ4nij0kJNGRd4IBKCAEaqWn7
XNcav9KMys+7oX7smZY/6r3TH9QhVffMs0uo+3h5UHae8oR+s3dRONDOLt0hf28gZqdC8ScrwyzR
xtZvxlrZi6lqI2kwK2o5rV4gDGwcjNRyvuQJNfYe6LbCsUvb+74m6X1R2tmT1intveIi867mKagJ
HLWJKXW0QJNVEoydxfap4ryBAMW4J70D6S7dKe7NqWEH7ln1vsvVKvKoaJ7RpaWFjZHauzIHw8GY
eiRIiZUFQhSYz9xuw0LBRUyQPolq2yh2vVWou9ZRhnBy8ykchqR/LFtq3qeGXQVJp/HDoJMqGnin
303UVn3ItXp3eTbo4eiZNBirYQiHurN8ioDvsRrrDgvU9Y/EhezGYPb2Xp3U7pOrKJWPpCKJa4eR
XY8+srgBDZsP0ofUz6pK+FhJLTRVBRVWizwbpM2ihvDar0HsGmhUVT/fjhsW8el8vtHIMqsdzw0b
iB8ub7bM9kSTAjMUD6kVUOKGnIx7cJY+SgICrIxrWzf3yiUBgzjjSIbgIl0mJDWtTYAra+2Ypa6f
KdMnU1GfIGDx+/a4Vs0AHoOUu2njcC5uCbUaGdCAxI51U6AzXtPfO91o96VuVYe/sIRmGlRCdSit
WItbr1cFb8pRt+OGtb5DjJ03OrtebM3bqo9E+IG2Ddx+VxAwgLRS2UIGLEaPbOBQngS9loeaHN5Y
p3+5PaS1K3ZG/gECAGzRFTVn6loVAsqExB4IFH147Acz40+KDmHSwi33fOShlm2B3FYdNIr8mMKZ
72EZwVZZ2nGZtSTWv7mVX0S3h7T19cUq1YY3lUqJr9tlFuiMhVa3UQVdOUlz/yKa52aoxhXkCyjK
zJusgcRant2Dp2QPeo+w8Cy8WhEbK6m9se/WRgQeKPQ+gWbYQwHz8uS6Ts8mWXRYpCn/1UExumbp
XwwJqSUwF6A8ei0hNCq23kmjJ3EBfZ/WVB+dEvhZ7aew2ogq3sYdvXJkXTAGoYqF0A41kUWkNZCC
sLzUvBhMbaEytc/cQmlx2mKm3DKziLYY62U2ysmLJydOddBM9OAv2cpgr22G87EsHgxtbvRuN8KI
lsdlf5dXvjE8Vn2ob/WtrB3VM0PLvoCqY9MgXRgCTX3vHPvyZOeJX1IDOKHfjbUBgdqYu6VXnexW
qdMGwGlDep8Nhe1be3wguDNvH9ZVM0C7ArWAugOYES63dpNkCJegahSPU1Cyl9wIFWXjLbTmTqFl
OGsJAN90xaZG+64y3UnHSNAEiV5Cvyrv3ZIFuna6PZZ5pZdxJxoIHUj+AuqMx+PlWIglZFE5iRcr
+mPb/04RzhnpfU0iL0XIqUYc8hv/m8V56GepDZ0I1hEKi14jdhWS2k51HKxvndf6fXmgOmo32rBh
c3Ubno1ycXbtHiFzPcKmMPOAF6Auy99s0A91Vb5rMhH0oDS9PcrVBZyFuWcRECAvF3sExQH0wVNK
YgR6k8bDxKJ+T76y9J+/sINKLahUgFtEQepyNkfZJjxXPC/WGzscJssX1TfQaO1Iu4FDWfPn8+2B
3Qisp77scNMUyRVDhTJfVau+7kZpt8WStsx/fzzmPFxNgNvjoXW1F1F0z4xaDnZcm0ZcCHOfu/Yn
0Q9YJuvUsDECCCfzi4YKX6R07zHj5+3JXDnYwITPZGo2OjLAU3o5mQrvE0tLczvWRqfxc5mUIJNg
fegKZau3csUDwxQaBWfNVMS1ix3JeaN2JVJvsa18mYZDArHLktuHVP/R6dPGXlwblgGpwxkCBXNL
f4UCZlOVLrVjr2viRgW2xzAScydNmuxvT+C/HVILf4IVBHANkRlSykt/YngdV1OrRxOYS8rjqDhd
oA9E89OkDmr32ZIyqIaTIrOAijoSdhopNtgtfKWufuWqLL+kgB5AjqCttUPhNYYPEELNglozj4In
/QOivWGn5hUPs6zpgiTrq8lH0NYGlllaIX7Vr5Fr/RMp0+4ty7Qq4iMt7nrRVXcpzWy/8Wp7b5uJ
90gFQVLQkqDDsDxC/VQpxDN4ZI0XndAuKJJ8DOzU4UjbTdae6C2NSQmFkrFvk0ivaI0grZRRkk8y
SMAVdsprYt9BIMf2a9WUYVXSxLetsggms5ueEtb/KHL8AhfNHvc9QHFBg7vqhJoPOfTAgd8bSPIF
EPqY/D6pvX0lVOOplY376OTe+2SQfj+UuGwSi7kPblHTPTrky5mKeXhIMt4iKk16/QtLDpO5Y72v
lpp4sJCdQeHI7YooNRSJx6nr3FdcY8Cp4MnPVIiXgzFDjUfHHI85dMA/aUmpPzSJpUaKgp5MpnPV
NwdDvc/twflVEAyI18Z0TwuBVaia7F70mCqHe94nXrdI/owgU8wKUu0gywusoqy0O/wL0lq8S4Ku
SrswM1A+442R+HjMgabAbYTvJIbts1aMgTRbPcwcxPEOmboADxtI1pWsDbVJyN/d4Cj7gqR2oBqp
e5/TynqSwjLvRZ31z/bAaZAIw3kUdZ0FxGTKgcteewP5H3gqdWMA85x0tc9FVpMNH7lyzXigPkBb
CXB6kAdZXKa95VZm3thWTNDuVmSfle6XHKqQcO5X/Y8KwN2N47ZovPl4Hp8bXNylBrVMRQElayzr
uM6/DsaPgjyn9GAZwNaVfqNOgRw3uu7WvMm5zYXnQjiVuB3I8eN8OiQyrC3f+kNG3I9hAfdqIcxG
m8dVm2fKOnBFWcRBUNKGEg9kUm04qrVBoOsK8hvApM2rdenpeaIb04DtHEvjp0aMyJlyf7S7rfVZ
uTRBzwBmNdRWgE9ZbohB73DboTMo5oWl7IisygOIVCmo8MofQ9eZDx4xjC+ZiVaG0fb0wOrVOsxq
VuzQBlpByN5pjixv3T+Pk2fWiLkSA7j6lfyI1XM9Gwjm13L9UpWBgJfebEFenWIH3ZPInKKovUSU
Ak2eFQOfxy6c3+hVTqBVZbPI4GX6F/cbep0BKwElySwpfbmYSpcpLAEqJ07Ebwm9+Tb0tqjW1hby
3MQiMqiqrDUGDyZAt+Fmfjpsgb7nDXd1b6IMi+cE8IU4X5dj6BnpstTOrFjNyq92D8gnKYFgJKn6
ZtUNgnKWhLedh7nmrUCDOivPIy+AnppLkwlyyZxOkxsnLhMh7ad+h0a1L2qXAcyYOj+bscxDoudO
5IoebFQCSnZtAWSCTPUShH1m8mx3Vu6jysGCKS3TXTI26hPuYhs1L32I5Mi9XZ5z9U5xGdo0RY0k
PbNLpDA9aBSmuXZXVibzka20HxK7sfdeilbeAZfSWzrRKrIVpduZyUHNW2vyE2R50RNY4v/xFEJa
lA/Hlg35HZKpA5KSgxnhVlF3UnWm0KSugmtA4i5uBqhs1saW892YviVawx50Y8yI5sZOb4WsJ196
oBkApkh8oIb39QhZnyL9Q8jOv54RPBmz9hv0iZbkPqVR2kAzmDAKTfuxKt9sYX9KmOdsHKm1/Y4G
+/9vZ/Gs8BJVDMVkuXGP5/oI6Ik5bfW0rLyQoPv7n4nF9tO9zE0LJEHjpnrTIWJuwTeYrxTh2O19
vuqH/rPz0bx69t502jEpzBpDScRbZ2uITj6X8uW2jY8Qenl8zwazfDkIUxszxJ5uXIHC3UpBtm4r
4KhqwGqS/uSQqcJohc+EeeBG+sSY6ltlGwITvRGBrA8W9wKwCtDvW4bfSlOMeAg2biyVLFAqLchZ
EwJHHG2Mdy3wsNA6OwMSgVBZYhKtgRY8U3o3VjkJSSHus9LypWYe0Aj8tbbMny0bD+XU3zlTupEa
WRsiogJEB8j+Iqm92DetWhiyyrJ5PQNFDUzszdPt0a1bmNtgQC4w0x9dOka9LqccsipubBfPap9j
DtEnu8HftHbAEHugsRxByKySdmlDJa0qEdw6cU18KndtsjFLy5bjD09xbmBxgi3Fq2q3HZFEFM9M
+Zq7HToIDpbzqPJnl0QdUnC9d+g76XfWU1c9Dbz1u63m0yW+7OpXLBZL5IqSDhOGqebP6sB8Rt1A
MSNefrc7NyjoL43sJf19e/025nbZZcYHvdZq3AKxk5dxn9lvTbYl2bU+MHR/zEgmNGcs39RA/ppS
BwNFzAYeC7CVo2mKB2ZZxVZN3q00+45n92tbk3+Y7v68Pb6PLb70NnPlCKIXc2p9ecqpo5LG0krE
x50h1KB1Mmi5TaS5czuzO9iiSgPbTYrPWTqSuKF4s3ZTW0S22iKDSJIC3CnKPw0oIQPAUWSYJoQe
NKmjjWAa+jAbnTyqPP37ONY26sieF3WezXwqVPVN2hbgLEzJdnx0B7+uiIXkce6M4e0xfrR/XY9x
Zt2Ekrh5RVoCZSxglqjjxDqHo+x+26ASfZS9rR8cvdJ2Jct50IEbOBBTidi9rd1dlesl3tqjh/2s
5EcHGat9Tjt57AWxUcCcHOWrytHbyJpOaYJxZn1DBYEcEoRHcCS2ej+gXWCvIdsQQHxJCYBnEPd4
pJuPXg6ib4a2vRdCujKqFGE8CguF1MwexZu3JXbxcWEsh492ZxDjgh8CVbvFwUna1uJd1iBLWiAf
Ibwf9ai9T5DvyNvy5LQc9UlyVN02Rrh11JQaoDTj2dOmxNezCWkQ4z1X+R0oB6QvTPFI3d9UpoOv
GFsnYe2wgegMaq1Qz0Dz48KR2XbbMctCMlwZd6r5MrrH2xvho81hORPAjqGUhIcSqknGwlNWWtXq
FDNR5EgDBT2QouYdkgTcfDWNUHxVy11l+G0aABk/bTVVr43u3Pj897PgAQ50rCuj9WJWTuKHJ9ps
J5j7h8oK/3pJ5IrxwsAL5oq1fmBtM9UI4uJ0AjTS6iLbONyexdUr7czCYhxpaxajpeHFp3ZpmPMm
VPLMd4oNoPTabM2Mk9i4IGi6AspYlCogBdKd2K3EJz0v7yHzu2Fi3fH+Z2P52Kt6Ta+LznLiEsRC
WWcjIWxPv9yqBT84l7GpsWgYlPtCFtFE06+3p3EtZj0b4FLIw2xNL2dwlPFgJn5ivDv2sUR2skg2
cixbdvTLbTcJYCW1DIMUbiCp77TPpQj1LbnftTfnjEFA/gPvQLSXXlpxGqpkiijcuHsrJ2CIULgX
vmEV4ZYcwPq++M/QPNyzU8Qqy5Zdn7vxZAbGzOMe3V6Wre8vfBCt7UamLb7/3o3ljCHayOOsfR89
cDPxGHIZV5RWxJ0czealC6560vm51z63Cv+LyB1NCrOUH6gnrgAUmjlQI+E4oQUkt/NT8t4WG2Ht
6ig0oMlBSopq+TLFoFQ0obY0HCBBdN8uZe4rUt/is1o1guLNByM6iBAXiRLAihoETBqMyOIwGe3O
s8M/X2yQts7CBQBiX7N0gFNMz6E8FFdJuTOa7yRxN5Z77VzMMfkMPZrTI4u7VxUq9BpL6sWJevD0
H3iLRIzfm/V04MmGO1vzy2emPrzd2cmgo6FwlPBQSk6eNJBxN53fGq9/MWEoQYLJar5prkJVTy3d
ouRe7KjjC+rJL2PrbFzSq6sO+gtkMwHuvgLHeI09Jpol3ZiqSG7W/rSpVbFlYeEROZucrE7w4Kxy
yFz6f4GgBn0JCo+g3QKQdAnxpFPX85wgF4Zk1SB/1elBF/vby7C6q8Bsi6Y0MO1fAXBIpfWanROY
ECoLeObh3ugzNdTyUg3qugMXhs63pK5W9xc4SVDQRC3uSjBIWm1SGKCLj/kofWk9lPJhcDeeW2uJ
sPMYaXGN5KZbAkqJAM2ipt9Njq91L950KLJnjdm+Rze282oEMPNTODideAMtXz89HlYCHQp4nhNd
IN4H3nd2RCG1QCZS81rz3axpHgpvavaaLtw7RML1pz9fzPPfsLjRkKpt3FR2bmy1EnitiSLK9nBV
677g+jGzxIbTW1tHcF5ha2pItlz1gErQ/kJPBEkPUzRRwYSfEhLWybjh+dbnFsVbwC7R24os4+VN
3UK5RZcEdoakeAZVC/pN6/Kh9YzMlwZ96Urne1kO31piBWaTb0zq2hmfqVX+z/jijKstRCpKLwWG
cHKfWM3uPJZvBFZrDSKo7IM+GbBBQCKX+E4uTKXgtWPHlvriFWU4kft+OOpTzEuUXfNI7/qI6F6g
2cm+1bZoWdfiOjzYwY2J1BUQpovp9dy2QWIV1oGi3hlT/tvx6t1kkTDPxFZKci1Fd25rMZvcBmVQ
KT2gKcAM5RsamHT14adeTJ/allHwI5R3VdXtnEHdTy2istsHZG0tIRiI5pePsS7jACBfSKszxY7p
8NB8NtqNe3Pr84vBqQTKoozi8yCQ8XcW/nP751+fNx1lEdBSo+qGStmyNoJKBTL6Q49XRvWzaPtg
yA+W8uu2jesxwAaee2jsw5VwlQKsRwvpOeDmY+4z6w7MvLc/f73XLj+/SADao14m3MPnoUn3tdDb
50SUjwoQfsKu7m6bWh0Jnq9Yb/0DI3npNZgx6SCSHe14AogLxBg+/3nbwPXdibFA8gTRMcAyeGBe
GlBASmUVZge0DAgbKZzt9G3Ao19WD4a75WpXB3NmazFvopxSJhMgwPUimTH6obVFV3J9YV6OZhFf
0qZuB2pjNKw5UicsQF3bIGeFurDd/drM1a+NB0l6dLAghYKOpIXPmTKnpc7A7FgyDcyb3n7qP91e
HUiuYP4vczTo6wePB66Hf7lSL9cnUZALbM0xebFLVTgQ5jKKQ65XXdjitm6Cweqsu8RwpyjX+/pT
70gaMiC476oGLXoSjZsvgyKsO1Vk+UtRVHSXuNz8wlI2vJZFO+7hwXrQuinWCdEMP0iNZIfKsEEz
OqF9QqgNaCVStHL4BLm0iKuaiDgKP69N0WANCQWz6EDJo2iF3JdOJg9ZoWeha4M932ioGxWNw3aG
5L0/qZze84xDG9kZOn7PHPm1ru3fDqw/NFqmvrR2zXe5zr0IIPOvk1DbfZ0xCW5gXj0qnTntQMtl
PnRoe5c+ERK5KVmOcTbYSWzlDQ8mQCsDAcGqnUXZjwF0aL5TUi1IKqMLTUGUZ28s+kfupTxCCl8C
n8NBktqDiHJK+zK0Qaz7ajAToCkJHJQ14ebSU0ojjzBjNyI9eiIdzQMqufNGFLvcEdbmhwTSkTsh
mv6hEswOAMzV74Rjvlco5gA85Zr+WE7JEbllGSgJAFVaAwioW2v5gyLUH0kP8buiUVCh66ZfYCW7
vYfWTjhYHWckN+g24XYvd5DTgoHK7LXkhUgLnK/8AS2e6PwxP7tjsy80uXF/rPl3ACBwQwEzgHzV
IqnYOo1m9ZqVvDiU7nKl2JEmecicLdzpqhk0n6MDFLjJqz7QpAV/kzrZyYs5aB0YougjFj/uuz8H
zCA5AZoodLxiRCh2Xs6ehFid4ZRogyvd8h/TanO/1chG6LTmR0DdBCuQU8NZX6xQ3eq52nmNEusj
SpsG8+tsIwWy2AMAJ+L1hWc3qNdR3btqnSzqptBrvclePfbZMF5p/u5lr3Yakq1O7sVQZkPoEoar
gh0VmgeL6MGCqBqK9m3+ijIB0EuK7zjR7e28ZgGU4XNtFBciIvfFgpjAJHSmW7zGZaag5LwVSG59
f3EhQu3KRO8lKV7NKTL7Q9FvIIS2vr+4BCE616O/Fb9fHw582G0l7BbnYl4AEOxjLxkIwQHzWuwl
oeEJLPIye2Xud4F8gcWgcZaa4R8vwrmVJTNfUwxFnWtV9qp4fvmP/eV/+/rizHGzccvcLrLXzg2n
IfrTduh/52huJAYuHwxsy5hHih7ri6vidUK6g4XjH3YxXH1/scSGRlqeWTR7dcyolmBnCVBRuz1F
q8t8NoTFMg+TAu5qUNy/6ubOo2Hq7rUt7Nciyl2OYtlgwmQ24ELHKLjryJ8jM42TKcYxsJqKREBJ
TIfbQ1rEbv/aw8t4DqTU67rvYFqKMkHP89UCjhQcUGEy7EvrV2NxvzDe62nrXrw+iABZqAZApaiw
XSdwuE5yRkB2/Vor39Om98124524ZWD++1kGsutoZuiVwDarj7a4E/3u9oRtfX/eI2ffR2kwKccB
R51Mh6m421Teud5jlxO08LRlwsTUeZigJA8rI5Tec9aFfzwE+PCZ5doygHfRF862IFZvoP3bOoGF
EZowZb5xTFamCGLVeN+gygm2mmXy0aFJmSd5Yp/0+rk62Fuy59fXqnf++WXFbKqq2iw4Yueyrp5d
U/nlOewegVgIfqm9K9nGbF2fyLk7bs4CI0MHtaXFoc9AqYFgh4ynLKQ/EMrLIhi9DRsrMwaBzFlm
cm40QFb7clPlKdKnjSXVE69ehiEythRTtr6/CA9FnTp6puD71DhV7YtubKz4PAdn7yW4DvS5oHwB
ZWyA15FfuPz9Fpv5cTJbnoryaKhJfTek9XPjWb+Qkfsthvq+M1t6v5k6vVoavNxAEoH0E7YaKuqL
paGaVMaJ6t0JQBC/NH0Lnf+q85bIn7cPzKodyPOgjgVIwNXwaqMbFFeFXnYKnexGhrkIK7Pyj7et
XJ18jAJ5E32ma0deYMkqSobOETkrIWFS7MEhjJe0Ue1um7jaBzAxy5cjzYxuvGuFGV3rqDaI5sQV
dwrQtzBSb9zYC6s2gMIGgAK4X5AKXu4FJt3MdnsTWlBkn7eHtz8eAUSPDaRyAQqc+Twvv+42VcWU
MR9P0PKWu0RE/9Pnl7QwipSyySZ8vncftX3H/jQM1ZA//O/XLylhWEEMu5b4fKvsksgy/3x58fkZ
xYWcOh4Di6nPsgrydrY+nuSjVh7kFgZvZYNefH4RIWa6TSRx8PmRR677ZLKnVPnzzYOSGyD26FdD
k+GyFmIrKXR+S6Ge0ob4+f3obQmkrYxh7sRDIyroZa5hWG056FU/UhXSx8RPFMMfchHIfguku3II
5swhYt1ZjuSqRml5kMDAeVZPuR1WQ+hu6TKuDeP8+7P9syhkkKpXgfxCPTVqnKcvRbmb0o3I8CNn
cOHUERAC2j2vA7hsr+RpS8ZcaF0b04kn3XSnqFW10xukmQiQdhS+Fsm+xt2bbveOu6X/KfSJIZiY
CRp8Do6TU6qkRWCaXDOjMnEoxOdd7ntNw+4YTbIAOkTFM21o+hOvVm/wuan2yk7vvSnsnN6+B0hB
7lCBKvYgWhsCYyyzb9BVz+K06KsB4mJoWXcGr/FH2g0+y7P6yA29ae9zqwo9R4StMQorsNXezUOn
GNFD2qhjxMZEOeKtbOy6TKN7yyoz9PxYZdg3+fRtyrkIaJImP/SB9keCRl6lkYNvQdHGZypSRVHV
OND+Av2Lqg3ZYfKQWvcNHblIyB0rfltPbRXUiul8oSXNIvBI0IeaszaoadYcq3KcfiamIR9KCglx
nqMdzE01GrhKo+5qUldBq/biNXdZEtRZ2fhurskdy83Gb6H4+A8QhDzKqJq9D0Y19b6WWCQYxxKp
ZG/S/uGuO7CgykZxhP9X0Txi1yPaLpLG+9Szge2Ek/xoTeJu4SRWNyTEOtABauCWXPZ/6nqVCGCn
J5CHR2mP5Kgv8g16hFUTwEmgZxd1mCtkHrUKampimsDtuMf0S35ItxqcVi56He0q8A0qkmiAxlwe
qwR6m5XBrelkmXag1TuuPFv6sRi22MfW3MO5nfl3nB1f9FWWEwdP3UmD5PnP6Q+LVfA3qMjjikRF
Gd1mwK5dfj4tGZiKlRqCs6gnZyEUQ/74lrz4/iJcFYPbwv00zonnERBA/pBttZsvSbrmIYCQ2AXB
HtL8M9fq5RCGluqU24ycBmBAvzeckGPuOt8zXTG+5JLygBulDk1d0OKCRkmZdrNynu8x/YGgPVbq
aoA+u1+1pbzqo/vp9vCvNyKCXPxAJHbh4PF4vvxt9ZSZbSVT82SY1C/IzkwjYv9z28b1Drm0sXTw
fYd2T+SQT1oaes90Cx+y+vlZFghJPde0l7L2rlEZqHs7xskGtrAJSgjr/MXvB8cRnjUz7dDyIlfM
si7axDZPCQJlVz91bCPWuT6qmKAzA4sjJKG1m2iDZZ4m61fmGn7NEmAVILm6lfpcNQS1KR0tf+gf
WvoEaUJaMCPCPHH3tR/2Bvk8ju+uzjbO1Nqmwk4HDH4OG66Y422Z6X2PfM+pBHMtre8ZFI5Y/fn2
qlw9nfHah4wzVh3AXFzui1MlOOVdXQ/GaRqMcHJyvxyehXmndZ8Z/3Xb1NoOA2kl2D4gIAS670Us
2pRq36pdr50M8WlQXuT+9ueXgHI4COCK8V0AZhCh4C1weQgzfUg1jUjt1GWD742/uej3ILANKL/3
3J96c8/EY68mgdI4UVU9DO1nqIX6wq6jqThpxXPfPhfiH2PaC7oR5K+t5H+/DDfJ5S+bms4FhSFG
nrIXMYFhDh3jG0/FtcmdNcVRZUd4id6hSxOZPbCc9bV+UrWDOj5MGzm0j5zGZeiHQB+YrtkHz9iS
xRBUtVN1hHDY84YaOKXro7wYDOIT2uxBUxDoYxYK5clxd1RPQtnvssrdaekvkoJmufxWFge9Pihb
z4/rQUOCHhKcCABm5rRljcuxJ9dukHw4qqwOfO7WG2+P64N++f3Z/tmlXGkyZQ3D90fxuzecyNTb
aMzuULHcMLQ1kOXqCWKYVQ9DBsIwqQccDAm3T8fqUOZACdsDQijL9aMzuXgCyeqjaZYvTIyvbVWB
M6L9Vg9bHZxrpmbFZ3hHaBbAfV3OWodkA0nRuHLsJcgK2mTf1GCPbjzQfunJ59vDuj5ZOuq2/9la
xB0l4ZbDMtii7buB09wnD9UWHG9tcRD5zVQ3s5TEMgvDvb43CQgMj8KRYFRtfXVjbdYG4eHlCWwJ
Wgog8nA5YQXFUwVq4daRmoOvwstXpI9weG5P1eowILUDlAQiZkh0XlpRQNk7cYA3jx4q/6oPUpK/
GcZ8jaAMDMDPMgsLPqCGWO2EYXTgTJRqyFnzqVOGjbOyJNGBn0fH4pmdxf5ydAlqEDiqY+qSIJ/1
u3ItMsRrBxHwLJKyC0YVzBD5u+G+/fEUYt6AM0X8iRBpuVCexqilSVs9CvRGKL6n7W5/f2UjXHx/
4W9o0g62GPB9pQsMLzR5kH65bWHlbF5YmH/BmUdzUmAugPxRj32909yvKVSE/mFbCnIrO+2DpQC3
hQo9gaUDkHjLqG7Xq0f0tmU03hJ2XpslvCixCWY+L0Srl2NQElvQzpDq0TNEIGTEiIu+tej2RF1V
wVAEOTeyyCqSvlJalWAM6YRmQvIjG8vAsV80sWPpoREby7IxpOXRqWtHamo5YFlSETuF/d3txb1b
041BzZf05SV+Mahlcw+aHaG4NWJQk3wwyD5tTmr6pANd7JZb6a5VU4B/gq0clPhXePlJV7TEaLl6
tPnvMf8y6XnYD3KfJqeiyjbyUmubGmH4h4LY3Ks6//1sU0MTEzRDtFCP6D4LC/U7mcMS3Dja99t7
Yt3O3E4E/k9kAxYbz8ndolLtVj1myV5zUjDjRdQETunnbTOrm+Gja+lfM4utN5qj3umA0R67hAa5
kjY+qFV8IIc2hrNmZ9ZGsHHpICC/KtHoJrMTkWpHxz0kelhNvvfpz0dybmH+BWcLY0EhW0M+Tzu2
oNj1ikNDoISxMYo1Z3NuY7H4BUDwRT7BBjd99OjmW/yOq7OEpz2KJMh4Xr1akhFZVYDxtONkfjez
R0QxntzYv6tDAEp2Ts3g7f2hBXs2TXnSl56khXasMrQwHFxk9m6vw5aBxY7SC5Vbedtox9760u3a
rU7/a3V0OEuwDP3fAJYEFGZm10LvBNa5KR4Eashth3Sc4fTvjpAH24Uw7VQAoNh+yTsnZAoNEQ5F
akqDyuYRNyEvyAsvoGwIqYE0bZOGGaCGfzEJeCJZSNFgjpc16LGf0tqqPO0oaeQmIYSt/qfvL314
Usw9jeANP6banqV3Ysujri4icDJA9SP9flXnQmUiSyTR8fvtz2776fPtX7/m22ZSQES5c8J2+X60
Jy8b6yLR50v1bho8sDXtu55GfS/D25bWblZ0/3ne3LLigOT40inoaJ8zkkaFtx7ZnePlkVZYd6Pp
gk5Z6fxxgCovkJq3ba6O7szmImS0crdJRw6bKJL5inc3FaDZAx9b/eu2nVVncWZHvxwbI3Y+ZmJS
j2PxpqjPlvUtSf7iJeecz9/itSC1BgRyBDbwIn/q+vGp01AYq1B3IenGUi1JX+ZQ+8LWvCfPPRPv
HDLKUT2CiD4srLjkj46IUtsL3bGKprLyUU0Ii/q9HN4qFXHR6+35XFs3kM0hfsDTFBmdxY0LJpTJ
oMLAfFrI6cbgM1VdX7L9bStrO9ICRyUyHAAs2Ev/a5aNhcoURtnTJ87iun1S5KeGfmJDGanNRqj3
QWC0DMLOrS2cMRMGGYYe1iAlem9NXpSCzncwRYAYJtLU6g6o6kOZVqFb14Hqog9gyMJWgBPK0MIu
n74mtRu0Qmy4x2Vj1Mdan/2upRMfq6SlxrzWDsRDPO+XQe64g8xH56vZgXLPV9F4TrbEf1dX+L+5
X+J6qaunKRE4mbo5hhU13+xeCau0AQPHFo/DlqnF4WwBirUzjoPTjruifwEZdCkOxpZ+6upleD6P
i/PZF+MkDBfPE6LwJ6YNO4IO/iovH9Fajc5tyNwmkAVMx/9H2nktu40sXfqJEAFvbkGzjbYMuOVv
EJJagvceTz9fKeafJkEMMeyJjj59seMgWVVZVVmZK9c6GXl6bNP8QzOazxPI9SbOjnFQP0IjvovD
ZK8FqRvHY72rsmAj4lh7Q0MZSlEIpDOUHraYq7ONPUSl08SOcPn0uSgeLVM6KvpTV79MNdLLmQ91
KLFnXrkjvSi3d9vaPXZuWrwczkzbSReZuL/s1c2B7gPpcPvzq5sZfP3fTCXImcVRj5xEJvEc4MhK
/zgE6VnWuRHcbGP7XRt/hOEWPmTFHjhfriQiacFUs5jJJOlBjDsxD0Uf0p+j/KccHyYaH5SPwRbQ
UJwMi5ODxxSEVI7ooDdV8VPOZi5ME9kxw4yZM6c/tT27sVm7uR2dbF+GAbXP9sA1jyM0JbendOVW
wy7D4zZYaZk0yyGs/SyUvT54MCH/CndasrFqK05xYWKxN0km9UanMzRpgAi1+gK67n63u7Cw2JaR
3NdWkrFOljm5jow6d9H/f5pY3JZpLg2DOmHCT16b5jm6GymroAEEgBKvZgPRV3e5/moQBGkWp7yp
Y3XfzwdwMfv7V/ovmzdBoGAgEJ5w5mFtb4Rd4mizBzf192RI9yAEf+ebKL01h7LhNcOp+M9VwjOu
Q9p1Emv2JOfZMR8qKXJnVBhvj2XluIc+8F8ji9WA6ljjEcBYbKt0UZ6AadIdlZck2nDdrcEs5izN
hzx2Ep3B6Iew2TkZopIbJlaSKYIMgjogKGlRC7xcFvSS9AJiltkLlKdpfCbk6j8Pxt1gCpXH599C
iihiL2mOwro1Q6uXZ29SHur6oc4fgPfcXpK1eBLGCUR4LdHmSIPK5UBiWWu4jqbJi1X10ZcDN0q6
97TcENNZh74Ac66oD1nT/aFd940V67u+znattrVkK6cNP4PaLXkphKqW5XrZ6SVbr7TJo0kMYjG6
zXa3B7riexcGFr4XKnoP7NiaPB0ccnoo9Z9NKrtZfV/DkgjZHPCDgkWYssEVOIWOrrKnOjF5c7uj
NJFsnAZrUcJfTSJSa4IadkkASnGthXJDmghl+l1qxY+VhgiV9SbRpCPao+6kvDP91K2ND7L16/YM
rroKtD0sEgsk6tOXrpKXudokc6J5Ztpou0hVnmvYD1wD1jB3qpNPsmEfAsV8Sg0iqgYu13l8NzvD
50QPN2Z5bTHRPwW0QH2cK36x+zofevDEkDWvMY+t/csq6c7NjtpGhXVlj1PUEHzFNLqBpVmERT1A
yrlKFM2L05esrff1FLnN+CcvnB1FrduTuzoieJF5qeomCafFE0RNM5hdO0337OH97ENU+D5VAKrF
WwiGNTuAToFlUPRfSVnUqh6m6YiduDnoxnNTuFrn0luysd3W9vOZnSVGt5nU1Orp5/IG+50VVW6X
eLcnbMvA4ualFgB8RcOAnDyjvppudRQsSRv+7mTE/SwBYsbdl6sfDZATV4Wse4Wayg+N0dVuqXQR
Wj929qIFpKx8OoQfKrP4oTaD4vKKLXcNpV7YR/otzJvYWos4kxMFyixV44omO3y59TLD14pQGgyv
aF8q9bHKX5QtdoN1E1z/oqaK7O/igOzaNqAoXBqe2ZQ/Uj14sR2Iwx3j8B/WDWjv/5hZHCJDEoRz
K2Mm0puDYg/78T+kVpmrfy2ILXAWMWWR3UamWRheGn8cD6P6ensAK68Lh6QcXDDUHa/faZECw1te
KrqHaJ7hv9Ej4qVjnLyx5d0m2mF1Tc5sLU6gqRm5tbgvvbxTXRiy7RLY7Vb2anUnnRlZ+FbX1VPc
/DXS7n7L94PFAWrSeGKYJENE7He5GmZM7bGPQg4c1lorpBfVmp5ur8jqmXZmYjEAa0CqQaoidmpY
2G9o9W12poTUapMjLVjq+Xi8355F9cEEcU1+Sl7cPsBpGrOTc+y1+t5uMlfTOwR+0De8vxWBCVPg
BBN1VYgoF4echYgilLql7knVYxk/Pt4ex9rCc7VxE/AMU67gm4lmIhesBByhdPX/yLa4ytec9/zz
i32YF505RWJZev1gJLu2frH1DRTXyvObuPXfESycyw4yf+gzRhDkD8D3i5xixWMuHeyfZeGO5sbz
ZWtACz+TjCwLyhprWmmTjH83KAq4q4fbiyI+sjzpLTBjlmMhlwBg53K/QBSmtzlEC16UvPZS4mZ0
KgcGfHCfS/sDYpsbY1rbOwIZIDg00A5eIvSK2K4ducSX6VehI+Cz2Uv7aIi36RLFUlyP619Di8nz
obxJKxVDE62Bz008vu9CR3KTMP2ckVhB7oju/ttTuerfOsRqbBzxz2KfFk4zlAlqEN44frBDxKM2
Yrb178MGTiMMfTxLUEUB5zNi3LPuGeFDmbrOcLj9+9f8DY4zTgBV+PiyAEQdv7IRQFU9DZGE/Eh1
JEk3Xphry39uYrFH03AYUjqSVC/sdwYyr+pzEe6SLW7DtYlCxB7NEzoCgLWKgZ7dyB3iLbWpqqqX
tGiARoo275y22sJsrXmYzYsL9kTiNl4pl1bkqNS0sYlUz1a0QzSbT07q7LVJ4rkaQnxlbUmHrY4K
bCddkwqZxiVd0+AH0Jwo1OcMaE++9FtPvdWl0WAF1AECgBJcnG1qXTvzpEDsZk2B/9nKRpR5izpD
GHfSpZ2D3NV/uA7INpDIdAxbv2rrGmapgN+/USmrv1jlO2NrO666s8CimY5o0zXEfJ55QU03VN5m
Mkx1iLRWIRqgvwVX3+09szprnJo8omRwgcu8TG11qpRD2O1ZpeHCgrLXfPmoJzDubBRn1gyRfRVk
oKRCCY8uR9P0pjPZEavf9Uq6S4zkkzqojasqQJ+0RGl3t8e15tzn5hZbqDUMM846Yc74Ftqf0uzo
p8e8/6Q5X28bWlslnqGQ8wIUJSpchBwKj4BEcyRq2t1Xa/juz8c62hA1XZ+6f02ol1NXqbSizD0m
rPopcg7l/KQ3T0r0cHsga7HB+UAWx4GSNzbSqcwYeOd5PAZvYGoarIfId7U/8Bj+B2M4NQRKFOrJ
BF8OqSwRjYJVVfWyqp2eZDR1XmO5sXggoDcDUTllm6oaTFiwLWQ4fH+0Nn7A6pzC2UHkQG0W/pfL
H1DZduKHdqZ6StC9rerk59j4lIpIILq9v+WMqz5yZkz8mLOdHFQgZycp5eSrD/U/efxYbMWOYvcs
owXRy83NTz6axsZLC5mRzoUjztbeOEXRO7PYeDKsj+Df7y9GkCYQhWdyrHpk2NxG/afOH6f/ALUi
bP/XxsInsimeG6fHRuPPI3Rk8xc8X3Wjov9y2/m2BrMIrfou6GLFZD+BB3ogY+zqEvoK0oaHbS3J
IjCtwjEeSx0rnO8RAkfWo5/b/+VQ1RyR4uB/riDxWT9pZU+7Co61D94itFK/HbeINVZn68zGYrYs
2jclyTEEaOd7OB5b5bHr//yHBYE8BWya+GfJuJk6eZAoBVOlps+5/61ALkYe/I2bbnUcZ0YWp2jZ
qqnSaj7jQL+rdtx4PKAmsXHtrC76mZHFIRp3VZRpBkZU6YMg8Lg/O6AJLAk6dSKpdaUkS7NvH48D
yoENcpz1j0HeCjquB6DBoQ7GDHyZyF2Lv58dVbOsgjCQyOGOb+bSdHPESG6v9ZoBSsxUgUCfQqOy
2Ba+Mo21lBg8AmL5YI/JLpw3HrnXRzulZZq0IHuBDgZp38shVOM4w91IIlIrp+AFSrxP9OYDA0uL
kwNn9O3hiEPp8uAl5UmlHnVfsjUQqlwaC/whMZMu072q3c/Jt3rmINnJwXeYW24bWps3djI2AHKS
rBPufbYwTQ2rRVS3uue/BWzh5xsH/PrnwYeipqRdcxePrYo2X8zbTE7eQDofNa//4eeLCiAJGlZ/
WQup89430K/XvWbapf1Dq26kt693N/NCdZEaj+hh1RdhWIjUtx07oeFVFgWxR3RgaJu8ewh/5cR5
XxjaNd0sWmBOWdGZ7CnZqHwsI2f4Lo3hFiPs32fXwqOIjiG0Fc00BCaLDeLkim237aR40uiAQq1d
mKd+jKNFXPK5MnTXHrOHOnpuRpTNKTqX/6TdxgZa8QUFjKaoF9HRYy8fahDQlAGapbJ39HX5oYjU
h9sTubJBz7+/rMlBhRl0sgreeVKmY9A0hzEPXbWWDv6W1uvaSMjV6UAAQaOTXbjcNEY511KRc3fp
zXR411Xj4fZIVr6vQrbN9YtuqEkge/l9Rc/jIhqo8En2t97rtrCDq59n0+PS1Pmv8LJQbWSKDpLG
s4EZD5/1+yMuqsf/fv+q6BSkuWXWtgZq8M9UvAAWdJ1xY7HXxsCFAuUlr2SyZoslqI08ouNo0LyE
PRl9b/StF+z1zqfUSCUc4DnnCtv/cg3kdtTatox7D7mrDExMhIz1/t5lxgT5eMHrjizH8rUShH7a
lzrUGWn8yQ/jXdNuBEDXOwIDzBBEWejQy8vT0epg5Ucwufe0tDhySe2qYt9Ix9TeyMBt2RF/P7tE
SiD0SjJiB+Fot5b2GmRMvvGYbXa4rS4K/RjgE8j1XTV+t4qawfmn9vSz5Pu6lX/1neVqZvjr9sJs
mRHOdzYelWzlZMRK7+WtftTq5Ckti5+2lv64bWZt2uD/oHhO/wR68AsXU3Le/nPZdV4ce5YWgbvK
YAOf9k19P7KcpyDBkWD2J1eyrP7Qe9iaraW1nmE+5MaH3nk0g9a1k49D8GOK705dCGMw7RtkzoVm
zuXsNUabkByUWq+aH0PLg7NZazaukrUFYs+DgXAA/1wBD2hEVFMojTsvjHW3lE+iSG+Xh9vLs24E
Xg3LgUNFXhLNNV1UJPC4tR6JJR2RWcU17I0TYM2ESWBE6M0TlQzW5VTJodSHko4/p+XHllJZLr/X
t4pXa15mgyriAWRogpbt0kZcd0oKD/LAaZw8W6X+zimMY9nX+9KwN6K966iVCBIRFYoY5AuucqUR
utWkZtLRs+fOtbKnITrA9bvXho9xvZXMXpu6c1uL96NfO+0A5HP09OGTbX+uCygtoo+3PWB96oST
kfi9Ztiqw0Qd/YqpC8bvSnQc4+dy3tlbCfMtK+LvZ6eNoQS5ErdY0aXxQUFWXXT6WOo7udkA0ohj
6zIEZHnwM/jyqAVfMRUMQeeEtdaMHll/dyYvlU4bt/LqopxZWCyKMZZOEjv16NXar7F49mMg+1u4
ghXslQ5CR0MLhagcUsPFfOU+eo/plI+eH38ppM+Z+jwn5kF3RI977AZFvpPU51p9qbstGZ910wLT
wFscZoVlqckO7DDuLXUA8FR+7S3tOc6V16Ss3s+2dtBmczdV2hv67mXXBN4+m/W32w75f/kBcB5C
IklH3DItXNJc3g8qvmLXp1z9o6DgWWfHSnqSuy92fOjKx1Z50bW780HMOC1+/2N1EY/mUzs1mYlV
RIvdipCo2k/Rz8DYOD7WNsK5mUVMV8VpZ8STOXiV/dXMv5WIOwIqupsAHBqUcyvLy30qjFAWVqBC
dcMycsPvtxdp7RREww1+GlgegNmLv5/t5zqbIaadBpykjsudPDb7YE4fJMc+RHLwTbKCL7ftiU21
3NYgbf7eIH85xy/taZxQU+jPMLDBJqdWT4hKud34pAzqHqUCNy0Ot+2tHSP0qHEiCgJTqLku7TmZ
FkPaEoxe+TX2P+lbbE7iProaztnnF16QRr5q9wWfl8sPeRfurQB6T9WlmARhHAJ8/V6W7i6/ihYq
nlqCIef6vaXVYUTiNig8vfjkDKqrx4co0HZl9PnemROJEIP+BKg5KPEtXA+ew7yDIyn3ChfRtJ2z
SQ1/7Xp8nCoYRVxiiiuCEfhd8zGep9wLj45yMP84E5WwQ/pwexjXp7yw8rfpF41seRlR0G4ZzlGP
FZQyXFerQnerHn7tYhcWlk/5IunRLRMWFPsoyASN3e0RrH4fogQSIRQoUa+5dOGw0ZqupD2a+PGU
7bTAu/351WXghkXrEOolcOmXn58zYx5CbeDz1uRmkeIm/TdJ2ivOvuB1dNvW2mJoCO8JiDoAi2UC
bxxSqGbCJKc/5NXiHZEfQODcNnF9wCCDRAEFODUFaVqxL4dT94aVhP1QeHKU7JXuuZm/GnQO0K90
iPKjhAjvbXtr03dmb5k/iM1uLMe0KbxK7V2EVtzCiF71zFFcuUTLJM+2Qoq1OYSOgzScOAVggrgc
YGvGDhJDcu7FcvRFHWMCpHg3pc7GuNa8TuS+BHYUopml9IQe53bWRRbbH+aMJ3gZNtZpdRi8JIi/
qYFeaVdK/ZTZ2SDlnq3awGCs30oOy+joD1sdQyvJRPKIwM8RNuHmYdYuJ0wbVY6AMC644lK3LZ+k
6imfJ1c24eOWHk3zCX24uVP4EYWrju/T/HC/h5zbX8aZetR1+Yx9Myl/1LrykiFz4wJ6OAZ1/kHP
nQ2g+9rMUlMG5049XlGWrWxq7Md2MwWwuKa73KoJsqbHaoulb809zo0sJnXukq6JRozk8l6qXP90
e85WPo9PKADXFM4LMtqXa9ZMGnLnbVZ7hhtRo9o6h1Y/z8dVkc6SrwoJoYMqm59PJSjGwG36L8VG
6Lv6fdF7hQAi4CJnEXXUkg8la833/fJz9iDHn27PzsoKkxDl+tdoutLpJrqcHd9XrKDL4tJzuvBo
yvUhQTRr62BbG4MQA+LpIi7pJWI1HcqmIk1WenHwo+0jtx03ApktA+LvZ6Gn3DdGT/RUeqr5pdL/
OMrr7Vm6jtBFPerfASxmKW76EO2cofSmzHd742H0947xRi6/3jazcgEAFASfRLMdmdcleqgYsr6A
LqvwMrmmNa3WK1fNQ4/C4he/t79KQbuxN1ZX3wYVKdNFiOzf4oajE6RIW1spPAO5LpLVFHmqwHoj
OfWWuODaClFrJWUFuTgdVouTayoQ4MpHtfIEofzHfNi4AtY+D98IOEXBRn3VG+T4SZrZJrskKJXy
eZyy8VR04f09qZRAz6wINzlzszyceliRcbNClp6TQX9bdlvIkJWBgKinCEIUC8J7SQypm74S9oHa
evL3sXke87tTIVQNzj6/WIa54oBBS7r1OnMffpjlh9sOvPrrqYFAmiEQkMtyt6lrJHQqPh9817tv
mrTVKb7ir9zhhGI0C4KxWx6GcWlLVTilnScDS5ap1qfF3tpCbq0NQpCaCwiaaKteFLytSJb6asg6
D5LwXXLwoy3elpXThMotWXwyCyIrvViEooiysDP81pvMN2P5HI1vJvDpW0pQa3MF4oY8rlBCpG5w
6axO21RBLDFXE6THQf67UX+rALrvX/AzI/YiguyBshRmz1w1xtdq1+Ubl9/KGOg84MkNcFfsa7FU
ZxtupOuo7mSl8ST/IVZ39bzxYNn6vvj72feVUrazwuD7ZfsswX6u7eZy44hdOdN51KNlBTYOouPl
Mqgh8ftoJ63XsMK1Mu119WuTn8b8FHRf7l4MB1EN9LaJ11YYWZta6ca8rL2viuOl08ZcXW8LYAZo
+oGSARFwlYLrGsdo1UjWPcDMzaPfboSaK58nPOMKojVQE0iTxVLMqlGG+ahxggduDeeEebh3dshk
Cy44xLl4ZV01bcoSiqDGBLQk+P3ch//c/3XRjgN4hfoy5eXLn5/2VasocW9409u0eeeXGwHIyuwI
hBIdpzx1eUMtHFXXUmuoABd7TqoetXz+DI/SRm3p+lQygb3hokSCJHmX6bs4N5pIzxXwgrUbGrva
2fv1o9FtRGrXO060DlPzBZkIwGTZ1jhFYStn3aB4dhscUvMQW/IxN+8ndsEKF6igruJ4WiL+K70a
bV+qVOArg1tYT9J0KCdP1jcynmtTBvUChzgyM0S2i9OvCExrQshV9Qolf5QNXoJzkL4jx0pnt31/
izqZVcRyAMFzoNNGdulhth2EqeQ3kme5ef0l9D/fduCVhaHVw0GeUFTNGczl5+k3tSulKm0v6ttP
XeJjRIPPVPp028yKI1+YURdmUkOfMquyvUwtXGV2+3FjTVYMmNRHyAFSqrhui+jMFv1AhY2o17/U
j2qy8fvFLF9maQVbPRAYkUXjLSOm8ezG8LVYNfNCNbws/RW0x/KrXLyM6lGej9H45+6pYr0FHwad
63C0LkzRR9hESQUJcHWQg+d4eLz/89BHcObSHEnGfhHmzIYWzr0smV6uujH1k61s6dpCnH9/4VB2
JMeTrESWp7zWfuLawVZT8sruI6wheQV6DDyMtpgfWHac3CoCxcuhpxqg80jC2K3KbCdt0YmuDAXY
FjEtzOHkyZdEWHEiZc1UVrIHY3z/wZ82ykxbn1/MVK9WcSQl0HsiiuxD6L+7e6Evfv1iy5VaVMvZ
yOcjYx+Hu+h+Pky6hIhladETsBtDREBnW6KKO2OOg3j2su7UmR/05PsY3384cXWLHjo2HeftYqkn
qUSpo6gBG8e229BKZU3P+rixDOIji61NlEn8wQUOAGoZqYW6nMxmGsNZqQZuMnpjo7lW//H2Yqwa
geiE+w+YCEWRy8kqNbuT4tqXvTJ7jyqFj1KgsQU4XLfhgDUEzCbAepc2urghRWgACDTV5yCBIWN+
P6hb8jQru0/kKQipKIWwMRYDQRLLj/0EaiM5/1OoL3745EtgrT7dnq6VrXFhRfyKM9+SJwu9hiqE
Gs/4XcgfEv94+/srxzk6GgoaMmhYiST/5ffDNAYWnkIUbMQnPf4sNU9O9qRNs9salZtvdR6tjQZO
YhIgAt54VUYfgsSxkg66JgS/D9bgfJm6LSdeqZTTSCu6gKBSEtyxi0DU7ynvVlkte6o8/awH9dBl
RgjqoXxMKWKHRvVoj/rBLMyDSl9azW228SRc8T7aF0D2ARgnnlxiBSoESmRJUBPV0idjequFT2n/
dHvV1uaRagLpflrExNpdrlob+aUEM+kM7ZX1ovXtO9/pN95Sa+4N/Fnkk4gkrwDWiq+YQZ0KE9VP
NYOA38ndAc7J/wBTMhkIxUSSI0Tey1OnZRWMsho4/GU07cvc0l15GvdmpEW7shw/3565tcWhNC+e
KeQF4AS5nDk7ynllVCY3WRHtjJ4ESvTqR+H+thUx/4uTFHjtv1YWN45dRJJRIwjgZZLxNis6t807
rP2QovbBlDeOiOsh/Q29wXuiIUSaVjjL2RHR1nVQR2M4e3FXUilXdoqeHVTp6+0hrVpRgZKKYB/B
vuW2Ck2KWCn8TYovBVCszB/mIYc5tgg2bqEV1k3G86+lqxqwHE0lfXpYUlQ3y15964uT/TGijw1U
D3JHJ1/4/5CmuPZ3Gjw04M8c6YqQTrmcxS6RZD2Fqw76R8hyDnB8Qq06b9Wf12ZRdC2Io5Y3xvKR
76vmSNfbyK6KalBYEw/9D0786/ZSXZ8ODOXMyOJ0MLqqKetsgn6tk5/nengxtGbDwVfHIS5XEjpC
0GDhDTAUdLPZGJNnOQ/Z/F6a3ndb4kUro6AWINN3I6hLrpQV54T+qiZuitN7u9ZdHiIbx/Ta93lY
kJUC6c1BupglKCpBGjthcTL83LWVxL2/M4miMkJSJDrJPyLue+lRam3EGa/gHPGl/ZQfw093r/L5
55dZ2sSvOE0tPh+qn4L5aIYf/8P3aWsG8SNugSVIORrrSIltJTvN7eCq1HSLDfD42gIATf7buUU6
zVrOT4Aa5RRk2SlxG/9rUdz9DgbgAXmfQ+6RhN0SYjvLeWnZo1ydIL3Y0RmONPH+9gxdx05YQIjV
JmXEW3t5C+f6qLRKoVQno9uFsls4b2LFlbOXPAYAu5Gcup4sbIH7E6Udxbq6t7Q+GspCbmsQzy/l
9Kaa67u3A/0C0JxTC0ONiP8uvDUE6hfORnUKp2SfoYYYbmG3ry9FYQG8FYwdsLIuHaprpXyWs7k6
7RvnnePsu25nusr4X8bBjhbaV6QOlgiFTLaiJhic8gR16t6fnR2Xxu1lX1sK0rT/x4Jwi7P7drRT
qjwjFtIu3w2RvB+24KbXdxEzBcxdEMQRQ6riF5xZcDLLSApoYU5V8pwVQNIem+653aI3WRkHZQVS
hOSbSanJ4lecWQkmsKwz2/zUtOVRQb7M2HpcrFmgH4gzFmgKC784Yq0wDkcnsKuTFn3Kiw/N090L
AVMqhzQymCTOlye45BezkkZRdpr8Dwi65vcfUJCmUIOEa4ouSYxcTlBJH5DlpH56asNq7xua20qP
t0ewstCId5JXoQ9ErMRi0ykGNClTa6anTj+W0luzfoaxMt0iSlmxIrArBvtO4MScxTh8U0lTe+jz
E3Q/9e/fifNr6/BYtQCxDOkJyAI4DS9nyuxK5KjLkZXQnkv7Rxh9pLufZsON6Vo5cEX+Q2AQ/9JO
LvZFQhZ6NFquPMlIXuLB2EuDvq9a5zjKtF+7VfP19vKs+O+FvcXEpWHl91CP56c+nA6m3h7krRYA
8YXLhwIIPjY6mTWykPSbXk5cL8fzmIxWfvKro+2Hrm67lf5w/yg0usx4WxGEANS5tKFVXarbFOpP
6vdh2N2foKAcDTbHUoAKiqP98utBoYR57ivFqZu+q+pvdJ5v//q1GQL343AYwl1MRufy+0pqWV1q
q/nJetVa16nfRKn3Hyxw0JJHJWCCwejSQhoP89joFYEUPUV2FO0co3DneKtSvLZHxHn+v81oi4mq
Erq0agMzRXbQ8w9S/EpjkbK7PZY1jwUZwEKDEiCtvTACU3ppZ22Snyrnd/babXV4rX6e4hsvQE4U
7sDLqarT3gJBIeOuDvHOkB7SON1Y75XnHw5FHz8bQyQFlnk1Wa0ku4mV/GTLkqt0j4bt74PydxzH
h0ya3JDa0lDKbrkp0rjmaaL3lhNmjX/JTsO8bmYjO5Xzb835pFSf1enP7eVZCYG4TQgVASWAoTQW
5z06512QDcTUZubslEL7bgXJw2zk/9iV6jrB/TwxgksUgiRZCPwQxl8ul97yfGoaPzv1dMlqUPJJ
FbKAzobPrc2baDP7q6KH+O8ipVLEYY+UOlaq/sW2Hvpxr271Xa/tHWj+aSAHA4hfLEyMQSrFVsUN
1mVvwI0coipzm+FdM2xBX1YWiCwUGQDUvwgp9MWMDaqeg6WcwlObjV/7XNkTBroywoZm2x/Gwfpy
tz+QpARWSgBDTmAp/ONUrTY1SZ6enMyT8bf4U6lq7sS/sv/xtqmVrQvCGZFwzgZI85co0GTMCL97
g1DD+mK6vXr/VUkjCtxi9AoRYyydwJ9mv25ZllP6Mep2XbBxKqz4GJ2FvERhm6QKstw4uR5KvlwV
xalV96m/N6z9tMUov5I4JtWJ/wI8FJflMtwLipnFr4nrY/NnYO2yMX6w22yX9MdWfgico9/EhyJ/
56tbT5YV774wLP5+FojXptXMluaXp1Ea3rbmsLdG7aXI/CfYZTb26gqrshikBV8eGWpi88UJJBdh
CnsUTwsNirQgfmerb/X+bVx+yzrnYNo/TOejhtCOb7a7bmsXr4Rv5JJl3I+rQ+YAvBwnzaiBUpt2
eSr1f9r6jaO90EdysKYHv3oMhnlrqCseT0hC7hpYPJWmZWK5rpyxDMaBd9r8gSrKrrSRkp3KXZBk
u9T4bQaPenVoaNRQYSYrqw+Odiicb7d33V/QyCLAIxHMnSKqAdp1oqysrERXh/rUz9J7xWdjUGLb
+2F0VAPto5apx67RvlLbo3U2czNNPvRScwx40WRTm5E3zvdKBOlgrRU/bv+0q6OON75o1harQUP1
UhUmyOw+nNlU6LW/h2nXnZRjXR/08EEO7k61YYBrzxEMQwIGJlbqzMG1sRxQVO/KVy3Ldg9lsEV2
vjYUHmmiDkdi+oruwJykSQ3tlu8rbqFO+zGv982vpvoRFj9vT9qVT4mpknlwIg4NEtZa3A9pErfa
mOv1q7mbx0MWHu/+vC4oWsisWoTsy9hnjLQqLeuweY0MhEbGaqfUW5QNV5uQJy0ysaw8146oj16u
hZGrkzLXZv9qaH+S/DUaH+T6YZBOvgE7k75xv61MF/SZjIdwjpLvEuykdtJQa2ZRv+ZIncvPyoe7
pwvImaZDMGsBdVlW2pos8Xs9DevXWvsTHLT8z/2fp7wG7oxankOu+3KqRH3DTky1fqWV/Ve7FTat
zc3514VTn22KssvMzoq0+rXKfuxMbSP7eXVhknM5//oiUtfjNuh1m9/+PZ5O0veh+3z/3JAB40zT
4cO5qn5LzZD2PDir1zT/1ubNrlP0jb1w7aiiyZs7n+QzifTl8V1AtiMpEYsbOm/HkeDffBn0fzTr
zTQ/Ss3drzNiPe59MHO8xEklLbaFpHP32kVcvw4hScmsRenraFif/K2O0+tVxw7wQsAiyEdd6fyA
B3KKPujqVyU6FNFhSztu6/Pi72dONcpy2uQpn++al6j8lN5NTyamyYRJAFIRdFCWKe9Sd+Iw8Pm+
3Nr7sQjeV1W2U5RsJ9v5LtHsj7e97NqLATYRpJDCxyiZpcvhpE7TWsE8Dq9gP11l+B1YiOFtsKGu
TJmgDOUB4/BMAqd8aWOYg4TgOB5fB2vYG0W9V+8+BCmj86Rgyvj+VY9J4DdpaEbdgCO7Tfg2lO7/
PqVzqDpBBwky3MUAmLpqspFjeW2PjVOCKbwbZ6bSFgXqiN2OGvZVV86cJemkWqHx6iTfjfg1QulF
Pm71fawsNXuPjU5mgS6yZXBIO8BECBXpr80JGmkEb7NDeDebIgM5t7HIjvSt1eJt2IgiFZb1z2j3
bLxTVg4t0bZCBUVU/K4eqnrRdbT9YqEM95n2jovlmOa/5ekJJaxE3oKBrMwZb0a6ykjqCRY/8fez
3S53fQF0R1Nf7Vl+TOQ9/G1SGzzc3oMiHuQ7F0EsgGXgf6LlBDq/Kz7Nqu5mf/BN7TXqrc9q2OVv
aXPOH8dIjwMQe+rJL9rqfWeq2U71Le2hVicYYwca3txUkqiSKL45KrvYMauH0cjSl6ptfza29VNO
wPuVRuq0ByULrB+zEkafwtSXMlf3NT1381i1I1cftF+mTi8QoCvtqUpyoZ3tjPE+rqXyMHS59ODU
5ngKx248SZNj/khHqfsT5NUvkBj+sVVKhW6Z4E9ZhcfOiqH0ioB+VJWE0pWm1Ls+sEj5OaPyFPnx
z1hKwmPZmjWcfy1ZOv1DPnNWa0pY/U5GpXsZIU98k9stydpajb6HOU0abjhNKj7bcjamgX6ca5rB
d1VofK+z1qCcZkVf66o1Exe+gVeEVz6nQ1PsZ2tOvmSOVey7SOmPTIV2LLN83PWKPz9G6Bu6dqck
h9KXuPba5BM0K8FLM0nyQeuknzMqwbXbt7MaulZgZ3+kaQzdDsWPg56U5rtyUj75g5x8qqFIflTK
Gg0To7PSXZDOprIPaYLSDp0bC33BpHW+DlT+moONKOCDUnY/kqr/ojj56CrFpL6xHebfzR052NVt
OX6Ly8KqXaswZppWs+zTVBY8sVTJ8Z8mTWt2mRrrH6xo0AvXrvMs3ee5Znt6pw5UUsJs51cZaI5E
qYMPllZMvyK5/42+Q3OsyuZ7PpPhc7NYNUa3DsrMctPe/jyU6eexsb+o8zyFLm1uMkLqCW4WCxJw
aQr28pzb/P/6ALZD0xmLetdJUv6PaYNdSgM/2PWNn58isk2PulN/BI//3VBGBCziUN0PzXiIGvl3
qwy16xfm+N5p5qHdN3ZnFG8bqegehjr/kw665R9peIAGoemNj2bUV93OL+mW3yutBtVs0NuNvbPH
KXoFU/K/SPuyprhhbetf5CrZ8vhquydooKEbCHlRBUJsWR7kSbL96+9yzlf3BtNFF+fLawqrJW1J
e1hr7R+l25V4Wwx3QHJHP4iG/zRr737MOtmGRlb+0KZ8G9LaCGuR2lEpoE6inURHzOZeyGXqr1vp
NrvA6F1o63NZrnKZpUVMwMe77tARpw4lraHJkVAZEs7UynUzvqmyKQmV08nYBGH6D7oxyJ0QxWM+
DklIKmGvyip57luDPrmlVe3Gsf1du12rQlcm5ZXMRyPqO+dnn9DJiw2Ptv624JP5O5CuAYnF0cqe
SSd45Go9H1Nt7CymsihPEOSisPUEYBLpNgaESvqrMRW9fccIoBZT20xh7XRVPDAqokEFbuzl/I+b
1WXstVnfrSrfyUOn66t87Q9qgu04Vmhpss9GSsrQHu263rVjgRb3vWNGbqbrqExqiKjlFfTzTaiP
ETBpImTDupiM4t5KoZLS2cMrFHXrDVqvJJFmthOlFXX0um0bx47a0f9NJ6Mt9lo0NwJy/zdzL0ML
ttA8WkWxHzPjPvcqaWwmJcsC/aYI+tMzfmJD/mL6mQt0kkUGJy6CvmqvGp9ne0c1IOv1pVBmaJiQ
6lYCQUeIhI99JykB50oEQj+WBF3vd51jJFvtyOQ4QkPCAGGql3C0nDIURkI3/sSSXd0VJV9lhtez
DezyTjRk0zHOw94SPzwC1j8ewSZ2tauj1pNVRNMmQbNHwbJbNM6175qBiVgrperV6OjrMamHUHGy
pcAL8VkZJ1euqbblMPhvFp7M9ZAy8saadZ+vFbDsK8I0LB+c9bshsy0GFJObQNuX+LcNtwoei8pp
nv2GjieUTl+hjk2ui04dyhy7UpbF+KN2qhS3Cm/TCGBNs11NOh+iHPiofeL4+Tp3yPCr7xq2ocov
HokxPE5l9gKCkdz5Vu3srdyle7+GdeD0GpFyFAuBWuvCzCA8Ro6XgexejusJQLK9IZhRXlNXqSHM
i+kVakqZsTHRfYcdg66AVIfuxrDOVTL+sjvbioUedNzjmg/z1HZjlFXtuHfrGoCtzplIlLtVEGpt
ByH18zdVUx3lhsKtWoIPs2scIbv3oJtYEAJ76qAjeJuhGblRoF11V2st1kM5sbCz0KOWW67Gqz1A
NA/dURlrsQvjSzXmfuwWoIpLayquk6nZtzrtwk7lgCya+WvgI2mVyvSu8yYrblVDV46DxgRE40p1
tLLD1pbGC16MP6PNOYm6qupj30JH+3BScPfCsidSbgJHlUbIOjZ1oTVnPaIJ7enEZhzLApabJngX
cw9K4JPfGLdkrKUMPR9pO9qxIQa8Zpt5Bv4GdGCzLCGVid9HaAHzyjXdVAa1Vjy1/Ij3fnZDB1GE
eZ9vpMNCZmJ7OoVfhZx1fwRmmxysJikj8JhxUtnkT+UKWqv5Wo7EWjlcMNgsa4/uMEADksn6ngFh
ECHXOIbQq1chhUT6HnDSZJMPUxr6nf4zYh0jvLMy8lHRO7jQQtjMOUqcT6pX1NboFMctpl/qHDpv
aOd9AJ6HrUoj615w++mXXIxjjIu5uqr8tH3w0bUaN4SH3uTM0+LWysfpB0/zit4Yval/QrnZCqem
QXvG0qyitDPZS9MUb2brOmuXO8C2Cm5FarBYJI1e7NwWyxF4/W+bdg9Em0+WtGsAZAz/6MuMrv0+
dZuIDwAFUNRYkKJx2dakTRszmVYRdDd5ZKO5z35MXWiguWW7K+AQwXHyq5XgjXfCC1bfair6K0dA
fkRYOCS9VXlZVCDw2mhh9xv0c9TXQcCS0E8H34Kr2k1oo1zWN6Bj2y9UZc+d5adPusuq0Bn8+jpP
LPRXzjKQ11q4TdKrcWwG+HMHf6oDuTLUQMMko+XvtiMe2phXZmi3bV6EIyO/kxw1ylhJcrK7oR22
hqtEd6dsM32rGkZDPBvPTWDdd3bB9/U05sXO7jMhQhONK5poqpo94d6DcLWAHZt56DrNS+J3B5nV
1dYICh5ZIt3AS/OdAXqhwzpL2aZpe7UTrmHHpjGgTeZYdhGg2nXYEGWpNa+g5daY04zewkNNx6KN
rBJs+t4pbpOJJitmp81qMEyFv2jjIPnVtF4R9bXRrGAiEMVxacylRPemwJ82eGT/0NF81VKvITJR
AlmPqoIINnbmxzVzfie0JOEkGAgKoDeGXsPBf8kKZOZ4GgaZxiRc2UVIq2GVoeQa2aZIQrSefgc9
NF8PUqBLrNU+U1HzKLfcl2l0+JXonDtNLehn+fJPUZX+bZaQ/jf4O2TPfdafJp8xXH4lRA8MnT2W
SVetCkbGbSJdHaxGOyfZDVoa1KFRBMk1qYMJyrGgavueroLYanqnC9FJDm5XJhxvpUmwIj4eN6fs
K/htBjq/tHg1f8gRL19IapoebcjqjpHBa0hPJ6x88Xj1C/q0v3TisqiY0hYeW4bGKvrExmp4qJsO
cJsUd8yetJ2ScS7cnERZptH73ceT9HvwJ38DiW71C85DEyN744SFzVGbybqmXqWJUa8clo+rQFjZ
NTj/zZ1VaHJoO5eva1c62AlXiChL2iIIJR/Zo+gkUI7ManNv3/VeZYWJraYpTjzDWhsW+cPSTt3l
VvnYuG6xwsWLu5HwemuWaPkK+BEwVMookl+8LTs4p43b+CtwtNJNhTsp0oAy/LSNprpOiS3I3pHE
ho9h45r6kUrfLtcu3FmImbNsLfJaxIKnJxQIf1cCjl3lZBF1+hEXX48QIpj+BIHqNjRxcNV4+N0C
+74qhC+eAU/z95O0stWQARU+4jAfO3eC017V3U9uOd3JsI27ulHAfAUe+uQmYx+VbV3YqyovIL5X
puYJNXa/25hjxjOGxm4qMa6tsShTtAlQaO4HfxSlia6va3iJU7lONAFZqDfcF4WteWF54CQ36Ezr
hh7geFvCh8reSWXeovKqoNKoaBUVdk+2eebQfpX6DTI8yYhqDODs9m3tch9crfzNyhx4sBAivDUD
rqH0qdMrlQBuFCZD0T/aTLQ7ZF00is6OBYstXYic+02ir2ybA4wic5E+D27ih4aXYx0AU4KwmKzA
yTBptQIZ6pfrTIIAnQ+v1x78g+xaGbZNWgM0OvFIJNmJmCOPsqY8FqR7rFAiuLIDOcVOgkdzDNDu
kKVFcVeRoowG1EGfS7c8TDKFQ0Z6L0KvQhzntEp3Jp6LDTelv4HAhYVTTP0YUO3yCuKOpHkA08cK
fZvV5U2i07q4hYLHQ+eSn+ij1PZ7lnS2f88IgfTSRPo8ZHX+Vjj9idD80aobB5Zqq+eUOPLRz1sT
Lb6tcXqWdj/cqhrd/4rEjYGmE7D3wP+p+PRs+69lWuIJlAbZJq5j/MzKjIRQ4QH4nXu1la65p4sH
Bo2cZzfBr7eryntVU++HvU3vIV7trMZRPlVZz6Myw4ko/Pa9VX6C81U923pA8D8hAEyHugq92nDQ
sDUvo5aCANQPATnB/31MfZs/Q8Hd+wVFs/Rqcswa72fr5WE+sOo2yBoXRFmnK65y0FJWOfAG+x5K
VGRtTgl7qPwyKOOp6Uq5nez+oS1dofdczBqduYtILg1AaOs1ezfV+C66/lrV6BPfusWv0ZuOZgoJ
2FXl0Yms4ae9UlbaYVEDXIrUAvJeYT31ePZcH5Ag3yuheudDBwu14K7ChkN93toFXeWBSmTXO6ci
r/D/X+2gz6KqHIvQKcgr+jZDDwuXUDhxLAZKWQWKykOKNatZ9zQBUhONvslwgnL1p7YnI8wdL4nG
xptyJBnSZN+Vqr+S1OhpKLTcsylBEzIFufjrZBDOg0jc50GCU2Dy8TDkrhcjnEd4p3mGeyU4NYQ9
G5Iboefk9mbiuYzGiebbSfvpuspYj1/G63tXlwpxu5yZFyxrfoKR38V8gpuNmJRF6Cip9wBLYgoa
REQx5epk6Cn/JdBb7AeIkKXaQpCrucsAvQ4tPDkq0p59nCCj9VhDtmHr6YZnkZUSsYfOmvMoRcJx
wN2mA3wPfZtCeIv0RYLhvJusQfcxqwyvXpdV4W5UX68dWZJnBME6LgDZulWQDl21RdWChkDNX3nV
9eNWJWBvI4QC3DGZLwrSB2HQkTpq/WDayMH/gZVnaJGdI1rz4aaOEzlVua23giPi99Q2Nc11wLvg
ijSeRv8HxvvbrhONvQ+qflr1DreueIt2syhbN7GtuyekR+nWNayXIEUwNVTBY6owMSqc0E2dPcvI
UbMOvrdI3rxWvsAh81ZTSoOdbhAGBqj6Q/kfZH3u29O1FvmE64HkUUN0k0cGIWVcU8bjxkdk043s
1YOoV+QYOVQM7Xxb5NbWqt1tZYxFE8FfrtEPeVrV8K0CN9/S5odPt53bhubovFtD0qzbWprXNE2B
00Tu9d1ByuNX6nWIw0uS9LGbQ1Z3zMs7hJ1PVpuIlVCqgNPZZmsdeG0o+jbf2xq51LEmL6PB5XVR
eF4RayZ/mcakN7hb+bZJJ/eW2ba+F0wGcdbbTky87FR001uWVM5GcL8E7cuy8n1ed3mkUom2lAGU
xE8qGJ5k3RHIijXo6lbnXMUCZyMSnRns6two4gy6TVXI8Li8cV06L3iOdbWdsuwNGXnvOgfQ54Yn
bh0PelAhwUVzPfnSuuvMwkaWpjBIqGwG1V7f+BFY+mBPk7lpSluvqqzje21BWJiBmBbyvvzjp8Z7
41RoMO1nR09A7kzCW45B9H5lrITgKgP2iU3c2yUOempeDZAze7InZLoyqn0zgoAwRHsGxLMqaXw/
chKzu7ObbIJqgiP3pR0YKRKoSHX1ppJb2mbykZfJ3NDae1aBpWKV++aD1lS+875GWxWGKxQ34zT9
kHgXNh1FhLseEAfeN66F4NF1pXxrqYCKals/NGZnQZsYPyPqslR3CJ3KUync4QrPLWp4Y5APe5Vz
bz0o+ToCXFtEcLtHpNga9gwxnQnSj02xShojuE3LmsQiAbclA9/SCxtWDMgQBj+RBciipCva5wmQ
tDv8JDkiEHKhc29MCLcQKvgr16o5QXqVeWvNRh2RPoPgvuU/jW3D3wNkPA+Qmnru8SZtFfCrEfO1
qaJmMOhqYu6ziZRdjms5cqFvD7nBVLz1jdVhClmbh7K3myK2rdo7CNqKd2+GNHCmcR8GCf3ZIeq8
Nia//s36ee+JfcCPb+OhYWMX1UiQxVbQqxVATfWJBYhoTRU8WCplkbIrL8T9hyNZFjrMbW5HA+6f
ddZUA9Ka0qrWUHfoHsy2ndbW1N0oV9MDgHhZH2qLz2GGIWwYFR0GXLmIh6nU2Za3BiBtgDQDwSCR
oLqaqDtsbFKMB2Sw/Rtbo5/YWDjlZr44HrpGB1OckdJH63hDhSlB46DQ7CYDkYaw3ag2qbhQjz1X
bID8ijmXNUB3WWLVpLRNluiRHj31PHkrRbeV/n4lC9IuwCRA5APoB3tRnxGeD0ejEBSluNjMtshZ
fV3KOFPqA4semgmAeOHfEuHlIHVF07akx8JYtU5kJhcgR2e+P9eOARAB2QFNNhdY5UIQFog28I+d
84rbFJb49e8/swX/fn+J53RbTyPfhu/nUiFVtLXLXYLE29eDXJgEXaC0kI0f/bTEICZCb3drXCgn
nfs8oBRQ1gdaEOy4+f//qVlZyPOgw4rroa5y9Z5cakTw+evQAgQYHQgXNG2FcNbHr/tjQA3Ke3oE
vszY+cX267WZER8fC2EfP79YG8RxttWm+DyR+8DbqWmnx42HvMTXw1yahfVxFkhRos5hdPRYTm/T
cOKv/3+fX1TVLdnKBFViepTdFgluemGHzy4S6pJgh6IGCnrfx18PNbTS5dLBrydrX4SjDO336pIw
67klAr4dDXoCRIyfBI6YNFMhkX44FgPex7EK0eHz+6s0y3nM2qCAai+lX3nWlgWHPvDRRjaS26ui
+i6lD0y+fwfwFuuUVVMmISp27KkKtR8zcgn/fW6RQARARw4KQjPG+jiCUSuKnJNlH58kWka67BI3
49z3IXoyd/aaofpLWLYOfMGp7N2jxoMID97TxoVNmNdgceBmYAZ+PnCcn/u69sJG3dTuvKPSt1MS
Q5tCb5qHoPz+ifgwzAItZRSZSAIfw0jUDuIkv/AunDkRqKATBwwfQJc/dXupK2Q/0rTy4Cs7N2KI
nWJjo0TcICfztc1+fiAgKAYIJODdoDSDR/FxwzvXpKqQAWINe+L70SmPKE04d7JX9oWRzkwJ1Dhw
sWbJBog0LUZKUhSpLeGTo2m+D5aI9MBQxuOgaPTfHwlAsxm0PIOyySd8DodcB4xvPHajhcig1o26
BsrA+ik0RzYy9dm3UYXIb0BVA6BhmB3U+j8uIkpsI2BvnX1M21WrVt0l0fG/L+jCqAFStQCqBbF6
RtR8HKChHgKWCm6IGSBnlxhOHhU89wFHbtqbqZiSAbIHEk26UeNJAAM19Q6Blhd2k1lfT6Yvdig9
8gerovXP0XfHK7it454WIzE2o+v2dyZqsrd0+IkebBAzc7fCdLp1ThK9KhvwmziRXhkyJ2vvyOQl
q8EhxmubC/Mhy+B1fm2SZwwFRFxQhtBDHThsf4FRCdCigrhTQ48+rtEgP42WFQ7TBgm9r8c5A1IB
SQxDocqH5x8m83FVBwEWWc9telQOD6k+9JCpQH5rbJGqQrU7GfZ9v7GKHYJB5Jov3FOfWUvAqcE+
XbxJoI7gXv84Op1TUKVP2NG8az0HqsUJFvhN2o8BryJDRiYCn+CCUsbn6xdWCkQOqDcY2FpS41jv
Vr43SHZMk2TDDGN9//WSnvk+6OagRMxNyiC7t1hRbyQ6d5nkp7rSt6VZXFHzghjipRFm4/nHGayK
Lmghe8lPPQqr3cpwvysxgEWZqc0zrgySnf5iV4SDRlE9FfyUZXAQoovkxLO/Hzr4LiwOGLkl3S7o
ZU9yaAUeTUT2XrGB8O9/sQX/DLC4i1o22HKsMYBEbvJErAt36+ffj1gF9SNgbEHN/6TfSFTHaIVE
2RGcRCEhuPxtFwffxw5ASniOGpccA2EmRldpZhwL77o0N9q/cOw+v3cAof49drNGLvR8PtqPZXTo
jWE64uRPuzI4Ze66HK++uwMfh1i4BuVQOwQQGHFyjBi8rOKS3M2ZLfhLngVBD+7sp0OWQNBZOCU6
8tlkV1xVybdPQGC6gIcC2wr616e3Ruk018VkZKfyLQWoWX3fgEC/B9gRFwTuPm+xOqIurKIeA3Gi
KdIbYfX8/cX/9/OLgNpSjdt5Cp8vymu/v2m8Cz9/to+PL/GsHvC/P3/Z2tlGJVEoG983+0h6wCZY
IRL1KJtH3L+koXjGVpE0AeYbOMpZHmxxlIfMddM8KMqT5z5WvQoH9Hy7xHn6/NjO6rv/N8ZsbP/c
p3XRQm8GntnJWEkAstTKnPOXq29vyodBFs+C75bQRGAYBP4HeNLXU/ntdw2zgDwXWMZg4sHLXMyi
dtjQZmV5Ip5Yo1v8Fcv7zX8xh3+GWGyGbplbMpaXp6d2vBmybz9rwQzuh4NnOnh8lteSyFUzJGXq
HQvx2gF+ZV3wdc7cGSC2AZIdYKFAvl9sc14BBTRUzD0OJOY7gGO+vTgfPr/YYGGAhguUv3tUfFhD
H60S44Vzd3YCUJGFQgv8Frj2H3c4t7g7qUljgRrAGz30+dEXRph/4+JkAzaEdw3IZWQSl6FpxloT
3DbfO+pmDZibK9ZMrb9epjOHDf1OEF4j4/f3VH+cRAU0j1Wh1HmE3m9kZ7eVcS2TJsq/3doBSplI
VroeBOOgBrN0YiRiAw7VTP+YZPKaXRUXvaQzt+CHARaXeGqlaTOibH8Uf4ArSoO1wyMvBwv1wqFb
OsmgWUAuE5JeSA3Ncc+S3qZMm7Vy8IxT58Efs4A2sK6M/skDY6Hvd1MwxoB7oSqRbr/eqb/kgX+s
YeaPIHxEcACZMASsy8Rv2XFqJmygp3EAvASET2GHCZAQj8E00g1H123UL6on3jn6nRVW/64rN7gu
pWZ/isAtrkpGngDRQG7fAqbPoJOFuq4CII0aCC26uoV0x5in/kPa1Wjv1lvpHcSLNfreowtBVFwp
GoFcouukgG7Bo+GXACrIdhXwJtgADiE3Zk8BEQX0cNcCr4KuJ2IASr0IRL4H2DR90IFzAmGUxF8v
zMKE/7MuFLlSsCfBrV7qdydWoIrUU/TEnesfm6rcix9fD7A46P8ZwIYGKxp5nHE/8rbtAkJ6eiIq
iYGxb5R1YQqXRlg8Fi06UFt2iimg34axYf/FBCxI+yJTB/91lp//eMjTEhm0qjXxedvY8CzdXvDP
6JktAFUPfEwb/EjyiVFKNUcKza/pCe3NoInKhLhNPFM+ml2VHIgDBSjDmdDRp2JZ/BfvCHCpc4Pa
NEpaSnvt2qO9cyUt4T44Telve/Q/eQMc+4YBNbcllvaRlzGyuM4MuQum1txkjgEqgNfDHTRbgOn8
Vq5VB2CVAtNgY9rpEI0cbLgIdf82lKInv2sINIc984z1NA70GhilS7KtZ7YR1wMWwUQmEaayfHMy
0EdTd7BP1PoT/Ero09d2uHgOZjvEBhLTBlEK6v7L50B2zA8Kn9ET0omhDQTCMFwBE/71IH8V6BfX
zEzEAasHsl0oki0mUUxeN4ggsU/e6MVVvmHtj2CjkLixfwKPBxA4rWLxPmPd3bgYf7vmvev9VMiR
G+qCC7UUM/jPhKEsBRULDx7hMvKygpZBXrKyT1Zf3TR1vtJ2ejDRxVglzjVJp1vKgHmCVAOtzJVV
VRdO5RmrnoXq/nf4xakExqjvM47hVQs0pQjB3THkdWJPFwLAT/NE1nlmUVpoRzfLKC2FKKe2DxyG
03uLNOGdAZkTV+Iy11KsaV5nK52Ju9rnPwZjZbbiQGx+YaLWXM34d88hW/sfpRBkC5GkXF4QQlPE
6Mit3Vk9qr1VH5iRZRCgBit5KmqS36AfVLVLM2HPmTxrB9vpANbECRRIZjtk2/t5EiUq+DN1GfTJ
i0QCNDhAjKFReguY+yXf6++lvvzFNuqs8+6ckXwmjRID1HXTu7YznBUfzPqBN8MYKzRwXivkD29H
aZZoRl96YZa6KExQvZZAvhKpfvOyFxeWcGkrAfotQOMTa4fQyPykCE4zkjd5kfN7nVjlTmrR3Xgm
d6K8Bx554u6l0tHZ8VDWwYjIv34SoQ5I2xdNUmX3aRqDF9a49xRwdbr7+jJYXmh/Z/XPKIsTkFly
nKoeo5hgy0xQrrpEZlxeacsBFiFMo/KhLTkGaBi4Dt6jqR4atfp6Ep+PF/YGAcYs14FLE3Wej88f
Xr60Af8rued6vBa8urUNuvEMwHpl398N1FqbDosZZwfPBOWg9B+//gHnJok6IqSF4L3hJltMsut8
DrQRSe7ztI8TTjetdyfHC07KOYP4d5B5K/+Jmj3w/ahZmMm9NZZgtaA59IiKn3FvfFP7HhPAagIY
AKV1BydvydTtHR0AKxuk903tvaa8+u26ID8F6sI7NPvrHw74PAy6zAFehA4zgKN+nI9ZDrriJU3v
M4gjhn2qIB8JOB03jzLXqD/RP7V56R48N6aNtkJwkSChhkz8xzGxPRX6+mXpfeC+Bs4246eCX9lN
ENZBG2rvUiO6c3YBLi+aCKATDJ6AhV22FZhoia7Tew1UbXPKmie4JV+b3rkDbM9JCLylPqjnixhV
mLpG8s9P7sF78s1jmX2vzDQbg4cAGMsVQIkH8d3HFSvNdBoDwFcPNUi05vxQfy9L8HcAZHbnfvXA
owBu8XGAvCx7w2rt4FDoFVl7l+6GM+sD6SrUGSHNhyjemS3in1Nj+tIbzcQJDrm63Svnv/jxUCgB
lgMNsaxPctwDoaVJKi84oIVe5Tzr4sIZOXPmfUgQQSUbDwBc+4W9Zq6R0THVyX3rhCx7o25kBeCZ
fi95PG/Bh1EWN0sSDLzUicL1lZcbUCZ+eY34Xq7p/w0B4QqkX1GFJ4t3RhGGEA4YyXt3HDcAh143
4EB+fRLOr9X/DbFYqyKBQOw0YIjEuqJG7IMzWW66S9WsM0d61roF4gIqYhALMj/aU0CVrBWkZA55
44QjhSLmrj5+PZEzJotqB25fBAM4Ee7iyJk+66YGcjWHrovsZgvw4dffP7NQ6A0H3BHSZ8iHL9FH
BeG+GDuCE1e9E0MD530llRXpb6qGYs9hVVBHhLoxZDHQD+3jUg257ySgygWH6a0Td/lTr759+jCA
gwYJeHqxJ8vOQqBglo2T+P6hTPZ8V7vfttk5BTRDawAIRUJmYVCm0aLml1v+AQHleONkF1yvT5YE
DReUs/7WnFHTWrrkg2P4LOe1deira/vd0temv/p6oz8ZEkaAlAcUhyDWNMsifNyAxhhYY4ytfYBY
U2y3AGJP36ucUdgRthiiGybMaRY//TgCCHF+2mSQHijyUBW7wr9gqp+jAOwwjhkFoA31XbglHwdw
VKLaksnpkOZ9XKA+mqUbRK+hwa/KegyFf8vHoyYvibNq2JbVF0zgs2c5jw8FUeTI4ahAnvbj+Aqi
AQ3YfdPBdB7sxopT5kBS63oCvQI5sbumiRERJRcs48y+IREFdis6pwBKu4yKtWkgywoBv4MLaqlx
LboLF8wZy8NXgfSBUZ8BsPZ5ZthFL8cDgcZbf2O3V0b6XbcBRwePImJ69KpAXL/YN1bqgDKbDIfc
+m1SDirj+9e2vQRSzKaHERxk5+eTj8rtx52xEiDCk1oPMO4m5J0GOCVCAKO7O2M6QIjjxcnclTOA
ydkm26/HPrt+szQh+lC5QIssrB4l9opUXA4H2gdPaix/iNE90uZS2vOcGVhwuiDcj+gdT8HHGRYj
wINQ2R8PbU0UNoo3u1zklwDT81c+uOFYR5g2kAEwBWCaF+vIg8JoVWaMB3/my3S4i8g7WsJFDimi
enz4euXOTumfwRZPm5uAv1LKBMe5BXOgiIFFvnRjfMp0zPNBJX9+elC3Wc4HUnQ4z4YD4w6Ofg7q
kptv+vpFmjpsrDQqxiQs2jW51F3t7DLC+YC2NIzyU+pOgT4rkNobD2nfoimqck8D4CjCrSLm9Js2
JxduprMriewImqDNOldLZJsgtaNlH4wHD9w1kRb7ibb/zRB/WwgAmII84WKz5GSbiSvpeNCt/EMa
duUV/uZre5g/8cn4/hliYeLwPrIkb6zxILpfZmmGRXk3lDnaX12wirOr9c84C1eEcGhZVAzjlNDT
CCRokvaFFN+5EWZ1//nC9tH+dTGTFJdhBr4WRuhoNCR2EQ5ef0nA/lNpavbbKLLDqEYgXwqto49X
AoQNoCdSWPrQtKBqw/9EyrQeQOAts6BtwzJNa1BVq/x6HCz+WIGeuqb6EgwVteFPN6A3xwyIB4Fn
gR+5BB8qaY0UPP3pYEwdX7dMjNBvKLwEPA+zAetKNKDC4HhDEeB2EmUdE5B+wrwu/EiAVAF10V5F
g2yHsHPZtJIK4gh+As7SVEIVALyiIg1z2dZbBURZmNOyPyY9BZmmz5stLyx/lejWvrVHbd7Toadx
B9mdm2rw1TY3kycqW/1c2HT43RYZSl2GBxFwwDSyBzcVxaodajv24FhEpqNxHfjlq+xNEGUomWQR
91VfcnQWLNh2CmSxNkA939V8cLeJ3aiw690p7lxdXAd8HFc1capHr4W6jF1n9qpPG+MOxVASUwua
KVqNYKCkUt70UxVsJmSI123ee1dMgfQGmRUJFQVIukCxjkDQj+jVlNV+GqLSxoEfNcwoFa7/4Dfo
3a1Jw+8C9GUNbTv5U/kE7Dmnye9ydBuIoG/tRowYPExEhZolWLo3BYV0DppUBfEA8Zi4Bjdu1Tfd
r4yCpm07hQme3mjGeMarsEoLtvcSl9wWVkke2sLeJ8g2StAIx3IAk5gVKx4IN4T8eLJzk24EXU/c
IOltrhPXQ6Yt8387TjHFPGs4xDc8iBy5ATqzG0G96nVmrIK+FT9K0HPjpBd5NDglQbIMdePQdgfP
3HecP8wC1NAtGdh9lgWvtBJ6y3LbyG8JmFVFaNh9+j+cnVdv3Eq2Rn8RAebwSnaWrG5ZlmX7hXBk
zrH46++igTtHTTW6IWOAMxjMTJeqWHHv71sbtkn41RF1Rvxcbl961RgE3BA96Ly6nr6KOjYaL1fs
7CjZ0rAC4q7+oJZVo68GFu63yA7kr2rbNmuon1LsScKynlWh5j98K1M+4ZMu7il9nLuV6vyu5bx9
mTQwHQzNExNDrP2s/Z1Jo/QEqGa6NyU5/VH0WqTuW5BRs9m6Nle6Edkuc1AtdoQ+/4T9ZH4cGqxs
UeBgCbVFAF/G7D2ITOaWyGH4MZdju3QdvKmfHalpfkRl1HuyFBLqq9Xhu9+A3iaPJq18wkmBF1sh
NJkxtT5o1fAUpfgqi0JSsGjqXbDFJz25YmygM9GeW5jBtJogzh6istXXSsvpHs4zRRgAvcZBnEq9
6HciiX4mmoi/5YHdHUNtKt2cEXmOSWmYex/P/QZLn/kkfD6Aa6ph8GjB/XiQlDz4lFblN9Uqs5em
VL8mvsnbeABi3OuTiXkXVjBu4C+TNBobvtR4ZICdF020qoemTFnhNm5XKIOLDVIte1Uk8ldjkgwD
OFODXCvqSo+3GP+oSVZD5XA+6/jsWSRZvpIDrVlbo9x8C1iepedYWfBBr9qOjtqp29rDahQ/rPhH
z+kP1MHttd9BakxYb5NkpQxZx5cu+R8aeNXNxoq3ShY3nj04/Woy/WJltE68aeFNeDnmRo/ns7LR
+rraa4Wj4y0MredGj+VDH4HtSgMRACnQdE8w8dxh8vH5BSNgmqqp3Cyy6kPdDRJmXROfNoZ5HAkR
fHg90aqXptelH1gFe3fS42iVWWXvqVEq3ZlhNGyn1M68DNcn9K1e9iLqdnlq0yEYrSK9ebJSWGaq
H9lbClYVXt1Z45+eS+ldzeP5R1dE6R7choHFuADPoSbAQwUmqh27j+xRhnRYpXKvfIaF0hSeKNrm
Hg5X8gMjfW27o1oJT4vraSbY9QctroxtOUhQNajh/KJ2CWna0S6VldSDewjEYO/UvNW9dAzVF/J3
NgyOOvmkZm20rSNSjL3Zh3c92ovH0e9K9nAJCzCmOC9WOvmhS2JjA5Ov+YhBVTzGadOtutZu5wkp
NqFDlL+XWvMgKbazaztpWgMFSb6AcMh2sRAKZkdQVG0qg2GNiuKgxknHvJFjPIiKnd61ma7fAy+K
V5LcPoJmyr3Ydx4DSfFXWL9+oRsDeTTkjaun6Qu5hcwtAgm9O8DxVQ/AY0OVerYOJ58ekqHFMmoD
jkmqitMBGsOHpoK2wHu8d9V0RDfUwserdT9fQ/2ivkHYGPHBgcnjJjoIgD5uu03UJt2HScUhLhd2
vdbQ+a2rtBWeLqRiFRpC3wWBrGz8PHDWI+l+rwqU7htHb7oWYRytp5E3uCWVOD0jKV6XCXO6L3Rz
X8Ny9kZTR9khpQmIA8X5UOFW9cw6p+6Uo/9JHXN6qu2g/ljGZbZtNJrl8mJQ6wWGmRMk4+e8Ta1V
NcDbAdcsP8AYASrVxfI+cfx2W0pNuQ6tbjw4bTSs06w3NzW+YEAFsrGvE3n0pDox9zp6kaeOuvKe
1CgwN+SgWlklc6dJLHVthb25mjKy+5JACOINJYKAUWuCVdCCyYNAo9+nwpZ2ODqkneFb0AhCwAFO
QfGsbGDTEFJSH8DpKWsIbcnHJnaCrYaF/GNdpOU+q6fuuapHbaUIW3+sYU+sOc1SWOZ9+z3pZlSf
LSrXURDex0Y7ABxyuj9dHv6sSzU/xQyaqzpBvjbA17oJtUb3qeprK7CA1V05Ixc04WAmZzKztCOg
jKMe/YzNLl71NX59NWI39lWwkfHU/SoMrXGRGMWuqjDdxqRQ7li6vkfAWt3MlL6thS/dFa097dAy
sNh8O1jFfy+YWTW52pTq+zaX+gcekaZ+IAcpBjeMIbNojfmUxEF5GKERgICQmbvmFFKUoCjWqMHN
Qxlo/abKDMu1ezX7gJE38MymBJ9XGBmaIq5YoUXyXRshs/lB/jXJ5cn19UmHDzJjBfGjbQZb7yBW
prYrcrMBV9+VGOkMZ12OAE7yyvxpT/3P2hqtr31PlQDfiNj6OlXe1n0Rk9NEVyei0t+1danfxSIM
oBeG0RYMVPE5mSTfU42u3SZprnlZA0CnCqJ4JSMG2hhyUW9z1CP3PbdHBr4v3LGDtVEXvbNGWPDY
BaFjuIqlQh0CO7KN/AIpVGECrhLzoRO3fb2KZxAlASX946jDvNOpr1l7ioN7X+8jWI1NY4HEaVl3
VHnf5bgqTxOghV3RdM1DNqGUkOrWfGA9iXXQRg17VRZ+qPMiXKGYkjaxIg3bYiBvLZC2WG7GJrQi
nFZu4qT121XXWd2TUIPfqVF4qWYcq5lzpHTh8GLaUS+8YpLqb5olmpNSdckvvWyTL85kBmsjxls9
yOHPREngAUkDf60/aaA6HM1reu61KrVQdoXROxsIdfIaiSCQkL6xVsZkj+u2i0bPz4Dp96UebGLJ
bN2pGvSdo8A1TCWFSUfIAFN58VUUjsLG4WRHsA/xSstDFGL6JCB5lRwOxO/WgV5I6xACzdo0glBm
0ErV2Oq5mPpNPVBNIe9H39XD4CWY9NAN2raGLlGGxlonzX0K9bi/NxDwpIfYiWd6m4GSiSR7t4r1
WjsYtdM8OIH1a6iTwS0LJr0OWmwDSpUb6hDYO98ZOH4yjsMopWqyiPt2j4Knw/WnhBsrKPKvmgoz
iVRa+8lqpfTQNMV0MqUgMt2kmZrirg4mQyY97FdejDGeuzfijGMzsjGE6jTCFYFJMDYINlKRwH5M
jeTUIOmjGGEOZMkv001IQP8+H3v7Gd6XX3oxj/TDOAZJ7La+PMAlVfzod9rn3UmXrOwpDazkrq16
6hTFfcCFzU5Grw3N0qu47m0h1s7VugXbgxHhl59A8UyqMuxSqm3vCmdoVnpifSOC0x4SUyeXOvjZ
57Ey4/s+BDmRZHO8UvTRcxh3YoOjGYLrZGuuVlXyJ1sto5MaSOCDjCjkbVR126wXfMcsqz71KWe+
MQGPcUqu67kDJCgg9XEIW5B3RVC+SE3d8PI051qSXXmHXLb9EGp9sMNWWx2NtB6fLLMK9nIdM1UA
POwrI/7D/ytehYPWoa1kbRqh6LcOvqQ9b6/qVJWVs5NqxUYeow/+OkyC/pSKQnKlwYrXmtqmELR4
b2RhMDxrPuhiszbko8PC/tTKZrEOQz9b5fEQriI5691irPo7SsbnG2H24mOkZ+1HPYFBrBHfcPOh
azZ14nt2bO9hxH1OfF1adTH6mEAdAG9lef+gjjycGrZDT9bzZgMERN/MpjhPa+RhGxq9sgKa8ttP
akAwZl8dCoqSPhQqhIkUAttoyvCipqFHyWS39wB62+9pju0eDIj2AVATeASLIj7JUFHyphiTQwj0
FDhFWK6SSd6GiuTaTg4oaVKnw0DCed36cXWAbxVsNMOv3WAK2o+kplQPgxuAu7bO7jTbdzbgVwOY
goN9r2BDXpWx42x6M+J4r4vmk67kv+KotY+y1g8rHmtcXwborpGkpXsRRPZ3tVYyBBV+t1Lbuj2a
Wa7fKbnTHqxO/m1aBRt0VyuHeNRGt8H07xIQTjeTgYo5JNPnOVwCXaMuxNrsQC/5oW2upXFUthAB
4TmldvxHVztyT1oA6stM4kNUdNkmgdPlkY8O180AzoMtHBJCzcEQGQ1sCZkqB5qDKheDZA0K0YA5
DGHYxWttr4j1gF5xwnSPw864G2cCpT+UoWtEQfm1rWKxlgffh9vTZ94kp9PBUUXyfWJqrsEehXdT
DZAxTtJnXZMYSyP5PFCFd1N0/s+O2s5PtRaXpzb1EeiOqnoqVKt383lH7inSvuVCHnh4mNQVQZIB
OFihuQrfZ99FIPxUs5IOXRCBnCZ8Ij9QzwFcUQu7N1Xyh1AZlL0PQXsdOEI66i0RCjPWizsyIMWH
Xo+HxyyCMQoF52lqM9TJpZw5T76jwy+RpWfJieByJGkRuVXshCddrXgIBHJ6V2hOQczL/+PkSXdn
GcZ4UPsq3+sj8yMKYYIUCLmoV20P6WOughQsGB2J9jvZ2psQNVZJHGdulcell0ey7Q5NHXh+ZJR3
WqXI2z6Xba8q7X6ThX7iVZrxmWiZvQPhlP9JeqjGk4Ar1Gthuk6MoOdNVldHoCjAblVnMtyiVKaP
JiK5vdkpscfVV97C6flTp4mz61VAc2NgckGLGu2uUidrk0nKfVgOmWcHpXyqtH4eQ0vsW0dyVpGW
fM+yJNqmvMKgnqQd0QUQvjBJZ74zmDy0SLVxQFQzPhejOW78SeZpOcbZl0SS6hd/jMwDbGLYdbFc
u8LEdCZxoXLhewYru6oIcvWZAlzEnx44UyvItJn5WEUI6HjC+ncEHNV1Vo7SDl84BKcBIgPXCyvc
yEENfyxNW3hmmbPOib67QVf9toHlACKfVMiQJeA+8DWuNdbSeirL8pGb8+RKSOLcSmZKBY5BueN6
VD7Y3Zjeh1kdfb4emn0T0JxDfBiMyWXPZcaWAeZ6HCDOAYg8dcreVO+n4r0hWX6fihlz3QSFC4K2
kCznTdCYaLamU9s9jPE+VG8kuS79/a9+/02NNGTAthLx+84xxfT9TucGyW3+ReKTKlQ4N96YZ0bL
5pAb/ekEVIC44YFaAyIu3xtUXjSyCFs3RmYMZk8jSUgczb1lB740RK/7sPgEDqrFZoSpS90pTy8e
q+Dr+6eQM2cY8bdSGWOplhZWJeB5k47Lmm+nRvv+7l+fKzUjraKCDMSCuXevlD1+PbRS3ZvySarV
bypxIuJh701vW85fSSFZPiYrrZw3gW1mSMqmNE6+nB3JQZLYEdqf6924EEqnDUQxJPh4jCylwaSw
HA25qnFSnKPSnOqckMWn602YyyzL3A1trqhkzPrEJSOk0wsd4XphnDoOyUa1noyUYLyTfrNy9Rb8
Z56SZxmduS3UUDQI9YTmzodMEHaspjI3OCHHXZL1h8nvHqGjfILO9lMWHcHJ94ryWYg0aeqgCmaA
iLloUi4lCKt6ZZwKbITpIQx+XR++eRksu4Q+gzWOTg29zGIWpGrChQYG2EnNf03tNouEG7kcRSx8
WSEcFN5Y9W+zPHQIRQWSL5rFs71o0CgdJ83hEZzy3lLWleobpEnqg+ETLC5CeMkw00T+adSk9ZDD
O7ze3Qu7Alo2nu8MKgKkpWqE8G4rUVXHPKER8sRwiM13OvfmvfOshUXKuedMD4dYNU8BsrmMKWn9
w4Sf3cQcL+ZceGuxsRXclikl3DIjMKuQcRl08jkAj4NOeu9gzSIeqi/raI+pWmzNS+/VJiQULv6D
1WmnhlhaKFyJgO71z3FJAjPXlsJkOtNSnOX0iye1llsqeJwmEmcBL7T8lNeDa5WHqYQ0CcFOarMv
sq9vGyffhgT29PH39b/hQnIbRwqlgQjByiTXFyssk6g7AfMTwQMvUcuMXZviGCp8OE1pvD65ZZe4
2BytKJQ4neEmi/kRN0SYZnjmiTJwa634MnaNmxJRbboXvbihfXyzuOeMKhIyG1c4Gqzl6FoUfrMU
oHincZQ/q0awqU0qqhikDdjrRQykPl9FZvpTmewbH/Ziyw4bvjZfId6IgwddK2tfUYZTh/Nk6CxK
klAgIt/72r3SP4Km9nzo0Nc/5Jvdmd5SVWCWFVEi542pIOwpndQr9sDToKBYhcgezKyktkS1KuzW
dAUzap2p6i04zqVmoZ3hcyU5Pk+j81WiN00nObUzngwWIojUENBtLKk8LpQV/7Eob3zUN1sY3Zzl
OWzayA/fHHgpBVUILWrMV6yMGbGZW8q6eQaeHQl/G/hLuUPkSJLzvENQzqGI9wXZfl42thNSVYLw
XfvurXhuhqzH7DhTdfhB582wBMh8q814mnRrNU7GUUnq/fUZcXGo4NDM0nHuaUuhVigkIs11P56S
sugehU08j0th8HS9lUsTAMIFmSYV+T2aqfOOZI5fG4ZUjCemJAmpnQGfs0oPZUcRXmM39l+vN/fm
wsO4vW5u/nNe7crQdXsR+dV4UkKy6uNvW/1EuaXNFP+83s48/stpYFGTjcZm8ePystPJpRMGRj6e
CDB8NPwS2YWg3pD+2WoUV51rtPfWQ4ay+sbW8faGMHdQx7mPEISqlcsFVcCWxscbi1NUoBXwJZ7j
gOQNSFDDr8p5LrggBNoP/ZZb6NK0xw/AeYcp4K0aUpIco20iBWHi9AwlnMjOn1L6dX1ML513fw3r
CnpLpvxSF2vKEdkkit2fAvlosAOrTeRJ6bHzTRDyoIGnRzPfafKHUP0jDfv3O6LYitmV+SflcOnj
vGBezR19KOpUi2T1VOVUXCH0FkQ3jd5vp81ZE4vzzW6rOXo4qSc7a9wx20rq4/UxvHCAnjWwuJXU
upZ2RkgflJgAvrYJu/1AkaE4/tqpP643dWH/mIW/JqfnbJ1WFluUPGGqjsnPnCzzp+l/v6VOvPHz
f32Nr74GPtXJFnnKzwNfjinycusNfGFKWzJ3DH3e/7jLLe7aUa+TTIgUwgQ1AuJKdMpzhXDjkAyK
8f5TCaoAz2EUvTz5/i7qV32pk2yqumJAS6z8aSmKkd9CMCjzH7vYj85aWHRGFE0+KYU84RxwKFv0
VdfuJynahMVnPfxFxRNSI9XORsyk33goX9jfzxpWzxdNbCRaMBrddKrj4An18jrUXvzh1KoN1f52
XXpDmXhp/6M9XBLMPITnS8NfKeUa0rdmOpVq8MNM5B+lWq5JWBBhDgM3ivMthVd+Tn51r/XIG949
5S2yOuhLMSxp9vJ10TmlYWcdUk8VU07pJjcOrwtT/vXPO7PA9dU06fMkEqHKz/M2dItq3dp//uHv
R0XIqwLhL0+K8waCJqJ+wNCJUxZIn7uR6k7U5LtVTPvC0YgP8n+NLCHAbS/HsjNU6GF9GkAv/TFP
AFlIzq8xJKoty1+pDgJew76F77i0oKn9SLTG5BuhTTrvXV0TIlb8mFXWfKFmlUkE115dH8AL1wuK
dfzXxPwFX30hvTHNsW+y6RRZK/17rayzetcYN+b4xWkAU42diQAs19jzRholU7UGzOJJo4SH8PJb
43S5E//9/mLJ+tRmLI0AZ8UAV8HZBspmaHfqrdjM5a/xXyuLr9G0tqDaAq1o1ZrSK9EX7VY/Lrbw
94aMMhaIxmI2F6Zokzb8KyFGJZ/a4bdUbR6U2lhf/+g32lnygu0wbPSJ0mong4fiqLYPAelK1wib
G86Jy+3wKERWC7FneSH3qXAT6R2qf0o5UuVibE7oEK535eLUoqj6/zexuB47QW0FVUoTcPHdueaH
EW+vt3BxcnEvtXXe1DMg63zySuS3iyY20XVzP81Bro2dSVWGw6DW/9AXNuI5oGRQkESd/5JXazHB
ei2EpBMiJ0iG0urGz1/6Gq9/fvFwSXkVOxkqRmT91kr93SPC1P9hN+FCzWaFw5PjbP4TXvVAUNYy
EnEhn8JqFZVesEdpYN56+F/65HMAmHCVzmVt+WCwemmKi4ZsiD0hRZFbimLZxvP7Pzo2WAyeBN2I
ZyzGyk59PwqUQD5RgWvtxPUu9qlI4ShrO95cb+lSbzj5eSYQ5HN4f50PGWJJIhySIHFR2/1WSdWM
okKWfINOcqkVHRiUTsSLqby8GsqWZJhSxG1qaDbSGp3J9U5cWiN8C8XAuE2GbYlhMTNy4P5kTCeB
NF4NKi+1rHVX7Mz2xr3z0hz+S5SZKZPU7FzskGqTG3o4+OOJxK3bJ99zhBz5Leb8jUaW2yNy00br
yrmRIvDK6oUSFK59Kx5ysRHeZbPpC6LscobxGKDCl22MfJHay6Q/tOVW7dP173Lxs3MDw8tBNuGN
u0slIBhjCBxPNprQQzOV6tYPuj/XG7nwQrP4Gv9rZDGD/cqiPL3JSzpGKV7Ix5zUcql95cs4xb80
RZZsZv4Q3ltO40HvM2eyUHnHUMVcVa7vHEl57IvpQxmbzzWS1+tduzh+sOAIjCFxpYDC+eIs01qv
k0rHgGWUrq3w8tRubMoXV85/LViLG3JCmLHB8y9OjrWNpdWUfpj1X7cuYH/5hMvXFKgImEwyFxhu
+ucd8fu8LFudgctD0XCz+DCYVFpNm5egTtu7FM7Iuu/M+ivVjgWy8Bm7Sinabed0uCl6Cs5kt3iQ
l55ZYOHmhDNxH5gP538RddSVROowGZVZ/SNTog9G2YW4W9rIa8l3uE4m99sqz97/xrdeN7uYrCIo
B2QUoTjVABARnq1v+gIvjrUxGzmZMuRslm9jy4k6J8RWQc8oEZO3SJFyQfkx7tnmnSyU5k7qI+cB
jTOi+ggBxJhL2TrOEuz3TlVSqa6oPKnT46/XJ/OlHWf24ZI2nWMES1uXMflFmOuMeDzchV86jEzh
+h9agB0BBsWCXbO0dFGVtbcjuDUnBZlhQpl0X3oumltyhUtLBpYhdS6A4cu4qc9nTmWjFe4dtud0
VFb5hFqw3jctalXLvd6dWw0t5kpg53nbxzTkCzLzckHB7Oo4ZiPIGkd/ud7WpeUAxIBbMuEUpFKL
fWCIgomtGoNiLkkf1EGsC0fa6hFKBoWcVDrEL7Icfbve5qX+zd8Joywa9Dch+aCivpJd43xL/WOh
P9qp7A44AW5GeOfn13LzedXO8jyVHRGrteDCllBGuMBy0iA5ckYKlSafrfROKwiusODjQ5/K+7K9
xSu8NLSvm19c4DNR+T4qqemELrERXj29UCdcoWC46srW7vqQXjowOAoZTI513LOLuRklYxWZncob
sYZuUlL4l0djdOPMuNghsnyUgkDJgSDlfAHYcWQVTsB349nVbzVJmu61KvA9X2uJHCWptY71IXlq
svAWl+Riy9xZuOUBX7OX93stxU9FZRJiY82uhqpWk5OY1E+Rom8c86RYN26tF24WXPKJvdik2uYX
xXlHqeU+OJ2PqMeQHnnX45cp6zvG1Xw33gOaNhxE8nokdoiELVaf3qKJg8ggn9C1e1P9C6F7G35+
99TAyM20AFaAA1mfV+Ort1EjKyIRaE1PxfTJnzbGsP+H38dhP9/yeUQuIQJlEWRKP1bKqXG8kdrq
t8jvF6Y2v/3f7y/+fpnaKXmnpcpJdWIvUUa3erdEbP4KJhgEgqGUm1xeiWVCH1kqNPkkh4mrribn
nYW2Zs6CDYEO9gYA0Dkhc/4JShtAbAaU9WR/ELHmSnhbrn+D+QcWOx1Tdf5pzn7kdPMR/Oobt3Kf
Nr7eqyc9TaxVR/Ecn3Kt0tDdaaOxq4028eY6crjeblFTL+zlkJWQDc3ZO9Lhi651eSLn0qx/oyDs
MHjmZ8lZ9/nH69273AjCIQqukc1axnO0xFdiawzlUzpB0OoT50A1P98LnenZ1LLtPzRGjSCdLJ0+
r83zsdQHB6oj0qFT15gfYVs+zZ4xl8JBR2HfYjlc2NdIsP/X1vzfv/puUoOHUR0Tnvv9tzT9ptSP
ZrTCdQ4TI4Omdr1jF+5hVAsiVg33aIYAL84Izcptq7aQEvYzuVhVgZXylg3DG6fEpfVK2g+5Ikg6
DabaeZ9U1P+WP5FXyLXWcxx8xO+P6hJPoKYcUpN5P1tMdopG43ouTULHqMGNu3jsbgzU5R7818Bi
x9HMCU1pq00nvdqYw6H9/f7vwJuOnYYhsiCSnQ/QWA8WZV1Jl8VfhXywtZPf/MsngDuoMIdJby/j
3o41hFPskEqys19l7hrUL73ehbcHJLgYjXlEcJ1/X+75iuqnMdAi62hEaMGDQ+B8iTDtauG4Gt9N
z0PARGMU09Ih+rzZnamsXBqUOjaPhXKI7iL/3bPp/OcXSzAagClMOT+f39uF59y6M11IxaO/Ytef
lXTk2ZbbiVMKE39vaxwxcIQ1uIDp2AXUqK72irEvVXlltr+U2SUr3SlYB5Xx0/VP9XbVn7e/6J8D
GhiDFKXBJOe5wsVaR4cuU27Mh4uNIBeaU3poo5Yijt4Z8mpK6KQSfaw6DHiZm1iP1zvyV0Z2fsjN
jBbcN2i9uGksZWbFhJAj5gp8JCxfbeo+MwcoIZrxFHZR/MIoY3Asso+50WvPhZNSnikro9CVUsX3
JupoHjRqEN2NqlU/oJwk8Uit6uilkzp72+pjd6dHYXBq8y7bc8pkWyOok22pIZ+TBWoGLMFqu+Mq
0sCuz8V4GLk77gICDW6D1mIv+jb93ldR8EjSaUQnYCsvyTRKL4EwYDKKsDz1VGj50NXU+fbNFDV6
MCVuHiuJhyPbWg1Jp+RbDp4eA9NUPsS42dCq6trzGDtPbdH+iQZJdaVQTvFETVE7bQiBhftaiOBr
IezprhZ2t7fNijpUaV+Zf0Z0ar9TVUir61/i0teeT+K/tEaqLizOfCvHTyNnBl+7Oqb4ArHrvhs5
yaJ/1cTy6aY1fp2HJU04my7BD7O53oNL+xfxCBvklYO6fnmhKApGcqTk8FGWB8r07qbqd5m1ru4f
Anxm19t6e5rMXfmvrcUCHKtWT4OatkRvbwPAUOY7azux/6LZxv7BLsmxi/P1/EBRiiDXKk7+o9Jv
yrVxC9X19vY1k9Tn4M1fdO6SO2kFJZHCQLGPyvjU8QSqjFlBtNNvRXEuDBSUrjngSbmWmd143o0m
joJKUnr7GMnf+rvc/nL9O1zqBv3AX8pNGf3m4l4HpVcqw8AxjwpE2cfRngA1GJX0aUq14cHocXhd
b09V+XvP9ysd7vTMvUObilR0sUz8rgv6Ka1zFFhV9TiUYq/YeGDXdZRMwGpsyrEr+VdbLpP1MCXN
g9WCzKEYTuj6LSA0OSJc0NiN81SwRdlr20yrjaj1nMG3LU+jEMB3A7Hg42xu9wqp6N59csw7OiAu
VA5zgmXx9wep0vZSNmVHbOGy0btkJ9z63XkV3SQsjHB4Bhi/ydSG3LV1LHvx0ZIp2oYIrzFHuAE3
Nqy3M2tuhVgM96EL15W8Dgs17qz4KPV3ihN6w/T+LZEWuDHONH6q3CwPQMryiVGX8+SoZbJrWFi7
8WYO45/rU+pSP6hpwENI4aHNe/J8hYyFMMjbFelRRF7xKG6RnecPupiwLJD/fn5u/tVrJFbaIRwM
ft43vk7RWmrvwSU8Vu02brfKO4vusi6oJUo8AqMkEas3X55EiiXkkdml5ukHC/suqLf3jhaUXIt4
MxlbjeTjYlsE5mnFdls0x1JdNdK2KHbXf3/ej86H628tXJY3ZVFx+S3WR6TLYeRolNZU1Cb+0Mt2
+EmW+vBALcL6Xvf7Ya9JsuWO4XDLIPR2Hswtz5l6k0Jvb6iGoV6qTUotmmP7q0/d+Pl6v279+mIf
lkXSJHJcN0dKgXhmu+//IR5CKgTLB7lBiinyz/OJRq0bKAVseccRR7pwY+3WffRSF9iy+CpECxmp
xULRAkXPFZ1PL+oHyb+XtZtfYH7FLj6+ahIKxbEyF8BeRlwUCv8kgR2ox5a21kE+GJ5fw93x5DSz
nF0wddEn3nmFh0FT90qJV4bntH3Fq9sXkcreYEjfC9+pvVb2a4+V/cyMUdwUWqsMhM7sNhIp1Mek
V+1VWIT2pnJSCbu/SFdkHChroqlPwdAaD7ZvSLs4zBHtQYOfnkcq6JquUqjBrsFzUq66gdoxchFP
d4NaDc9Zyxk+mNGAqqSRLMlralms8rq0brys3h64XNfxyhOulYkDLPMleSyqoG8xVhtaL1YtV5QH
lTTQloWS34djV2nvvmnRIKlGntZEOQg+nE+ryYkkLOiWflTTFUBcsA7S+t1LA8k4UjJeHzqMwsXE
TbjyB8GE9LMMtUdFtB8nKb/xdr8gQOVPnIPsCjHbC5jvyWz9qjW0I/dfMjCyPv4sstzYDnHeefNL
8s6gHvIOTCGUMD0JV4Y/+CtS+tWNv2TuzGKKz1BzAqN0C83LYn/zG9Fota9pR93YTOVBTBsRbd4/
nrgzMaAS/35bHY5CBY6eNqZ25KkD7oXs3fXfv0C4JSWI+AT2PufMmztYlQ6iLhWrP4a+D6RC86tn
LW3D1HWKMvmoJaH6aSrNn0L4xabPgCqEZd8+gOPIJLdw/H5/4++Zz5zFmM7xGMIAvAmYR4sJJLeW
hM1AGo6xnnSrkpqy69zuyVjWgBd5yrESlbbSQHjl2QkbGa6EFm594HM5vDE2b99ABoqpuYCDdck0
S2E0Ky0DQzmKgk0odGunWxXBunFWuvz+ZUNTc93c2eTxJlzUIKZvJpSHRyB4qfkIRvbGsF44ihHr
U2qDsBo5/WU8Ks5a+JB5rRxrOckOMk7WjdH1/SOsMWXdm6km3K7JIkxpYyHvsCSbh1jYJASLQCXy
Iox7fPrtBgy3Rn5c1GtgbsGnwLSiTVm1QMau/70XVtbZLJh3zlcXLSMJMrWSk/E41XvJ2QTavXbL
XXXhBOTDUoRP417N/WqxeGPRhALOz3gU+cPsOJT6H9f7cGF3f93AMnWVECNRuPCOR+PJ8Qkl76zJ
c4YbV6wbvbAWVzjV6KRhTGgEjkNcA8D7hw/xapQs9fxDmILVpSb5eLTlb1l0MsNtXny8Pk7zQC9X
/PwdKDI/b0LLq0hIIQJHAbdyrFMx6FhoMyCpSN/zX5XpBD/NJgrcunQmb7QKdaJimbh1GXo722bC
LKcw1tMZ6ryYCto0hGHUahTxGXAlOkFwVGrrwUeW8e7RPGtoKUAR0zQZia92R0lZKeVKpJvxVimk
t5sWBzeFCuZH/KzDWDziDT0bdfhO7ZFrY58gwfOQXrf6Y9fe6MuFY/i8pcUtGPdUW0xa1B4d9bMy
rY3wrhmf1XxjhFs7aVaVuY3aQ5plN9p9O+PPm118LEmYXdYYNBtrxrTPQtM4iIySmdcn5YVWSNbx
jiS3jb9zmUKRlTDSe2BoRx+J4RS/ZMHqegNvdwfzrIHFDpcF9TjVICePIpEqD4BF70V9nj1LWTJs
Eh9u3vX23q6yOfgME4iFhmthmfGwbUlJEkhnR//Zf1YA2vwfad/aHCeSdP2LiOBawFegL5JaEi3Z
luwvhGV7KCiguBaXX/8ePM+77q4mmmjPxsbOhh1Ddt2ysjJPnjPumG8WvlHs6n4lrl2YPB3oXyRE
NBfVG/mySYYacabN9GfeHtJqR93b5w7JClDyIwZE9CKHsSBBz7ltlvpz3xxSUDPavtZsx4/rE7Y4
COgjYNpQmbjQR9DxUCVFTvVnqgcIxEEJ/N++r5971qQu+6Yh8/tofM3NN9P6fv37C44Ak/Tn90ux
fiu0tMhNRXvus0QN+7ptHjUgmUF8rQqIVfdUT56gK1St5BQWfClSFvqMH4RwwQUGXOHgoSoQ2T2P
6r5KH3I9sNfqXSsm5Iu1iVXeWCTSnhm4McAspUMyamVx1kxI1+oIKdXCzWHCGB7YN5GCXnRlDy9Y
+K1ZgaAeLBzI8J0vv5MVCjTDi+mZqSCNLjJ2V+g1uIGt+vP1fbBoCNpdqLGhJnyR1WV6prgpG6dn
py7BR6Y/iBhEoOlIbg+XAZND4hi5aSR8cGrOR9RZeExHdYMRJcPGmT43ACDoSfFoghsNGo7XR3UZ
zyJQBmkwqvVIjV48vWhEm37mGwsJqE1j4x8rOg7tO+nuEtDF2asQm8tJPDMnV1tEB/3XvIK5bvpG
sjvOBTq+b95z5zakPTeBAT2zdIUDaPiYFXuzf0V/4/VZu/Rp5yYknzMMFrIgNOKhYt31zgg2vY//
ZkDaAynRqlbXUMkbRbpr2i2ofVcu5st7E44fKRPUQACYvtjOINQDWV3Ok9AeehXk4hSMxUbvxaW9
jczs9mDj3JoU45htNDRg4U7ChPQb20mfqLWa61vYytCYQUpmziHMybjzcyM6kSRxYtNwzEGQEYrm
COL8DlWk5jjGK85Amj2clzmeAQoKKGjwVsgIFwgkklZXuupIAKkwyONYfG7cz4hx/Jv2wWxHQ7UN
7InIXSBPM5+nk/ebqrdUKHWSHrnj58Qfxcr3pfN48X0peppKu6VDge/PRWpn6w4bt1iBOEpn5V8T
uD/RhInqIarq50MYrLSAqkCUHGlrBw1anSlfqX8tDQJR0gwJQLb6Avadk1KlZlUkx8p5SNJdUQQs
X4nE1kxI+1fECgMvXp4cRefrHAysSMSuuK2leTodhbR9R7tQW4NiFKTZtjnYCIPbt9LJ9x0JLcWh
zmtwAklcM/snxmvCjVc8ysocyVWQwR5JDb7tBOWiN1L+I+raV9cK0Gs2JMfrVCVSTRlsdJWvjiCM
vDfXEMDawtlGFgNH7l+mKPnMjWC2LpVKoUcbt5Oqlf7A9pCrS4u7LvqcG7rfGneQpujor478VNxf
BVKk3ZbVzfb6gi2P9c/vkM6ma4gmAgExPU560OlbhwZk7TGzZAJEEIg2wLtz2c6goBAwlm2aHKG7
YJCdiF7rtebSNRPS8bdrIWzGaHJEy4cKYtV2r6yhapcW7HQU8084cZIRNZtaAeHsMbHftXyjFHu7
8om1u74cS+fz1Iq0HLgNtFjJY8xVBOKWfbWmhbU4UaheoIIPBbGLSlJiTWMaMyjscvUOpNUl2Gm1
zV8M4cSEtBYGipSiyXTs7BbksL5T7P/i+8iZmNDBRn+MKUUtDZ7GVZsQeoyJp6jQCVi5rRYX+uT7
0u93jbLjeE3SY+c+AfiVFk8OuPXWSgWLC3FiRdpO0DSykjqy6NHKtnr6wODxneP1iVobiLSX+hEM
gXVuYyHeoXzqOD5aQ4p+xch8YZzkA39fvEAh/G81pAxWj6fR1BaYrZ4W26pVkREENbX1vYPukX0E
FWe2loFcPCInFqVb0hqoRoHlpMdh3EIBIV1zzWvfl65IYaDfniD2Pg6GDzQruVH3Vp4x+XWiJIXr
JDa+D87f5le2loxf+fmW9DAx2tSu6xQLMule9U5uezJc/HjpatRZazjwtfTYtvdWtV2lsbrcsw5K
rKh6gKoN94WcLKJUuHXaZ+hdyMHPPbH8++jaP6FotK8NltwcDMEYqP4gSDnnkeVcNipnYzzWaCUp
hi9R/hXd1ysGLg/5uQHJlaBHyymnBAaQv+uJCCB1obY35iawJLMRANPR+Y5yFJGXxElz1FhdNRzN
Iqim1p+UF7MJrvuSy111bkRyuswwaivlVAvd5q6dnnHG/9P35cpIWhClm6JIDRuCNk8owNwIW/x3
ltBwge4E0KdetCZZRAB1jQUJmfmaJD8y6ApdH8HiWkNBHugfNAFekMyAVKcCEM8CZ0MC9QgnomQH
oWKwKAqDbK+bWlwM0HBDgVYD6keG/lV9X2pCwWKYpAmAv/CtG6EH/87WiQXJxyJBpQMX4KhhrZav
NOWvlrYKupcbfP81grQQEt1IfF40oBpq3zOltTFjBG0wZlp906l6AI/6Z4Uanq1Nph/XzS8+oUMK
JR8I//F9VGpekyoeqcrN9Uld8jzgQgbuDb2AaOSU/KaedELtBvQcWYZffVHQ/6WF1fQXK2fNUpDo
0DLBjCYdI3UcbdFFlhamBs33zmDlQVXaa50xS/vDQul4ZqnAI0NuWWEulNtVNMqFCSqM8ScUKv7i
tJ4akObKKSMhgGnXQjs9JMPD35zV089LHq02rZjV46SFU4TMd8Bvy6v93nenn5cWoZqEJcCIpoWK
vRflHVdXvr+4kwAyBZc9SLxRsD5/KXTlULC8MzVo6PlttWvcZ1c7QPnm+n5dXOQTK9IkRVWODujC
gEeu0kDrkuCf69+XsSa/pwkDQOc9ajfIq0hxEFWsNKagPQyT/M3SXgvCoGsSUv1JT/ihhq6y1UaB
yAboET2LG4tS/xpHIxkS1ARoRxlYwtsJAuVoUQ8dB2S7cRGsPCLmsPQ8bAXzCZwOumxt9HjIaQQI
YvIy09D7ywYeJZ6lOrVvKaz7MhSDthU6MqEWBKRWOPGWdgbcNdrtUWkD3k6a0iLVuqYDqi7sCyQm
O55Nj1YDAUHeWt09yjPdSnlnyd7cDApsKph9L3g+kpFRo44b3Koa2eWts28gT0a2abQym0t78dSO
tBfHEe0TfKzmcUXvE6v3kHf5cn07Li3Y3DmFxYLO0wW9XwUBSQAPwO8TjXxn0fQRTDlQPRXDY6Zb
DxAcu/0ZiCk7MTjP7cl7P6NaSh0VBovm3RL3nFRBOX4S5hrYZ2nuwFYABBVYktBVK3sjXYmq3lZV
UAeWfuf66sSD61O3aAHEXqCHVSHxLlMjGdNYIhAd8RRLoDFTQjzo9gQvAhsoXIP5ENg0qE+fzxWU
SZPYmuZ93Zdonw9LogHc8nF9GAsB1qkR+VYbs7a2UwojvEc1ByUH6NjanWfp+vZvDM0NnzPWGriM
89GkkJpl+fwscNt9o/yM2oe6/3TdxMKSzIhIpMTm/6KZ4twEY3mS2Aozwtx8j91f2RpXxMLBB1UR
+FfRIIIOM/kK4lo71YoC/oSUP9bNu6h2jFoQOn+5PoyFJUG4pCMKBZE3rjtp74qq0vgI3oQwgfYN
tKDeoYvxFxbQCK6j/VO/1NCGopA1NgRkaxAd3CR5/9gO0aaq19q+lwYy9zoAdYcqPC6F8/Uotdp0
Rgd33aQ8qhOEOqfUr8uVCsLCoqOvHC2+yOKhSUAGWvChmIx2wp0W8Sd1fMp+3T5VBsjPftd1UZia
PeiJwyKKC+FZB+QLGUTwIIMS5qX7eYrUFV+/OFW4voDAAjcPjJ2bGaE47AwdKGtToe9GRWxZ2b4n
lK0UdJbCD/BuWM6MG8FZlLvAAH5gNSli+F8XgDxIZEJtNkvuTNQpGeRIvTal+yKGEFE5HYqa/wBR
SON14Jq9PqsL9w5+BnYgZhQvR/nKHgiFrLmbgtxFDNs+g7axlX/pUvJmRBQZrvH9ujkZpzUHPoD7
4OwivQm4jNxfK9B2E2WiBVcHmjqBU9bSn13tCiicu2pAq0FsRneCUjZRsve6s0nAI7OvPQ6JY//6
T1nyIeiJnMn00M100Z8a106N/g/8kpgOHroyvTFy/ThHe+caROQ3kk6KxqDNYRhg6YKhC/zWaOW0
aiDAHOqEd480Zm9MGWJAuVhHdxnh/ClTDHKv1mbjtxFxgk6x/+LJi4OPJzXo99DJIfsyEmXQ1+3Q
xj40dGM45bE17JXusMUZPTExO4iTE1oA8g4daDTiIyXgkeHRdJWgjqEoGN9Igfl7F83PD7C7oUnM
lUE3dHKhoaxloLA2/HgA6n5lbyy5MgRHWC0cDJB0SU8c1k8AhE9gPu19ET/Z6kqcPF9/8n7AeQNk
AE0DlyBTN8UbWeig2NKycm8Z35JM3VTaax7H6JB+gRTG7Tsd3myeJ7SFgpbjfF0gHUddgGHG8EG3
37Zgbnq7/fto5rbgQJAoR2/A+fe7ykSKnLVjiIbrNiD0adKfkrUe4IUlgefQccPAg8wJ1HMjeMQN
dgVVvRB8SdGndA2YtPz5mbMEVz3iMHmOzLgjClriwyL/Vlh3CbTWr0/Swprj9/8xMP/96eEwGqXO
ChiAK9jVeo1RiMB1PumW2AygwhT6GqhzcUgAWgGS6ABoISdOKXP6UU0yK6zpJol3+cp1v3BRIoMG
qAigvQjtVWnG2l7URVO3NjSoIBzui2ORBtenbGkApxakKWOiFKSxGjsspp8MSoGJYa8sytoYpMu+
S2JQhTa1HXbRRtM2ah00K2dj2QIIXH6D+9Hccr7sRmRY3EYkHtLmHqlZzg76GkXogtvFQvwxIR0/
pajUsUHmDWl+10MjDLyhyb4Vn/9mMf5YmX/Fyf61Mkef6gkDSdS9ne30tYLhvF0knwhhRIhPaKC4
RwFX+r5LeDG0IrNDi34n/B4k6WXy3fxaT7dDOECUDjYaJCrQzQrWsPOBaAX4lpyC2+GUfW2UX255
e1Li7PvSipdVpxH4WzuMHOH36qYB3igyf5bjym27PGF/xiEte9sMeiIExtFrO2HuI4oGum304Xab
6wu/uL1wd2gGenJNMGOdzxdkdIByR1gDmN5HhvZD55mZ/o1NrPOFjkn7Y0Q/N1JFnV6YTkRCtXXe
aK7vQRb7/fo45vm43GB/TEjrno66mhi9QkBMZn+tBNvGhRi9IRr21+0seS3chmABn8VcAHI9H8rA
Ywh3gTwiVLg3VkG8Rja7MA4wvSLnBTgzIkr5gVKhb1IbRgEePXdn5XfdT3uNQWJhBChNziT8KFKi
w1xecbMRbQ82yLCDYviPJFnZUEsDAFu2Nvc6AZkvN4WQSnWhAGvhJiwFiFcqn9bQrPh06yq4sICb
D75kZjKVxkBAC4ZWzFQPm8EfDc9daw28HMRMwDlLL84coxjF+SpPkHznJEF6ukFzr2ZEG66zXUzJ
zYccZqA0MxMnI9KV68UO1J95rSl6OA7cq5QtsY+5dmjZTlc/X5+wy2N+bklyW7QlKuM1LCnDq1vd
58AyasAbQcf3up3LOOjczjyxJ/dISVIl55kLoR7wAZnGc1dlXtmGg1EEdX1o+811c0vDQtZgDrMN
7Gb5tDhubcYg2dND246xC6CJHT9CYtLTp5frhi4PjYvU4/8MySkWPpaZo86GIqggD923GliR6xYu
HT66EEGqBcUy5NgvjmWPDhBwJFcWCIOrYDIZdKLS/qNs2TYR7EOf+vfr9hZGBBpgpG7nV8qlTqAC
rlDRacMQ2r39MyNwNXa6gghdNIFbH91HADtdPIw1g5vg1DPBCW690K1JV9Zk4ZBqCIzI/PBBkGpI
e60tm1KnMT5vv7HuUNPHbK0jcXEAJxakqMWyu3zIIzCnR4x5Xfs6rgV3SwbQpjf7efwD/uz8uKjU
sRNDL8DGDAn7siWeiG+UOMPdi6TAiQkpCM5jhwwc0l+hgcixnYIe+cFsjY15IfEDK8CvE+QH0ZIj
Z51jPhq66LCbRHMHBfjC8IpqR+JdrPg4jta4gVwGWStyLMwe6muQEgUVEh6N+nykTpxNLOqc1W2L
VLfe+07TBavaaQtbDBaQSEfZGyke+R6IzLHROgNSFkX8AaIEb6gCwXbXD+JC/giacEjeopdlzn86
+vkwssyIsk6gVlOWj6M1oiOv8dSCeGp2F3ePMb/PRH5X8psDWVhFvQPpe8DCkas7t4pEr0MHHUn2
hkHodRI/+srcqIX5DZQLN6fBYWpG+ajA+aAzSDKlJ1auqR1H0tXdF+JXrz0pN/Lqzrv8zIR0UlNW
An7eVci3tkrA+vGxadjd9XVa2m3g6Mfvx42NB7cUE1RKrlVMSZDbTAV4T3n7pKtr9L0L1ycCSxAj
oW6D+EYuRdGiN6ZZbzpUenebu9lzXjk+ycFHWkVBpEHlOmmqFTe6OC4UD5AWAaL74ugyJcUzv8Dq
GG3sWchQ/rw+bwtnCJsJiaO5tRFPCcnHceKIhJTRGPLkUa0YZKZTTyS3XzWgfcHHEdaCe0B2pBAD
QR9wjJReBjaptJ78fO2htDBNZxYkPzo2k5IKDRawIs7XLl/JSc7/+vn7BWABQGqQ/gJfCnJg58ex
BAJdry2lDalV3fM8Mb1U49ANGJ+qVH9y4op4DK2HibuW6FkaFxp0kAsFmB88tJITrQZac9oVHUKo
3m9ohB7uzfUNsBCkgVYXDeIos5LZCZwPzYjIaHYj7UKl7T2rOYzKbug9Y61Nb+kOgh2INEFoHKl4
OQfOVQWgCAV2DDBAdnyrNuRRVfZ1e0+caa+1NGBFsYudCT083/5iiIjbcNFiHi8yyqhXTUpssA6K
NJ+ViflZdz92QLZlt4OjsE1ODEl3xWi0c8I868KJGCDg5l6agT/4+mCWdgS6xPAfRKSX0BmUhxI7
LbM+zLM3hQHKtnJWl/YDQk5Qfs1sGBdUYJneDXHJUOKrcmfbwpdqHbkzYge6Jyuubd5Z8qGar+5Z
cRiU3HL5C1zRFri+CxH2zcsU9xtWfo8VFC+ieJuUX6/P2pKbwyMEWFy8fmccwfkuN82cmEWL3adT
e08GkE3lKf+pqOpKuLBwRaB08ceOtAOmRmg9ZEG6MPmHxM1j/cP41vb8sfrxF7sAiTob17YG3AWR
3HbL0zwzyqENmQhAxrmm37U0XXPHOEqFaK835FarniW5KJqmC7sxCwe0jERV/WI741+MAqgObDP0
OwJvZpyvCgFQQe9zgvMCbqZfsbYGX15y20hqgrgHmxkFVnnVeZJpfRJ1oVqEPP3HFG8I4LXuUKJl
If1mF9vrm2zp6GAro06O9Oas0Hw+HEcx6iLL4GeiBlKT9Gtd/sgnFI7X0gW/PySfnFNDs484Ca3d
HrVtvZkN5U9GkwZmMRymKdobpPxcGR164dtnk/FtntqFb2Y/05gEWOSV1Vsoo4N5lCCvjofq3Ekq
XR2NWjpTq+JyKvTq0Wrbxz4pUMVV/doiAKO3QZvn0ERhh0YUrgfY6D5xjE9/MefwVSiGIIS5eJiX
vebWvMOB0zvTy7O9I462/c4jJ7hu57eHuJhzd8YlALqFfKy0l8CMZA1KBA9i9RBHj4sHPg6fyl6g
SajuPXUkQZ6aQVK8OW38MYBkhVu5jVRH4deq80NXoefHh6fOQUlTm8mSs2c71zaNutZwu3R0gfsh
c+MBHt9ykNoVMUruCSYkI3teHRgaJR12O7BsZp6dEwfgPEUKTlp5ZHFdC6DNMTTVx0Lbad+vT/bC
HYdsDso2AJWBOV2OFznV4w6sHgP0xhuvfLPG20HGeDDCveESBUST2PMknhwg0PzokVXg93OW+BXy
Yau93Auux4RENQKe3ykWuQczV1lcqlU/hEpm+LaTIx19bMcfhvWJqh/R+OBUr38xZycGZ+d0MqS4
5C5zIrzxK+WgNLrn5O9/YwBJXXg4rLvs3VDjBAFDrA6hZW5qNxj+YuPiFQpUMyJdIJhsaQCVWVsj
CBlFGNuu9+Ton6m2UjVdCDhgATsXHHczpc+8ZqdTpLcOtytVQPknfVcmd9tObeK5AEYy3lBPgELg
+pQtXAinBmWWJ9NMWJvUmght6DZlwxac536ZvKrt7U/4MzuSbxo4s5sa1Pkhc9xHdXTua9p9om69
/W/DkYKbWuv1ougnrFCPhJv+ROpPhfg62JvrZpZOP3jYgIiCIgMQQtLh1ElFta5BBCoSb7IOUbNy
ZSx4SPTQzHxOM3wRst7n24BPfVpWtBtCcxReowPCAuhHsxJwLg1iJhKDbh7iKFVmAifm+H/HsZgS
iN6+cL5SnVgygJQe8tGIb8DjJ43CpWWtZn3dhx1FeNnQ3e2LcPp5KcCsHaNL+dT0YTUEk+2ztQhz
6Syefl86i2oCnN3U4/uOCSVoLyp2mnZflpt+reS8YsiV4Jd9zYmWmjBkNAFodTLn6I5+ZiEDuvLK
XDaE3hsXj9vLEkHhtJbiUN6HBATgrpn4MfQbmf2iQsRg6Fa219IehuQOXk5QdbkkVO65gj9PBqz+
9LVkr456KM0VpzKvgBTw4H3xPxPyxKFroRlcR/Th1CQ7hnPevjS2X/OHrDwQknj92pZY8panBiUv
Vhem1rAJBon4nmcPfXLg1dds7RJYnrlZGgk1xEtCaGW0TWBl1T5UXFzKaF8yKajU0XLyF+cHl83/
NyOdH9S4owxYYGw7HkyNuXOVtWzk4vqgzwP5KEhrQzDr3I1BsEMb6hgOoKrV/oEJUT26bZ/5kV4X
D/Zga8iyqWJvN6O7p2y0Vu62pXlE8I/UJNDZLtKT5+atkSG/P6CrkkevmnpvDIFYa9xcMyFFBA2H
IBQAumqo8a8jiwPNfXXRKnH7Qv1GMwLQCNZJOS9FhqogeaOjiGB/bYJOXQlll+oHQPai7XieJTSy
SLvaifoxKqdOQ+4bEiiV17Rfiu4wZj9GK/U4+W6CiM1O1sBV8/aSDy9qvTOJJTA9F3jwyoRKi2MM
WthpX8GZuym1flvqD24RgHrbbyFTcH0Wl5YK6fdZkQL/e5Gn5AaFdo8+qWEbu5A2M8fsaSCmeJ5K
ZU0/QBaLmKsJ6LKFHcsEQvRCwQ0kDagKgZwWSmDjtmmggXFEeWGLVLZv1UGrTX4GR2/0DZiCU9A4
bG31nkC4pN8UeeSZ2kfZH9rih9qhW4ndVdWaIIu2dDLRdDOXIxD9X6Q6ndIdi9pAa9Rk7qLW9vlM
H9cRkCwOfgG++2SH3lpEwtBe/W6Zd6w6wln45oAwxDgKcYcAKCiztRS5PjuEiz1B4PKQpFTBBzpf
YCfhb2MXEYOAqDpnDcz84EIKulX3qtIfc/6hFOmRdJvK4l5uH4bqMeEfE80BJRZeOdW7yICSXFd6
Sh1DYP2579Kj02h+3PQrQfry8mL6ZtgFWmXlVF3DCkgha1jeKv3iOtQbpycV7OFVtYX4lF9CeSqP
Nu7wT25tzeKQG/dlEdKB4vFfBLpWb+qM+JYNWSEeeagKHEl6vHmvzy0Wcx1g1ur93Xt8Mo9R7fRD
lKPXQjTN+DKCPf4wq8psSDGuISgWjjHyK2gzmkNhYPelJUtjoVh1gyUrlaY8sAbymkMqxntrFI3v
TGXzyWFd+VIrrnJ3fZCLlmci8DlZimhm3uMng7R0Zmkpajph74C8h6iBNj4141NRx9te9ZWpvtUN
Iy+PbCPAVegLgNeSrpNCY6lZgpw6TJwHfXz45/poLkILfB2aJvO+RwUKR+t8NOOkmL3KNNRvuOX6
RceoBzxw50NwOdkXJotXOkwu3KFkT765+kpperdvwx60DENGda9QgYBANnBl2i6CztnQXJlC9gso
BTkImIGhrO2HLtQqQXywiDoP6LYwPEdJPuuCjjvM9xouanEyZ2optNCgYiTXpKAX1uUGMdtQGw6N
Cb3H9GHin5ubHzjz0E7MzDv0ZAcigmmFPsCMUViBajKPDl+v74qFVULREKdrTgNhc0h7HGT6Walp
Ux3aE/3STVX2UpST5htupL1ft7QwZWgBg2g0OjFnrI10jp2cAFuZFLAUke+ggHlWcvcu6rONyLo1
GraFUYHbD3gLxIQ6QO/SqIpk0uy4sir0/x15d8yyO9X+dH04KybkvAb6V+005zChKfcNFPoq7alf
6y9etKFDYpbg4M75pvPlz1FPpUkVlWGT2D1yM7lAEJNlT3k02SuHaGF14BJsZ9aERiOzvA/0uBrd
lpc1isebybmzJtDe74fs4/qkLRxVgBPQLY36N9ZG3gN5VCIhSNI6dEVu5R5vtWHfKRU4a5G6eeBQ
WtiTbkpWgCQXftyaK8foMcfoIGkq91ZoTM0UVdc5cBG5X8aZZ/NQJdsSOhi68hDf3Pcwm0MFDIAp
Z1aUkVbNwr4w2x68osNkPJjN1yxfS0xcVh1+X7ozbeUsXQK5uPONEYHjOzFirFYm7tH3UkYPpf1s
a3BAzyYKVu07S56j6i53VryFie+ehU+zXR1BJzYIDrGcNpo6CGQoOq9D0jJ2BxXqyXdsZ+3Nc/le
AFEIfNLM2A7HdEHbXtn5MPRk4mHctZ8yTX8TuuYLIw6ijAXAC7GAdmWgVdbou1RdefNfHjpQnOPV
jwwsukrgr87nVotAdTeofR7GqQgYKJXjWvXabuW8Xc7kmRXZfZhGzqtYnfLQLdTPPRKJ0bSm6TD/
0PPFOjch7UNqEfCF9Voekvyfkb90KPWDMGdndo9d/K2koX0zxAkt6icz93vXntxWtDR0BS+gPKSG
72q2p9yqAobLFhbgP7At0LMMme/ztZncsmqcFhb4P/VDtuImFpfk5ONSajdtncJhIz7O9IdRC0T0
ct35XbrY8x8vHdpMjQbWJFgPxbmvPo1kn6d7s9xfN7K4ewkycA663wF1lCKGmLhKbDVGHqb2fVwf
RvpArBV0xMI8zYlpNK/MCnmWM4/zZJmbwi0YSSkEZ8AO54l0c30Ey59HQRxYKYClZMh5nXKTGArL
wwHqt7rtTXQtL3V5C8GvzKR6/2dh/gUnA8h1IQCZzPMw08l2yOBacrovU3unkegwjvnKui8NCKhp
VPOAn0eELwU+NOkIKNrHPGy54/UGgyq9f33KLovhcJLIg88PbR30sHIIrEbc6dNhwIhY9DC4yXs8
5YfI6sChqz4oreK3JNuZWndPNWWjTYM/VPwxIe3x+u9YuGjPfoY0sZAMb1zO1DycLKhtJMnwDNjt
puHtzlbcI3oWfiX1tHIlXTK9/h47emURJIGL5YKLAcShjtKIPLSEHQ5utqdNcrAHd1uD93Gc8o0l
6ONAR09zywDCQj4bUhTh02cKdku1ZpsKDd/e9YlYOIUaQgBooFpA/l/cIV3nNmTS1SzUxhrIlLCc
iiAr1yq4Cw4eVlwUI6FwAm5maWO1Noccnm1nwHQdRuchgjpD+kIL4pc189r+pWZfrg9r0SCeWKC+
mhu55Twe+peUKRdpHkKl1BaNR8dthUJlQh9r0/aaUkVqhN3u0ECeDWkz3QS3A/Je54dVUfgk0hbu
wKj2XbYZtRiN8iv5lsXl+mND7p2IOV5zLcG4KPKRDpTxxuRbMq1pXCxYAUSSADqLJoo5A3U+EmdC
GpvkdhHGxdtQvbH8M9M/X1+gBVdzZkI6gMlk2kzrrSLs1P0v3d1d//raAOa/P/GbELbKI7XGAKh+
IEBKQ6VDSbsVX7ZwS54NQbpduNChqlXBSKu9tWq+M3IGkrLRj9d4QtcMSaenqut6wB1XhFbnUSOI
gcNkd7mxtn3nVZWisLPxSBeymRBjYgXMkKnzGftpg5a/tCDaS7eoH2zs7MOukAyF6qPTV7uCQPUi
3xU9NMj5s9spfoboVz2o+eQR5VBNkHPkX/Fa83the67L9iPrN45eeQO4Tos7Pd/qSftp0sbt5G6s
qvBc/ReYV7yCvWWQIi/0Ajm6oLK1IB7VIE0gT2T9VMUXVsQeS19G9WNApqblOiAhn136qGprt+/C
HsVRQ6pmxiAAGiLtokQMepTlRTmDNIjON42Vrsz5sgXw5gCOgVtBzp5yayxKYrEy1LXBn5UdVgU3
Fk4CxvDHghQqxmiYH7mdlCHXPololwxv1o3akXOoe2ZC8hZdK2zXqbMy1JwPXT/URXD9MC9s/7Pv
S65CtLVaqgzf79XHrAfo+A6KjXG7cprn3S3t/jMr0mKrxOoGU8dSQInzAZk6SBPuEAt5pNwqSr9x
u4/ro1pcemANQBIK6RVAEM9d1KgbeLXFZYk38CG1vXYNArf2fekB0o5qi65bjs1rvZvZB2crseLi
qswUmTMnDJ6fkvczsm4aqlrHfIFolncvif4lq1BsWAPzr9mRnB9E0fo0iTTYgUNI7G5XdQ+R8zSl
K2+qxfWHmgceI3MkJFcWlbRhINwhZciIh+pPM+0LzSvTN4X701rb8OKhPLEl7WgtTww35pi7aHS2
ZT4FnWB3onFuj+1mdsv/DUna0sVU5k6iY0hKtHNKyxuKoE3XWKaXxoL5ml8MCHmwn8/38UytCCUk
twydog6E2/pF2+7q9GbSAzgZgFbBczuXfUGTd25GpGXkmCypQiyRx7pnhx5N974ebd9cy5cu7bi5
uAzAJCo5F3SXNokMFllZFY6OEXu6AYkngA5S4d7RLL79HYKqjYbML+SW8f+k3Y0/p2VSFRgWmojL
oM83IJo3QKcN3adkhUtnySOgLRKPLwvcthe8RiNJK2HGrAqd9rOK+9Yyttdd2vxjZRd6akDa1hNN
dWWK0grESUrgQJE+/WqqW6v6VRq7/2ZJ2tlVFHEVGkVVaL2yPkBzfMy3UXc3DZ/+wg6k6uZm5Zng
SNrcVSTGPB5pFcYGitRtr+6TLApIXKBYjPr8RFfsLW49G31XyHAj9pbjAYXQTOUC46LGj0L9oakc
+bwPLf5xfVgXvg4MeqCRQLyBIiXIBeTpa9HoYVVlFk6ac7Dh51Qk0aPstY+6Hc2Uh9RY48RGukXe
HLCJ9wRSsmhuRbVdihIypxshSEyzUE/Bq6rVkA3njWHuObHzXSVislGyIvZpFxV30WhnUA6v+ZuT
R+KhT/s0ACu4ew+6/2Rr5vEUCISrfsFAA2a4WbrVp7EFdFvgb13hk6GwA7PJ3hiExDcuJQqYtRzh
pYliBKqR6q+itKEIPDUt+LnrfiPMvrp3Kjyz7UjRvW4YtR2KTeTBEH0e6EnSPbVpbn/NkJ/fpNx6
HttW9yn2eMm2jZaB66P16uyVDwetZy81t+/e6Gai5M6BNkj2otwpWX8kin6XCD3bGNSeNuUkAPbW
1NKz0Vjjd7qV+4laZt6EQxcwip86DHEaJOiJ8J2MdwicO9tLy1H1dB25IJoDbw0OPmOXjvnoi6n/
bChKGyiVAXi725TbRkwdBhPrftLWll+horLT0/gTKyayhdajA77ZxgnKLup9VYt/2W02BNVYZBuF
Q5a5zA0FsCQaeQp3X6mIqg2tpl9w8JMHFV6Qdhi14ZVlVXsDAZqfq+4vnkCgrspHcwuexshrHJPe
9SmCqDqOzMBgBrQIoq7z0Osx7so+q7eqCXVsqBrqPqQWEl8Vgu6UKrE8p5iyfQkyeM+wML6UINRn
JMuCAj/4HTSq9L7LgTqtO7fbJoahPKOtBE/iyJnQx5Ck1FMSMuwat6036kDEg9vQEmeKGF6aTuY+
Hetmg2oW0OQ8S5Owqf4faVfW2zjObH+RAGqXXiVviZPY6fSS7hchvQxF7bso/fp7mJn7jU0LJpx5
6EEDPVCZZJEsVp06x/w1cZt8BzawgyZKMobxWEAED6kNVdy/sBtEW5jgucOWACbw/DqbwTEXDfqA
B2rbPNi8DozYf66G763tPABzHSSl9lw55t5Nnip3m835tou6T1O9JWReGShFIoQIcifB+kePOQDe
STuGNR5rRTzCgQDFndLVCDL11CGBx9Fj+XvUSTBaPJxxrhT31UDXvZch8/1I0yc62jjZssCKPlMg
bKL6YMR2YLVbZoBzwrI/6bxVTMFF3CAI8gXY1kOnJNLA0oWeFdxp+gkz0LsR2vWrAJQNq1ZTRNkK
K3Lxoirm0cm1sTimdYhu36H+GlmKa/XizD4fyHsr5Umuwezs0XFnmKj/0r0gLR+0fmV4iqtVZcQ4
9xfPTUs7m3hxzCKQe210dsia0CH/cbakM3rOizb2x744agBbJCEkdDUlu4FqRaR1r/28B2kzWryS
hljr1NKKEFdPhXPNM9ee0w4BHuMcsCaSI/+pAUzQ4Ygs0aq1Ro/bW53mv/TYe/W5m9wWLgv0F25c
NKPDHdHhI8divWihq2OXoVpAAte5byoauKomNykI+9sIaDBA7YDGWqDazxfSGuK+tZqBHaHq9WKr
6Lelyb34uuQmBJDcNtHxdTTdP0/e9KSX2lNEohupaf6xg8IK8HwWCq3S47VgU1vyUWdHPd7yZE+z
u6RIglTbN9OqcRXwHClauTAmTVlcD2bvtgQq5tb30T6QWQuMjIUpBXub/SdqY0UmYHkS/x2cNIlo
zQFg28Hg0sFZRRENEhc3swp0tOwIKO0gwwq4mOxtOdiQKGAhDJ1fTfqlSurm3tV6/cv1SG/JCi4Z
QDBRbriM9FjVG7FlR+xo85eeh777+t++L86tk8NvNqMuLxhLjrlBno38e5cZX69bWFqN0xGIm/TE
AilNbro6RkDzO5LsKrJlpaJMKF3G7w6GxysesUD8APorHXvuwGqeD1jwpvvcFXtBUJNbRuCAJN1q
b+w6vzAmVuxkPJ6t6aRg8GbijKsJOpvTr+sTtrRdTkcjJvTEAB5o7kiZwY6R9sLtFU04sq9FkFcQ
h4hZwDRFSWLJxdBYCOQPxGBAuSDZM6JJLyKjj4/R/fRdSYKl+rrkYAbpSpZmQ3w0NSt4qmpLcegv
rf3pr5fcq5vzCU2p+PWshyBxvzbKHyl5G+hBxX+05MenhsSynSzLbBU5oMYwdBi1X95Gy96uL7tq
oqR7NdEKlyUWvg++oBpPoPX1zy/9fICkwYcMZv9LlWi3LOzJ9LIY/SXuCvjxVdGi4G2q5BuXlgMU
VyBKBVZRvILPZ2mcKPXoEMfHxNv6/r1OPpn6uNUMM+TJ7+sjWtgnaMTCIxiei0hULteVCR/jyJzo
sUBqLI7GzdQZ94S3X/QKio4muQMh0gdCDAiZgLgHNVBodMkPbz0qSF37Pj1qdKX99NqtrUotLriB
4ApHzzNSfwgypMsyzb0OvDoN6rk2hXronU5mBepowQJgXAIuj7IqkAnSjsQ7a9SYVdJjxO7pvc8V
h/GloyEuem/Lh6+B8lDakAZnnuZYWn+sdKg6Ul6Hnjd8poaKq0X8zJNkFc5h2HGQewNmXeCMpUPf
ynNnNCAXiqZiz3zKeTGsLN2pg4iX7rYxBhVSXoaK/WNQ9N/rguVApqayZzKQhtPhyFwviMwyiPW1
1/1i7kNXHRrK11o3h52+ue7ll6sFbA2Bq6HpHyI6MsQv63GBWvY4oGFmhhhLcYjjXHE0yGQx7yOD
XDQaPDyB6JARmZ4xuWxifDhmxRBQDbxKZahXu7IsBW477IsyYNQLOPpmrFxTRGvvqHp5IaEoL1g8
kDm7KPX7ntXVAJ92SGs6j5yBmabxVrpTgOsvuXfivgzAORDUprmeCsID2vQdCpfaGtnkwK2qPxWz
8L+TFVpLFCfMkisDcw24MiZ/oXmtnfJytuvuSIlIpNiJvY9jzwvaqPEVs7DkzaK5AZAa0XEjV+wT
z8xaNM+3kBNblTH6fedNBmCYSpRgyZtwcoHAAWzylxxusddnTEuM9pg7/K7M9E+6limi/aVJcyAR
jDw12kqAhT2/AWJ3aIgTo7VAs9cALgdDmwZZqXDZpXGcGpFOSS92m67ws+7oZw+D8ahCBoi7VnZJ
lD0QToJNEYR30hmmkU6Pq8IA44ftBRBuRk9BMLO30nK3NXnWs2PjUUUcsziiE5NSeJHPrj9VRBeE
TTqyX/rn3Ow/cJScjkqKMIBsiUDRglGR+VG374sbpQrej5GT7zvSyldRb0VOgu/T4k9u/qpUaj6L
U4RWcuxGdL4BjHzuWR02aWuRFJ3q3hgmwOcWql4ylQVpEVDmac2+SdDZn+3mT/qNJd2/JwjuhNQ9
wm307Z0PIMuIXTuT2yN18uyHUalIZF0GRB6yHj76EAROC7if88/rbeNacW32Rydhu9wClLhBp0o8
PORZ9CU2k7dUN1fXb6fFS1EAmEVHLDDi8rnFKApgbe7DZrr1+StUVQBLDFJqBSOja9Z9T+tmZzXb
62aX1kkQf4GLCThEDPp8pMjXxTpJCNhhskP8xqfn//Z5Yf4k1I8nNGP1/oztDwxM95a2ilL10hGJ
0MsC7Rd4Li967jrB0WXO2OtG85WhI6W3eaAkTV9cmlMrUhoEhf9en8A1CZreKXvLNMu6yyNqf67r
RnsqZ70IHehjBUCffWfIrB8Mc8pvY014d3jBNYYbFEH6heSOVUDSp5vBOJVaQ5BtbE3FjLM8k/8z
IHfNe4NbujRDI0LprBIDadvth3ztZAyyGofmUkY4x66yOrY2UBit/tzubacGpHVCLhGaSzXG0Lk/
7Z+R+ZHPA8SOyxiFwgsyRVTyO2220bNGd7qBwMJTYUOXQhcRHJk6JNxFO+H5bnHtlOmaP2Ezxt/p
RNe5l24d485sFIwPS5veAwc5ul3em2ql68sZIfdT9zg9SfTE7kn1gdPz5POyKJ0J7Zi/T0/i5ff9
mG1bwz84qbEm1fREbSBewVzzgZU3fUAvQJmGVKx0YfpZUTR6gcPT37E2R8ynCirE1EtxDNrDIbqF
ZkxA2eXnKgQII/TnAtuRugQwvuekuevr+o706NUtbgSSiM2uEzSQmYJGCsOR/KCt5lEborY++qUF
YpFhSwz+UFSqhM+CG+DdbfvAkkCCBzbP3Y3UsdFP3VSDi+POTT579e1n1tn3pe1Ye00fVT2+P+QH
aCUHiUo1YelgxnMO2BRBVnUJS2xjykc+VOjnSz5l5hDYvFxx8kRAjJNpj3rvrWz9AK6M1XVvkzvS
3xcIQEWEs+99vzIDJNrRJzPzm/bIwB1RGgW6zVHqjZJ1zL810X6mWz16HZwfUZWA0243eqD7T168
4cvcxYGOHHoGRpLR+otn/C6HUllVP1qDIjmxcKCjgvO/3ygf6K1XDp3Td+2xateVtirdXZeur8+D
yoTkQHFm5hX67FtoPnwrGcDeSdCqOANVNiQncqfGihsTw7CLZ2Qkc7MLBhX/4UK4h6myPVAfItGG
v5xvBG2akqGvk/ZI8nh8mnKiHRL06gW9D1qSZC4BPxi0L1OeNbvrE7jowKeWpZPYqHzNdjrWHt08
CWsLrUVPftGt48wIEuvoQtavOs7x63WrS/seaUX0Vopn5UWaOs7qptBtGLWKOGj2evX7+vcXrjE0
JbtgXIN2ApqBhP2ToG8cEPQZPTB9SdaGrP7Rmk7Atc3A/qMd4TondjqqeyPVzepoWRviAAPwwPyt
zhRJ/SUHRJ5StGYtAZEq047yuh6rY9OHXXWXzcAErK9P2JL/IQGnAwuErM0F55ZmWGbTRrhcMjAv
2fonrzyAHpU3X+PyjqmcfWn1T41JEX+UkIzMHoxZU1DpYWooruKlm/L0+9LqWxNLKevxfb169vPv
U72j7e/WiFGhVORHlvwMWEswyCHTIx5q5+sPlY7KiHzSHs34zWVtWKBQn9grs/l1fXmWZgxRN7Kk
SPXgrpRGZFScgzmjbY9RpwVBn97IjCxuE1Q+4WDgXhWgROn7aPey5tJPpuPwauh7Vt7d/PORZsdV
IB77l0IAKRxvLJwSJOYPsfPDtb594PPvNS/IUF+K4LEOL8sq8fmRsm81S0B78hEDCFQBrAZM76Jv
miPV6ukzSDUHKws1bc1bVSAkE9/8vQJCfwkMkUCgm9Ix7OmZw/MWFI5l7+sbZjUvddR+M+P6iQ9u
6DLQ7fXNQzRpARAFe1J4vydkrj2Ot3k57xJIHRiZc8/y5ndlOWDsVYkxLnggqNT/9/ssKbyNKdG1
ITaHo4VkOamqwF/dvojQCxGhLcCWSMqfbyWrcx3OqwmEj5obpF4TdKliFReOBcC83l+wYDK5oKFN
6jIf+0Yb0FIDqorJrl+8Pt/VdRe4cVqtppYrhrRwOrzjykAyItrs5FdIaxhF5g9sPEYNVELafv45
erUbMjQM8Xb86/b5ey+egCcDOOl3Bzu5iqhRxSm0IEF3D1XYB79UnHQLdxDwOAKADQopEJlKJ4QZ
2RWoAD3wTVfrItmM2spSpTSXpstA5w2qB4LjQcbbmmbVeTmkII7TpB/cOH/uAfrj4E7npapKsmgK
9EAgSSLGZX9B0moeOi3z4ZhYyWs9M0Dxs88e93Zdr0QXwm+lZxtaSqDhBNoDgHPko5Wi7hBNZB6O
LdCk6wr/ub7uSwGc4HNAvQclYcHtcL5xfAsHQNSP4zEtwShD+vGRk/pRN+kOr6v5Dg+SzaCnT3Zi
bqcsvz27Bo0a+DZiOWA1ZbrhtMxGkKALQlDj2bE/JYqbfMnrUOhDqR5vUBOczOdjy9yENPk4jUeo
kAZl/EasQ3SjmNP7yYuQ28W5g2sQWKxzG0PTFhOyaKBm7ZzVTw31qusLtORrp9+Xng/VjOyxD8lm
JAiTu7nLwWaXvo3p8NkHGOS6KbEJZV9Dk6j+zpzs6q5kqqz6jM5zMh5t7W1Id4aKQGRxOVBpEiVh
EEDLlxQ6fzjxWh87tH8wmr3JDn37AYcSxax/TMj3jBY3jT+lMFH4CfglAcpWuNTScgjWfNDj4gUC
nzpf7nLSdI13znS0o42XP00G+Hd2N6qxv/sUGpdQBAXcy4QQ2bkRmjqQjOr66dgbz0b9DBbQRoUu
XFprnPJoGcB0gftTupD1ZqpLyOxNR9BVaWHPX6670lIdGc8nnMei+IcOFSm05SDhG+asBhOfW+ev
o59Hq8xyIXzFajMg3VysUdia7rs5dVbjUFSrvGjq54b7umL/LAwUZIVAaKLPCFDQ95LzycVWVOYE
2QjoOekTstx+F+TN+vpYxZJL2+bMgvT45n07QksMFupm0zYh1V4i/SFFiNMHefowEsWA3sk0rtmT
XDDWAHiNEuiqDxTC6dM3kpsb137y0iiw400Ux2i3+ES7aQNG+rA21yxuwYgbBcTe0oFvi+xYEhWk
aGFb4BWD+NkDGsIC29a5x7qQlrXQ8IAb0Sgfcrfcdc5rHRVBy7Ov12d7aT0RpQvGOrAngU763BL8
iti5BWWJrhlCO19brFccgwvH1Lu4Byiw0TtzASGMfZCTURexCtU89CM/ZtoTaUrFKi4MA6xGYmfg
RYMOGmkYo9kiWGpRwOTJWxaUw+0ZkrPPSz6ZoGkmcTM2ADhIw3aLngjFObj0+xFsodNNhNwX4K6G
D9xmpd8dW3RzbPQb9UnECQjSnX8/L/ztZNe6yWSyusLnKSg0yAG6qYpFVv1+af6zCmI+VRaB9XD2
gun7nKgq4AteBCSLIPz0AArW5QUmFlJUI4/BqRyH3AuSYt9xRXp60QR6KFFPAxHHBRHwxM1ynFI8
+pqKbQucqyBaLT9QMwIcB/EhRDihRC9nYScoxTCbUagb2CFaUooP+NHp56XwiXZWNs2gaD7qdFUW
4Ue2GcAhBvpTgNoBZ/O5H2WD25PRSBFgdqDuwh9FvLG0BCh1QSJaMIe5cgbHjcsZSFCbH4shhExc
m4ez+QFPBQUp6gN4CCCDI37CyVYYYh6l7jgjPWHrwRq1kNu/7+DhDEEjcRQBSCd936NWPzgdPxo8
7NEbGyu8dCE3iE5iVHzBhwzyAlkLHk9CJ+EZVjiijzOS35XZhCZ79Mp9ktNVyhUF9YWb6MycNF3I
F0MpMIpGbOzwJ3lDD0rlfGTGQK+DsAI1LiAzz2csG5qBgL90PHbZBt1c8ZfrN9xCPOGAdwblTQGb
QgR4/vluKEjKixoLznVtj8Shu0tjr/1jzJUVgntLQzMcWln3dC6d9ZzWsQK1eXk0Is2G94xgMxBc
yuLfTxwu9TUz4iJXM7I/RA84qLOvD1BlQFqivO86G62ZSAY9T8Y+5ncf+DyUgkT2HpeTXKUvdB3R
Z4pnjDuitml9M2yFR4vfdx6AYYJODBjnE9SDRXKMPCRmrGbDh3WTHLix/cgYHEToAgBMZNTZyOLa
6xoP6KP6iWoHe3X980sjQJoe7yRQHAM4K0X/mmV3Yz6UA5hK2QMf0LSJcJ0hb8ZvzvsgpyBcGZI8
UAGUX8dNAwS63bT9MSfl2s3ZluAPn1QJmQWPAqWAjRUHS59QxTpfEX9qWWHFYBnuDg5oVwyiSi6p
DEjhQpcYkIDNTBiABtXoReDuUTjV+6NO8irECUhwI/BB17gcMAy0i9H9ChNJGa8n+7myP2ftX/b4
mk87YvUB7epg6tKwarOgn5rVFDXr7HZcHSIW4MV0ZGsFHkm6DJCAKrTJq7yDVo+B59WhYyuwFQuu
hxetLfi8xPkm4xAMt29533fuwajMAAi7dVEan2wwiF/38IUFQ1oLzQ2IW9CVKw+EjL1vVVntHnLb
DvUcjdu8u/0Yw9PZhFCwDmTwhfCtFXmQBfUT75CDxqLMzTAjisrd0iCQmMMxhg5GMLNIF43J/JFo
OvMP4xSIvq/h9pMeofu/35cOMlcrI9sfEv9gTWGXrdpvt6/B6eclZ2LEHcapw+fHKuR5ETJPhTNZ
nCAXjKlCRFew7J7v+5p2Y5XZs39o0HWf5wDoqjidVRaku6pppnKsDViIi+f5K57Z16foMjjCHQuZ
NaBlUD7DM0EagFG1hRfF+HyTPE4WZEVr5g8g3XJ+Ma/fNWCX162PjOnUqDRraCIgZduk/oHXCWAm
JCxUrT9Lm/zUgjRrXWo0k2/DwpxtaBKy9o7dHraiBoOkMRrVDADl5b3B4yRtW5TwD5NJAhvkGv7N
iQasCw5jMCvpNu57+U4xS0RHfeQexrDknzv6cn3lL+PU889LN0plj7NtDPh8MTEBLIrtTVXfpSre
oAX/Rferh8ePgEkjrjx3MEZNMxutPDpA7tBgT3bxdn0Yqu9LDlzOBYDqyO4dZrDv1hvz9vchXjRo
IUCqB4mdC3wsFINwE81NdHD5pyTIb1SUQJ7h/PPS9CQUWYxiwOf9KACThTevzNuj0bMBSBOUDXZm
zT0soPmpX2e39wRhAAgbkGuAs6Ih9Hx9B2TKksLtItxzJLizUqK45BbcFOVURImipxbd+tIV5DGN
RAVvNJx/RRMU1F7lZXFsOxM0H7MiWFy0BQyBuE1Ri5Qf67rDMstsR4S7/s+2/26bL4PxXVPBYZY8
Fpf2/1uRExoG+MPHNoeV2ctXzuCjHP2BJcd9hE2Hsx0PBel85WiMYmY/RoeVk/eh16no7ZZH8O/3
pdN1qmKbgK8mOiRmHNC9OX/ggrAEgR46DwFJBWLh3KkAttTSAW1Qh0J78+I3trp+ZizcDqeflzWO
rdZqozHF0a3zfWb/pPZPQ1NE00tTJBTNgEUGAzKwF+cjaLOuas2hig5ZXEK9hjxScCZeH4U4oKV4
HZVLiBeghwNT5YifcPJMNjK3NorY9w91ira/2aVh7uhru/S3rkE3wFbeyJ73flbhGkJOEW9+/JFW
hdu9TQcdY9I1K2whBOmB1dkEV0msCDsXR/avIbk2NOc86wcw/hw09skYn+OyXZkgddFG/6BFqgN+
adMLgS4DtAmoOcq+ZjhaOVk6nNns1s562GXzfnJ/X1+qRW/414bscABgUpu6YsNE36N+TedJcUou
GRBacIDZiXNLfk/XEe2jFnlMxDsJUkLQbaLb60NYWBNQcyDeEXnYy4anPjITomWlczC9L0m9q3Mt
iOPXRGOBXSpMLQwGpiBqgxILHu2OWLETxy771KNNMTiH/tEzXmyVgOLCgqM8i6kC7g36v3LKtK09
jSZN4h5wAq1Y/isvyntvhDZHpViUdz+Vdqgjzi+8YwGNhcXzgRhuZ2ZeNToHPpRTUMzJPo2L+95x
VnHKf/JxJHeY1y+GPa5Gp1hfX7ClYaItXDDNQU7ropWVFtkETtzYPQy8uI+tXfzklxua+7cfdGD6
Qn5bxHeXCWi0QVhNX8JMr2/BAtUrfGFxDk+/LzmDPXKkcCKsVgPKzpRv7fZuJEcy3Zd1FdC8CoZ+
B5a363O3cEGcDUpshhMPnFunTKIGg9IOjv8VOLXx63UDC7vpzIAUNSHhxrUBzG0H3k8hSYGLRfYL
7I0B8JP4++fr1hY2FAQegMsTmkBo5ZdiqMRpolh3sKE0dnC0HzVTJVSXhgP2GQuVCBP8M3JOpSi4
V6IjWzvARYIq+mLTMbBtvtGzYpOm9eb6cJZW59Sa5BJpEnkdXq3agRp6DwlfEFTQdN/4vWLaluwg
5ARm1cOpd5E7zIs4Illka4eqme/6qn1goKpIM1X5fmnyAF8VoucmROZl/qPaN8eZNhiOwbIgQuf5
AXkWCOOix0txIC34AeDkyKEhIsGDXz6PNGdMs9bS4uNk1Ujnhan//eaV8cCQL6I2pETQXXq+b3o/
c1lp5f6BZivbD4ppDWK+6yaWxnBqQlp8t6gNm1UFUkbPsbMdE4VvLXwehFqCwwOFqEsmJTLXmtWX
nnfoyvmuKat1nseKBKQIk6RbAfVAVNIQuwm5HelWmBHb8iHGi8m3tNC3vlTOc+lsTB8dnj+i9qlV
dl4tjenUoPj3k9OMlTP3LRMGu9eWZiHuAIVfLWwUCJziaELRHPoP8vanyCRUpCtAtAKSI23np4Fm
vty87ID247WM+p0HIJ0Uew6g7SxG0wRRyP3sAliyu/75hT3oIxawRMQBfgu5iRfPynymnU6PvCnM
sO+8oI75rhp+a2YlemLnz9ftLS2JKBOI/kFBWCidyDUoEDkwSfFx9PbQqzQU99fi50GnIpr5cFK6
0udRdWbc6huIHbl/eJcEvuLnLy04vvu/7xvnHtWyqfKgbRtDYwlkms5UrVg0QKQC0pTX50llSNor
JaS1tTrHQFB57LIwBznqoDAhq4qJZ43I3QIejztSAN7OB2PMjsfcFjRBJaeb1q0e8hSaG9xc5Z7x
kBVuFqDeBhlClCELVEdi3UeqF3yyik30nmqVz4WT3yG/ehJKe3MeInq0XK09tGZql2toSz1DB7mH
KKydrlHVqPYWRxAOVtHXjDrdfh67NqiayfhNIGF3ffKXDqrTHyR5UZ3SOXVLTAwurw16HYMu+6yN
B0qPhqDLQy/BOCtefgt9BKJdEzV5XWhM4kV2vhglosnCdbAxfKw8+HN+AL8UuHr9wkEXEljV0G7d
saxC3avppk/9KjBK5oZz3w9B3eR8RdqqXjHasxVezNYqSVi2R+Wq2fjWzV1g6CdAoRokTKjyXIoH
0tFi+YwGqmOUTF+y3HqptVFxHV34/7kJ+V2X4C1u9w7OJTt+8IuvmhNm7Nf1Vb44+iQT0iqzqG6S
sSQUTBagqmt/93G/ckG/w14Z1G2u21ocDqTx8EjFPXFx9blop4xI11IISKCfs7g3pr+66K/rNhbH
c2JDnI0nt10F1J9tlj09dlxb5dMQ6OPPsqmCdthzU4XiEtHGxZ5FBkZAx6GLIZdPuiQBU8oozg5v
fLaz8VM2swO105XvV4rk5MXciWPqxJQ0Lh2s1qnWJfGxdk0EvG8xQJdRqjgMly4OUQcC7AOIK+BS
zyfPnWZCx3aODm1hhDZYmAtVrKCyIGb0ZHm0iNtRBfDKYeiPw7ROvK/Xl1/1fekA6Zo0iTMH3yd/
8mRlD4pAQfV56eE2ESfvigafLyKUZEKrUjynlxzqdAGky8hpE0JyT48Oo7Nvs2nbWVGYJs+ZpaJG
utgmcCfwpCBhD1wy6lhioCfrUERJlRteFB3s6FHz70Y9WXm9HtTpIbJUFEaLtuBR6F1CKh+87ee2
mMkJahyWhkHFj36MXrDqueqmwC/1teEqasqLMyiIZAUUWAjvnhur6oz4uC21A0j51tCVXldW9C0u
td8jrbfXfW3RFB7UHhC0ILOQk7xsqPuCWQS1j5aFJn0w2mkNSfAMjc//zZD4ISeLNdoMdbQZhozs
nqFZPuvuSrsLuau4fpfOGB+oZvRHAFR7kSiorG4E5T0KB7MW31V58kgne9dOVLFEC+B8YJtP7EgO
MfZ4pUZ+L4pq/uc4ZW8jQ8dcb/hrM58fNdC3l267AaX/piNk25n56/X5XHJIrBukhBBjAH4g3XnU
hjwAqll4gqVDUFRjoFWQ29K+ZEj/Fi/Xbb0nd+U74tSYNNjS4dCVmpzoQAun32SWRRHNub+rxOvv
zWhg27rqnNCsGcTVTR2tiVBa5zu/EccXPCowhq4MRsCo1u5klL9Z7H7T9HzvRQ6Csrl9iBwjD/wp
Mx5sHSCKBpnaTZdpdjAQ8CSUaCILNYSKgT13/ipHCBmkVUE/OWka3VVt4+/zCeJ5fg6+PUQ60EhP
22jXkKhH3GtFT3GRgB9q0v29T/O3KuXNfgaAbgUynWQ7cssDs3Y63tWFVT5NztCuowJyBtC9jh6b
NPuL92zTs77PA3vMm5AkzvCkdW0VNukE8TwDdc+paLs7o0chDO0D1gS+7myfzJBeiP3JDMsIlWnq
JHRdWjTfpQN7nbQuXkE7Gj/YmX8iWm6CMWqs71AbMMN5tvxgaMd4a8052rNNPv5lM29cXV/WCxcS
YRO6iBxUQ/AklRVHzQGaYk2bIWzy619gPujWdT89u6DAn+smZEWvuP4vLh7JnnSsOYRHs54yenRZ
vLa8OGTjRwJB0QyOfDWw+7KohlElmlPFGlKezrfJJ2GX722AoufqE8i0rk/e0sHpI8YAbxqSLBfs
aXVPiiTRPAQBQ2DNz5twMH5ct3BxkonpQjoNSQkQ9FzgWswIPt13k3bwtOM4/AA1Y94rNvbiipyY
kG5QzQPIpNVn7ZBBX2QOKpUEpOr7UixmTSjeMhvfB/XyvlRwmyx+HOUB0XopHkKSO3WJpU1Qu4fM
BYv7YM7cR81rFBMka5Riac/3iNhDJ9fWHLUG6qAJXrQ8H4PajYsNqn7RvddbqFLREZVdb8wCFKir
sMyTaVMQo9mmJElCW6/YL1J1+spkOST95jSdAq32Vc1Mi34i2k7x8MdEyIkYAz0q0FPDT9Qm0Fsb
P8bc2NQkUtzfS1Z0JBiQY0KvwQVdqzkxD0xUCIA8XdtSfmeDlcp0FdGIyogpzTZlsSXWFVg0GoLI
9WfL+Bvh8d3tO+t0LLLbs2GuSC2y4t6XKT2W81Ouwi8sj8SHpIELAPoFm/KApw4oI1BOGKohCSet
3+l8SILq9iYcOKgO9DGy4qK3RA7gLBPwG9cCuMTZcvtroSsOoYtjTnzeQWoJPY6QqpWb0qpRAzNN
jxN1mPwnSMvuKDPv2RSvyGiFH1gVgDRx6LnQqJeTyjjTQSMUOUK25rsT/47cXXwzmbIYDXrrCIoV
oowk7eYYdfIuNhrs5nQbsZVlrGm1/sAokIvW0ZaG1jq5saGudYuDq0g7tFUS30204Vtn4NG2aGvV
S1c81M6iMsSfoO/EeYNLAkkkabdkHh+NrkSnvt5PL6mf20Ff0te5YC9IufxpZrxSuKer+OkWrSLx
C4yzAO7Kj5MC/aqznXb6oerjNSXbpOCBXX9NonU972dw7V6fz4UgBYrfHooZIFWAd0hLZnsR1YbS
J4eo/IsWYFZgUTCiLdR09zXoFq8bE1fGxYyCmUIgnsWWkq6UiEyT0yeFfkih47p3TbyJJjZkm0YH
q5WlJaBMdu21lTsssBKXrq5bXzgzUIEWr0vM62VVH6y4zZjSRD8MehcS47VpPkVQ2rtu5LIaDa/B
mwFhHxI+l5pqNKlin7W6fvCM53iGuNd4b5QkoMMmcVc0WiMI8NOf142+e700scBCoYVJlD6gQS2G
fnKNdhFeKFlW2werTOs1d0twmZtavGZ1R3Y5ac1Vn+tf0jlvhsBt5nY7dF2BOLhr/3iNx1cOK/Un
v4qbwK/cPkiJ022NJm6+D2bbvRRNMwdmPaWPY40OMtxSxiejnouNThEZkCmHo9acPTeT851Pdb7j
LjdCQvphg7dFHrogPclWZcbKtdOQeKPNKV+3NfonA7CH0JDjKDlEs+a89I0Lii69UgGhFpYeGAcL
SVjQVKBWKzWTxB2vPIYutUPn5o+9DkWjNHty5nhzfR3kBD0Ajqii6WCWRHzsgUBU2k1DjZYYgzvp
0Z3qO6/bA2U10gdWsrBgO1IWm7Z5tZsvY/JQuS+6nyke51LIJsyDhQi0zBgntAbkRnJkGAswxRn5
MXKPPWYXdDYK91ZZEKfXiaP1KY+jeZjzY2auGvDHq2ACqu9LJwS06CKrgJz2kSTDaob0jq6CDkk3
rjxHhuQKgCF0WWeS/EiN+9iHPFwcB4yAxtzsbjtvLixJKYR2MgduMqxGrM3rEo9zyy6hWq0ilV0e
EBRR0X0p2hcln0uIV9uDY+bHvt3UwzO1d0kUZI4ieli0ghjIAh8D5BhkkC2BDnyqUTc7JjicjfKt
4Z9K8rufPl3fQYvrjzQZmngttJU5xrl/TW4xgvjbh1Tkq5aEw430IX8vCRpVocOBEjHabs4/b0W0
bWe3wlzRl6R4wnZS7A/poHk3cCq0Jy0GsUa98aMOQnv+dvTWExT/VGzSYKvGrzw57f8xAgotNECK
/gLptC+mdoCUXVocQaRq7D20yARJGllQECJ8U3J9Dl0OPcW+G794/viUsCCats13i5WrzHbu2Fg+
9OTNgXgOcfs/Fe/HwI+zoHXu05xtNnM2P3Gz+NECXRKxZ9+IduPkjisDqtjhzLV8VbUoo1FiR6g1
uVBsz8cicO3kzUocLXBnja1H2uQB6nfQNM5zG/LGUNDy/BgNSGFEWfY6T/G8KhLjN52mPIy8xgk8
emhpt2dJ+aubG7LJJw3ilCaEM2n1YpC6DfvYQgtz45srfzS+eeX0yzJyC9epGz9pWZyt23LIvrVJ
kT+ard7vkqbbpsfkiJ7rXefThzl/oFaz8lJy58/7IaWftGz2UC0ETgzUttkKTa3aeqb0/0i7kuW4
cSX4RYzgDvJKsru1Wm1Zsi1fEJIXEFwAkuD+9S/piRm3IEYzrHfxRTOsBlAAClVZmV9r05qjtkJT
fPk9lGlEhiunAGj2cnLDOHT2WVrHcxgFk/u9y0W1L1PPjUw1jLvRAYeHJ0RE6Y6xy0EYRmKQzAPB
uIzGwU9kbcS+/R0ZswyoJFTBRDSPThbxMYdshJIWhKALp4uADPxVGU1zx2ZQrFLDcb8ajfFcOkj3
lyR3d64yrRjapNkhdMofmVKQv2TU3rUN+MsmF/BO2xyt2KV9E4u+MvZ0lt/7bgySmclwBxo5daWm
ukhGv66jxgXEsAr8NDKFyW/LQQ27QboiCa3Gjmmv6oe2QBtpFyhymEd3THKwpd3wflG/aPOvrB5U
QozipS/MMsqzQu7bnqax3WfdfqZ98RWPOGsnWqv8IBXctqvqb0U/UUCABKSi6na6cYaR7MD6/wKG
QCvuJvIkCqYwjYGMvTq0d5kjxpi0Xbq3C+8TFg/3qmLsqnXxCCS1P16QkHycPCXiAswJu9qVZtx7
k/yE/nR2GPPwEU+9HJKurYxpZluQYBJuEgyDupqhe3o0WxrsoTXqXgt3YE/O4JFdK2aolKJlF4qv
XjgnJnIuz53PyG7qFyfvcvea1MKPzKIIIkeY2a5jk7zKlCCXqqQF5kD5sVEHTqRqPLy7YXJvaIZW
MDo2I5oUIDgI5TQs3wBKFml0DEI0pN/xrBZe1DR1/4uGvL8tfWfgEWDc9i4fqNxZykQDJNlza7/v
hwFlzHymiW2P6Z2BhdzxvEmTwDAQsXFkA/NZZokdGmSvDIL9arkqKoi/6CGWSKrK3rkoKDRaW3fK
I6vJa9DjW3UUWnMYdyjJHpAJAZGpGpudnwVeEfGps5OmTdF8JJscpXZw+At/LnbgA2hBElnAOi+6
y9S2VWwafIzGjrJdy6RzOYaNiI0eydfJKWk8MceN8j5jCWH9oxirKua985kU3k/IwzqH0nSe3QAH
WTP6X/LWtg6jtMAzR/gv4jKVtP3QxYOHERnddCeayohdg/EdUuTuh5RgM7uCDQlj4Jqt5zDboe3T
ijj3g8MkjSDpG1nfFrJwLhtwRCZeN2JDWmO5Q/sTZHNCu4NkU8GvhBTYKhDQjRrG5t1UAuLe1djC
Iq/7aAKfeOSXqFUYgLblQEZcAXSN6TeaaR+YjbiwadFflt38hOBRxJkbsgQcRGlijE2ORW1Ygn4N
uWsqRS6g3Ovv68xON66o5Qp6c3ucKKFqV6yYCt7MYF8BXdsPB40fZS92dH5hOEPlVpfG6nV4Yku7
b0nLcJISiJUy0Gl1ZjRBGnjaUrlaixnA7/uftKt2HaaGS3HcwIjyvpDikyJPfx+TnH5/uY5PYl6z
tTg6z/H9Mq0j7P1wS/Z7awBa0AD5GUXtASuSQpwZaeIuOT+A1XjhZIK0oN1zcxfnCQYw4vLr76WX
+M2D8i7OW1lfa8Rti1AEaIO00B0UYTYVqSWOQxrjwDbGSP5lKvafwGdhcEL396I4pk1U6VZBRUKI
+DL6YS4/Vs5TY7/jCQVauf9MaHM1tuaExqJFKZknUGxiWz2hq7OECNqDMvmSX9KSSlBoSjtse3Gs
fNQTKdCQ4Puy5BaV/qpLAZmMRyAoWd6kydoa1xIxMnHEyb+rxksH5/z55V6PQk9MaOeI6phlBR0X
R9sBQZpq/OkyUK4bNXbbJekAWW2EQo8IgLK4navhNgf964U3IUywsyZF7JQF0Wyl30gOBAngoX3s
mhCNFHMwxTO3qnhCTmEHGXdUNQeIGYwBnRIygGYgDDLIbltkKxe2NWna2oxu6vKCFeKI6ywaFKj/
Nqraq4sPpDjadYEgfpPbI31ejDkJymPmPbe4ZX15adrFxsKsj+I/IzpIsK/NWeEeL48oBlpo07Zi
kyFuPr/660YWggRwR2EjajtRQNXMHmUqIDnVR3dmu/WoXb2kgDv59/vaNswobbNK4YmDhgcmDmOw
p8nQXVnvOdpPzGhnlunQATgwDKMrX2h244W/zk+Tjhz958T6Y0Bv6xI5WvMnZZTHnMprDobB3J13
0LG8L2sr8cZiR6h9lVOTxOAE2qV+C/akLfWxda/7by51KANxuhYaERQ5m/rOT0EeTR8HbyttveoQ
6CoDUAi0kG9w/cgiz0j/CQHSSb53IePueM1G4LI6jhMT2j3sFrmNo7kRR5PzaBy7iBJoGG9FE1tW
NM8mWdq3VY+BhEMdN6KMexDes3F/3jG2pkvzbxuoGWpDtO3ozUi+RsMW993qlX8yV5pjh3PTKuqj
DVqMX/IQIbl7FcqHPN3YPxtmdPU8EZQ42QmGkSN8HKUdzQyJfPtldDZIKDbmS6dSAEQHPfYuxtM4
FKvBb+rZ+H5+STYW3tPuM07B4KAqjKWxql2fI43W8KTMgg2UxroZEBrZqBO8xYOWMFPagxJHS97O
aOQo7AeLfzw/lPVl+WNjmc2TiNXPh9ahcy2OPZqtsvbWMEjMimnnDluPifV1+WNpGe2JJd76rJpS
jIbOT+j+/NLO6btCGdCL/zthy2BPTDASNqjvwoScZsCwmuq+lWQjdl22w5s30YkNbTsKawoL14eN
uiSPrDk6ZNiN7lMqbnruxmGWxs6wAeNcPnnOpLZDDVHl9eDgNEOweA1JusRDTsKsgiQ0ykfqo/dK
WvTyvF+s+97C1Af9i4XO5fVUTt1c2YrhVvXprrOhWHoofv5/FrRNxMyZKwh04y1W7sYfabNvx43I
Y823bbT+ovcKNby3NUQxMpnbOAly60BlEYExJBQ7Vvwlbvv3zQ16zwAQFfTdgRj+9VxV4cBCXwQY
iWojgNPi1u8jOd1U/O9wNm8Mab5Xu0bbeZWPq8C8aQgUNqa/1L54Y0FztXHykeKVsBB6V+OE2sA7
jrSTqdJLKrQBf6Ww8f2WfDftL0593WyBqtd2y6kJzXNtbkFQviQ4Z8D1XvaRXYc3ChdnZzyhjBDX
3Y/zfrx2roHfA8SlIeQp0bn2evVnEDWDl5PiBO2/oL0C6aMN4MdagLsQxoA9bxE809nzwh662WVY
yqOwwPvuHfr0Oe3zpAtfhNyKzVYnz0EtGuVh1AZ95/VghsEK8szDy9wm15lKPB4Zz+zgPNv2e1z5
xJB27zg8qwZkVcURUF0EmuO8O78qqwNBr+1SYbGsN3rmduoheSf98mg5MqEOBMiqoxAvKE7ExnBh
pJ/Pm1t1goVeCeRK0IQg2uWGWnJuSRGigOdEFXskxYaTrfrAyfc1J8uR0OVULIE5j2YjRqw5hvu8
vqv+UkPsnwPgxJB2lrnd4BTcw0AknyLJ7k1DQGtgo2l17XIBUeN/s6WdYzYPwMpJYKSZmse+Vx+K
CbR21tbLc+2qRl4D2FDgjGzQX792ZgowhVU7pTgWU7bP08tB/jDncl8TKJyj7U55Yjfl9D2XzolR
baVSP2sae6m4+eExncpkAkDbEYnnqOS8y61OIvjCALsEXAH/vh5dE4Y97RcPb60PnkJG9sC7jU26
/FY98ADdMMBFACkgM6Q5w+i2sq1MCyoN9hjR8Kap24iXd0HwcH4oq7vnxI7mD6DURcgpp/KIZPwX
qM+85+tg0gSqHVtTp+gw2US7gHX4em3djO70YATTxptjdS0gYf+vCW3RB05mq04hZzF/tdNPXnuT
+RtLsWVBWwqzn2pvrmAhZx9L79h3NwHdyGeum8AoFo5TkFpqDtWRjLvS6EuA0F/M7PPQH3j75T1L
8cfE4ggnAXoxlJIa1lAeBwsF5OdqiwJybccvAhCmD8oAsHxpMaWRmoUfMATnU2te+mqA+lWIsuTn
yfslh0foR3nde57Ppya1WQNGAH10NoJzzuqbvs0Tf64SgP2umjF7PD97awuEaBYtT9iPIJ3RgjOQ
PrU9ITOCMxSIp/rZUQ6KWO/YLdDqQD8NAHAL5/vrJQocNflKYgoDKj+alX/JArEVZaztd5A6IJxZ
2r5dPaLxWdflBa2LYx7Z88Fz9ufnae3zEFUAdBWs1qCnWObxxMvasgdXDUolRy988Lo7e2Ozr31+
SV0tTDwuecNP0pdB33cC+wTUteUY5VvAkK3va4eJMVZFVjCchl6xD6BlulVp078P7nhw6yGhgEZ1
h1i2tkkQRVoq9Yf2NgVqggQvsk935xdAvzd0C9qecLJxCKxqbG/z4cKsPvjhY3OTe4fzRnSKYcw/
WOSX0A6LAGIVHd87QpoZbCe8va0HC/y7bD9R9mA54lDkzyX7FKTZsQA8FVH1lWF89pynfu7SqCu3
wL9vMrfLDwHdPOo06DN/C/wuOKAYIyQ2bmkdfizN8LkV6HfKOXA2XZ5BLdi/HF33oszYgdTmi5Pm
Kfqn/G4jlaMffr9/Bl7qkPHB73mD2oYWUY36KX6GBQQpunIPvXLTpJ2Gx7ECZgdsiu4u8Mo0cuZg
EzC7vKpOQwVsBkCswXEC8QBwn+msQMyhBQitu+Z2RkvQgfZdeUWUuG2WEg3h9GD4xueKyeC2mtQV
9F6+NU7/02XND2vsHnuGcjIP6Scz4GVE7dL8QK222TcA4O3ohEboyrKTArqJMW/npOHGZerNUToC
w0TmKyecP+A6i4mCLE/HUfAZxaHzgT+loEl2p/C6nqUEcIL8BGnOjdejPbXjYRYHjO/nyjtwUh76
HDU8BR4AMwPmx8ZVYXafSpuksUGKF2Z1eXLef99uQwQjiKzIb1Z3x9YOWjQszk4wF82t+lyyK4dt
JI20Pbi0y7zC+WqnCANwMVVu691llpMoa5/K2IeoLVryzg9Du5QWO7iSFnFZnIlvkx8FSpRybKzg
zgsupHUN4GqwhZVdGcorE1p4WCE4LQsJE4YVOUBCjVfpdGn8OD+OVSMAey8S2QvjkHZmZXOV5wPv
g7sg/+RaF1kdyxwQ560sqLZJ/5muEzOLV5zeTXU6d2YBM4VXJmihtJyf6ZCMeMlVU1TWT9CaPT8u
/XR6Y1G7DQvbMKSSbXBHizCe2yAmGYgdKd+1oQQe79qe9g4aV23rBSCWzr88b37NPSwwNKDXA9wW
b5IXY01YZRtFcFdz73qs/WvK1cMQbJFwrmHpgfRCBXthwXlLX542k4sqNqje81rG4QhRYAB8UvRD
GDLy02c7vxKuF0Gi4x3DOzGr3aVlDqkdgHGCOyIf+uaA7G+4JWCxOoMnJjTH5DM3eDfXIGZn8rsz
5S89at1jSaLzI1nz/9MJ1ByzK5UkFsMEOuMXWVzUSweteRic3Xkza6MBZhcMJyCrAnhCO/UIB0d4
NdnkDmprUWXf9/yhCLYEZNfG4oB+yQwgPfC2+dREOwJJRxDiub2zE1MYO7MdV+Wz4hujcVctQdkO
oB80RUHY9PV29qTTicxkoNVWZbsfs4DE1Tz3j04ZQvbA581X4nLgKS1zitqRD3uPUnaRiTo8TKpE
AQQDgMqZYThXAxf1pWDAs3UOyXaVl+ZXWVOIK5+DLWcwXDuebWd68nw5xn5dmREIGYekG5W/z+rA
y9CiPQiGDGHW3Lf97P8E1Km+Hr0i2IOrJN+rykXDLwCmUF+lwU3KDcDXAt7sM0nGD9ac8cspzNBj
oTr+oZ3QkAA2bBlVyjduswbI0r/3BILtikmDL4DC5fXUZWamPOgCgjMClPrGT7xox63n4JqznZrQ
fDo1VE9KADXv2vDWse6L9l4GG9fs8omTuOf36brAGhbaHkR/ehuHm3Ggx2tO7/hYf8uMLAPMkl+c
n6m11ldA3AHfBkHQAtLRUtrE89Us/BAdzsFsRW4ZpdZFnPdA4GYiuzAaeaUK71Ly7EAtSGpM4aVv
tLuO0C9F4W6E3asDXsD9S/cp1Ei1DTwIx+wdWRh3YIGEglYGFDUwtOcHvLZui+gt3vHgbXrzQjHa
pmausEHZ6y1Sp1W9rzt3ROLT2jC0RA766i3ClP9uXy2ycOfGmA0DB0U9PLrNwVU3je9Enbqq5o9D
uT8/qtWzAiU6HHzQ58Yb7LXDyxyYbvRI+Xd9hmC0vCjlMzZZNFj35+2srRCisYXjHLvqTRcyamFN
linXv5vRRJJa38LyL9/vv51+YW1eCO6gVKNTsJTIomRTx4K7NG7wpAo3Ww3XHAA5TT8E4wo8QH/B
l7QDVY1METUs75Ykyy/M4B2rcWpiWa2TQMwJ88pwFxPK+piziJhAed+wr3+/FC4AghDadqDsoLcE
e0UGdH1mgm/WuzfoMdv9/ee9pet+IUpcFKlfj2GwOa7ZXsF9geP3c2grbVFBL1/QNwjapn8/6ZBQ
04+3vmlJBhwPRc63j6u+/4EQ71IqgNdTNI01VbuxKlv2tA3Z9qXZKRecMUbRfXAa9yBYd8FscIPQ
8Eq27UbKU+/C++3Jp+PTTrOGhswB5Jre0bZqoHZnWR9pSn4iDyoOamrCPW+KBgBCJhOTNL96QzxR
PBIvZjJ5d9JJx8fzK2rrWMl/LpST/kP9rEcdkP0mzQp7h1/XVebvbWDjD8VAv6CPfd6bQMJnRuPc
jo5R7+fJoZdt11e7mXr+XqSqwSO/Vsls9YAgV8D1IUH23QHTyqGYanYlZtIlLd7YkWHTcgdya3c3
lKM8EBYEQwRNeNiq/PDJGyQ5FqhpJamSoGlBwHUoiMl31dQ1UYMWj6S2uYqL2hIgWQH1iwj7/rrg
I78M23CUUROAGZZQ6SegAmuAjpq8vaikuGqZE+5dPk/7sR6B/+o8ERkj1CQUoGmHXMKNWaaQO0oz
EoH5Y34MJoLIph/yw9hw4G0si8a+Cc6XQbXmvUvQ1DGD8gEapBGpzOmDSZl96XjzY4n/6oPqUfef
yTwfVOk+Eb94mXOX7O3R8K9Zkd24Znko8AjaGSgX3XER1IdhGIvYqdGtNFaOiVYK1t8Aj25Ap66Y
4gIyg1GA3o17s0ZwVhWsiZsqo4lPZvwB7fs7kYL6rrNT+eiJtEk6CxDnzpfFAQTXbmxIB+0pptt+
gLiCf3CNzt91gckuvFGOCUf3SOT31UOYB4MFxKtl7/DILu14aDs/BsseaHdUBSYDxtktySue1Hyc
oxH5yqhw5p/1RGYczZaJxhy7BpFy06LvAPElCLy6D72Q5s4dpyKZHLRCoTGqv1YDR4uQ3/X4kfRb
1/j2I8166ypEC0MIuSlr/lyDsTXfCcMBHW9BH8M2FxEyvOEekJRfZY8OPEiyl79YZzzbQyNu5wLx
bRsKft9NwN6pbhhicISRWLqtGYOaNf8ahPvUuhrop1EE4dGATvVB2BYafUDnc10Jr0MfRg2S2XDu
2kR2s3eTC17elqk5x31XhdGkqjaxRVk9pjapj3NQwBnhSuJyxK6JzGE08cZFuryyQCdLjMYGy09P
rL3JTdBwNvmTW7S/SNOUH4Kuc2KQL9i/3JoFaPxh7AA1neEmzJwg6Rq32o+urJKiFQBGuETdFTXY
UA2bVXtRq/6Ki2Lpy5qV2PmqMxKC8/JaeYN/hXYYDHQseVKYxc+hod2hH1L+0cj40pak2KOqTFtF
zmSAKY+x3rwkMp8OZdXUkcOs9MrKjPDCNlsvJnOaXpbUCg7ojRoTaQ39rq4aF8RuisazGNJL7qjq
0M+/+s6OU/itApVI4kBAbOPJuHZYoy7oAfkAKZ43cqTm0JPBl5LeScAHo7Lq6kiJdI//+Jek7Y3f
9D/On45rERT+70VpzQEuWn9tjaxzGtYoqM+M4YVTg0xVjupCNhSngr1FoboWRuG4WVjmsGERt72+
XOXkBBIaRPQuZQkIjKotCsbV74NGYUnFL9LM2tXTNZktMg5yvtLtdnZjfVTTZqFlJY5a1MTwukJm
Dkwby99Pghwi8qAJFffv8uJgQlU32xnD5fk12TKhxVFgrcsNb4KJTqJaYUc2MyKxhelZmSuIk6CI
v3gZ4vXl7yfjKHCJWE7Ks2MYVf5Vk22EAaufRx0Ar1Ebohe/7+STz/c2nkxT7mXHMoj9xP9rlkrk
+0CRA4pElClQdNGSRAY6RKsymLMjL1U0EDAnTA/nF2FtAKimoQoBhhiMQZuf0jJSP50sflQsbtBT
89eCkcsITr6v+dFoVa1Czp8fyZfM3Y/Ghg+tHCSgqwd+Co4K5We906ViDSgZQH1wrLzwioefoWeR
zWPcElBQtN/fMVUntrSpwmXniXBW/DjuJ/eTaW48vlaHgsyTDSldjEeP+MfACAJ/ktmxL8hHkOrh
XzRT7xGgJ2j+PT+ULVva1uPC8asB8cvRAa98PLLs69yboN1tfTSS5mgIrTL3y3mTK7sdFc+FTGd5
lr+pMRkm2i/bKcuOqYD6Kb2ZuLzi9Om8kTVvXp4cJggEbJgxX+92SpzJ7McwO7rhB3QfFFvElCvX
COrb4CvF1QVaNz2dYofcyRDpZ0faEDRaW1FrfrfosKPhBnJvy5C28YOeB0FRYeM71o8g+CoMN6LN
gyc3QJUrfvBqPNpNVaIhXXA0E0Mk+psELSJaQqMSKrge+6js5/Nrs+IAr2xp28cIqjTPLTs7dtUR
+Pq+OvLh8A4T4HP+ze+60Ie+Xn43TVvXrrD8Of/aurts2vnmhhuvLgyomiCjYy7kCNojy5tKX6Sk
wi7Niwnib2WWPqROlt7XiptJ7VTmRjvXiktD7BxaFiB9AeGKTr1NZkIbe1bZsXF3czS4u3dM2cnn
tfGYHRrsTdpkx8Gm4CbPPmSBeQkCmI1k5/q0/RmF5s807VU7sDY7qjkK6LeK79NqT+lG0mTLiubO
fEJgG9I6O87GlVddGu6DVHCB+P+bMs2RLRfr34ZYEZ7TqKpBgeneqHB/3sha8Q3rjiAZq45D09SO
MqnA1wrkQnacKqvAY0EEP2yOYhRkXqfbTqKaibdFDoG10i3jrCvNxMXBl5QslxvjXffAP79Ec5Gw
kQaTKX4JoYkz7QxzY6hb39d8o01TcHASHEI29msCRefzM7l6xhFwSy7dCKg3a8s1DLlhZwOWa1Qf
y/zW7u5pfnT4Zcu2csKrAzmxpMU60Oi01Fz3uH2MnyB8n/9aYxQSy9DF/m8ki/ufBJtNafhQ6MEm
Aq8BUkuum8c53pbnp2t5PGh5OxgBDgSYRKBjdCbKqTcg4Qacw7Es8NIf49R4mTu6W0i5FesBgvmh
/lrsZhkXLlWIXUIkBDfr63FVgFwzpJrzY9Gjo++jcDcQkGvrAogBoGnQAkLSR1uXpR1azHmYH91D
3d3N+Qaqa5l2fcbAw4ZmWzT3vOUwrVRahyOzi2PjPbsyHvahvffpw/llectVjUkC6RpefeAVeluZ
LMDGYdcTrCyiSc2nMUv87LoAtYNKDKAbhnaOJiNuna0m2dXJW+jG0Eoevq0J+MuPyYcZdkHx/DA0
GwH82ucJKg3/qJ+8oRmihfBH0QygfILoTbbn/OX8vK18Hx3wAbb+coAR3bcm5rVz4HB+pN09mJnr
DYzE1ue1sxFssGLIQnwerAqZy5N03EJVroRNpwPQQ05Zgs1mKCCW5VP3SjXmp3FAqdBrtk75VTsO
YJWApCFxQbTDxXYKSHC7JT+aqklU8LNF1vIdhKrAFv2xsRzVJwdYmfVEzAVea+3YRG4PhCKvUI38
+zc5agngf1xAfjjxtfukanw+IEbnx7pGwGQ8mPLivE+tbHi8apcAEOwKeHtqi85I6rKCOhCiR2Mt
o7/ytt67xnUDNvG/N4SdBywtOEJxxGjzlXltLTvL48eS3aXOL6P71Y4kdqetWs3agE7taHGz3aB9
W8wYkGO9iOJK8u9Nn5B2S0VpbbMAIQ745fIAfPNYN7uGle6MXMBgTwkN00iWW6m31ZGgcwNgRmRl
3tQXZ6toTD+f0iO02UCTY1YXQSYeHWJcGNUcnV+dtR1jndjSok17qkF+hNcSri07jMKaURTQDZAj
eXSrJ2ktGgwtICQ9YOxxy+hlTaPIWOulPSTzEPWFSJVCTe1noIwrW8jES9NftjJBC+YjZ03CXU/N
n7lLN14iq+M9+Q3aCSFaVLynAOPtrd5H13qwU1x8RI57Kzu86icnhjS3n9WcAUJu4sgL/BuE2mbs
qMDYnV+9VSNIRiyF4oVwUFs9oYqynVs3PTZdrGKA2/6/zy/mT4464k8jY9SHI4K6DHm1d1xrEHMF
qAPKbVCM0349SLw5VQyCZL0RDhAs4DfWCJL882NY3UwnRrQxdKKprWHo0qNZHx3nOfWdg22XsWV/
Om9n1bFQClhq3UvZR7Mj0ezkqcVOSC6n9oDiQxSifHfeyPIRLUpDVg3xnwVmXgD+NCMEnWOirXPc
Pc4vgJ+YuREFrg0C72KgcoENALWPduuAPKZSRRZgwcVOFkkod8XWKbA6hBMT2qKnopyLtoCJsAZf
XUKS8zO0PgIE/UuYh1tN23aoVQEKPyFVXvlZVHpWNLW7Um480VeeF2h2/WNEu2qkWXTZ4CMNiNeY
p8CyAYT9jVFd5MVzV7+0/UZ8tjWm5eecbMM2rxXLGMxJ84GmHIR0aBrZyG2sL8t/Q9KTjkKOZW4C
OHMs/MucHIyNZdmYMT3aKI1ZBLLHsoyelUzGeDHx8aI2u11QdLfKLe+bwd2joLxxgC0L8Wa//Fko
vdejqsF6rsYcZo1vDFSRGT2G9jETw2FUIOwz/7+FsjXfDoep880Sk8gm4yCNOYXIng3KUbfbiA43
PMJeVvPEI4aOjrg/YciXP2j60Q9QMx4vzu+ktYPzxMn1VD5httU0FrpIGrbj/KKubsM6qrdwSKt+
h2BqwfCgb1jvTswYqAXJiIKBUfIDzbOkfYc6B3S7/1jQbnzLcFAfB0z1SGQVDU8QdHjPoXxiQDty
/KnJg8CAk7X5nbjo2TsuFsSbPqCPS6zuaWvdEIGUo28g4ARlGB8/1tMXQf8+hY45+mNj8bcTf2JF
WbZgDeNHK5SgQP05ew+q25sz3ua/znvVMhlvduSJJW01HKLY4EmGvOOwA3ltVEFbyUbrcwYgg0rn
/Xlr6971Z1za0oRZ6ztMYe4McuFb0cg3zpfl154bjXYRoD/CKywjQDXNusnoS5B9lnkQ9fn388P4
DQZ+aydAtyCyAMifaPcyD7Jpmpf9PjJIOrV9L28bB9imZiRVbENeagfdKReyjEC2DFXYxr1vOt/s
DhRwrSG/2ubgAD4EPKRdZ97HUpT9JdT3fo4MzzIu0QxOwpYcgG0lO6v3qjgwwO2J5bBAl1wPLAJM
GmS4PsjeqjxwdiqE3FcAcYCod9W890vqXUjbGzaikbXVQyEMarAACOARrB2nojIyr5yQUnObPVLu
ebPxFlhbvdPvazurgGo1dTx8X4WfAF4y01+m+d3PN/bW1ii0vYX2oIC1qciP4Mmbbrx2YxBrV9zp
ILQNxdBiV6IAikG0N4PBozr7WUgAyLprvBkrUNqed8WtOdN2lDFVPbFbmBtBI5tHkt5702HzVtiy
ou0rEPJMFm3z/LgQ1WbqKXXBgAiMXv75/Gi21kaLrHzSpQ1XGE1Q/WpmEQ1bIu56l+aCZ1xocf71
YZ1jUJgLOEkW+TEnoNbur/Pw2qCXBn2U/EdmjnEv7tvmuxNedtbesYyrfkvjfWMqf6dkT452i/C5
RUNtfqTgiQQXeXrBZshRXJ6fyDUrgEKjrRLPB1A2alu17rqgJvOI8kcZgtZUXksOwQBjjrPcfX6H
KbBnLDlby4e6jXZX1az2SB/y41z6AOVOdnvD/bk7uJ0YjkE5GBtn/GqsdWJPG1rhceitFLDngf2d
Gmi7jNKu3dhWa44IcM8iTIBpfIOGymXrZqC04scgnVtUr40BRDpbhf9VI0gnIuEHobg3mhtjgSQ1
cD786NYvGQUVc/9yfmlWp+rEgLZtoe8mwf9h405h5EIG6EYL/U9eynbnzayPA0lYC1AM1LC1FeFF
0UBHEwFXNuxNgCDFhjNvfX/5+8mWafjsyonits0/10Ac/mWD++8jYbnGwWtqo2akF6dUSlreqBJF
0fyL2x7wQH3H9Jx8X9sgI6rteWugup/PMes/Yhz/3/e16bdHVflBigJ1MCRhudtKOq0eJQH6REAG
iq5JPV88ez2RkIJFgXD+YXtTPAog7f0vYjY35mnVW5HqQDoFRMw4tF4vc6gcViGFgIeB5YPJACDZ
3Iq9YUjOT9faeIAiX2hmEcITHehYdeNA83IAOI0EC9SmhL7J7CWdsjfOEGttQGA0AEAFNBnosdFu
MyerKpuNOKmatD+kVDwYCrpRvZGhqdwCPlrWWZynfSLSw1DMYNCaIrD43eZ0PEAr/kDeoemOJBVu
QIhGgiBAf/QzBniWCFBKnoaLp3a4OD+va7v09Ouamzuibvqe4sppvzpT4hgbs7k2maef17zcnYyq
YfkE8FK6FyqZxJ3TPp0fwZpnoA4O4gQgbBdSk9cOCG6AchhqvLrC3I2qB3IN7ryx2aqLrAWIoEMI
PSR3wG2j97Dk0hzblmA/UQYKfu9DCzm7/GKQ91UINuniHc1Ri2bef+a0O6Dxm3GCbHh2tPgjUnBW
e39+0pZJ0Z9CAOABROQDBP2mDh6mvg9qiYAdZ9O5c6AQkaQUtSQF2smqdZMQwCxGu6eu3/K3tZcr
pKlxMGETI8u7OMzJrTAYppGFFjTjcbvuy2FMHGnvR5tc2Hb7qRnC3flxbpnTTqfZLsegEjCXokmu
GsZ97hsJwK8xnkR3kOh6xykFDVn0nIGPAShU7c7L+4rTfuYpylrZU+3k6EbNAds0Iq8TG6bWdhbQ
tKCigjwSTirN7bnRDF7bq/QIMvS+PkCWBd0C5ydvw4QedZsV2DpagspCJZ4s+Vmx72P447yJZUJ0
P1xADCG6ANGYqh+2be6VXshQBp7q61x9TcPP57+/NgQ8e5HEXhR3UTt97W4jT0sWeDw/ihoZEne8
dq37ClIY562sjeLkeaIzRsHLkCcPlocWfRHs67j1+lj9foB7HC2mYPrQaY/TgtjGYEtglbyDC6j/
5fmfv7ZJoBb/3+e1Inb5P9KubDlOJVh+UUewQ78Cs0pCI8mSbL8QXmR2aJYGur/+Jr4R1zMMMYTO
jbM9+AQ1vVVXV2VltrSpNfSKnNBMmprb7APiIKG6S9bYm6+HAezaX6omoPChbjrbsjFIb4teAk+E
QN01kDjuV26b66sAHBEA3YIUEHJ4CG0vVxt5iNGOnS4/gSAAAkhfIYHdKMcxX3tnXO8qUHWCERCG
gMG6unIqkaL8aQMIw9i3Xjw3+lEzVxISSyYMA33nExAKKd1pLs/8pAFc4aA0fXIqSYfmZej0rGTZ
lxbj3MD0A84MDAaUyasSBqqic4H17laL4gsW8AqDPCT6CSCtNl+NVHV60DMXxelOsNdm+HJ70y5M
ENCQKEQB7o/Qc07chJT3QGtCsNZ5i/RcCYH13KXlWgH6+t7HhoLsr4W3HjRS55UwK6otmZlxDpDv
UxFu0AX2lCdPI27/oj0a3acfBZfWZtc+Ka3GbBxYy/ZmkKzRxiwsiG7hxseFjw40pCEvl3zUaDHW
UcJOBFIY47OzqqKwZmD289FaiV6uDgacFAId/sg3t9d84XxfDGDmQEoy2opk+H7Jvo7mcQBJ8nhM
zZfPW7FRFZ5eGZO26exkJOnY1bRK6xPymWzfQ6Mp2mdsf9vI0lQhlgf9Af6FG2q2FqxRQ5UmNjuZ
v2r6Zmivtz+/cDrw8/99frYSfEgUCPNZ7MTy3qtar+C+E8qVa2/RCHjC0LKJHBK04y73k20TmTAj
ZSebH5uYgrUa0pZiJfG7aASyyBqQqIga/5KnnPmpyk4SEldadbIbMe6zJO8hLJjyV2OoqX970pbW
BMrYmgVwMFr25twKBatNM00ydqqyu5NGPl1tBGrn7OuzULSAUpllZvh6Zx6bhLk6ZNiaNZb3pRMC
yB7wjWD4AInR7IRkah5XYK7GEKIRXW4HIcDB+8zlyqIszBRwE5gjeF/018xlRkwiQtsG2c/JUJ4m
NYbPL8TF52cBCcHFS9ocnw9xPthpWAkTFrYUgBlIWIBTAQSG8zcINIFtux71CogZtAHXAH+bKNL6
VKrdSmS1aAkUlVh5OpmaBSSmkhamnsrqhD0HLj/dVfvEG8AmdXvjTqt6GUVDofDMzLRcZ2ckRHa6
D3WYydhb3Yzo4qKuZj6Gyh0hJ5103iB+3ba4ODA6pUARtRtgpbi0WLdl2UXSwNKPhTvqvqgeSbHi
hxc32ZmN2eR1PXxYMdlImt+RLv3O+bg9iIXDMj2xgZtSJn7n+T5wiFVm+SCjk8bupXwmJQf7cbVX
hnZlfZZGcm5odvRtqHoQFCShU+8lGZrox7XAd2E5QII6aY1bIApBDHG5HL2dMxDhCAIR8G+Kve30
g7EGM1uYLBNHHg20qJ5fE88IqN6jZNWTR42+GKlwNetnZ9euHDa3F2Vhri7szOYKRBC04C3sGNbg
Vvm3mq0YuH7tIKLWAQIH0RIiO312NZZRIoAwiyJgWGqcFMdjkea2reoBP+nqzeeBu5fmZh4ZJYkQ
iq0hecyy98Z8oOGmjXcQAb09awvUddM7AYnwCaQBNp3ZDuiq1lBqLY5A5A0tscYDgmarGhxh/eto
f7XRHZCVX0I2fn5nwyyCyYm6ETjN2RnNAKhCzohFJzBKFN+gYnl7WIub4ezz05+fOTap8YLWNIsQ
fbdeAmlKlq946Gm1Z67zYgDTyTqz0JpKRmnTRCd0h+W+Ve1I8q6A4JVt1jjdF8+oiXaaSbIdCITZ
CiGKgUotqmCPcdiSfR5no+uMQ3tQIUi7MqjFaTszNfPOul2BvaKBKacBLSNUC1ZCmcXvw9OYYCMC
tdL8UaSDmZqbA9o0ml/KuEvWuNaXZgpvRqS1wKQKEs1ZbCyGpoqNDKj9Meq/dV21yXR6h63/+SAG
d/I/MzNH0BWD0cl+ag4g2jfo7rwI/l+OB9BfCq5JRK+2MTMR2mbb8LJLTlF1J5r9uLt9PJZcmUYR
fSM6RrZjHu21XE+rSjfjU2lDBotAHTelflodqzg5qPrKdby4Kv+MzdtnDKVitKxsQIBltokj8z0H
kqofjI/bY1raW0jUgZtcRbRsz90zaIvUKrdhpu+OH2DR/S9fx3xR4OcnmtbL4+5ETAfhCaDeAhKS
/cMq8fnSJIEh4/++P7u9NOig4+EFvLrRPVO72YHYzwOX0YpbXLMyOyBlZDo1lFfik1l92ZL43bJX
DCxtLJ0CFQDCQPBZXCWXlaTv2wpHw9ZAAtMUd2ZYPHfKeEgp2cQo5K/YW1p0cI+ZSOUgr4ZQ6XJZ
hpIy3Q5xThCvuQHHW/L2si+NxwRfA+DeYDG5SjMrhZIbCdqyT2N3tPoHRwWTDbQo/OT3bTtLCwOn
OAX8060yrxKZXOYG12rYcYrUtXi81wh7cMw1tvDF+Zo0aZCUQpJCmf787NYiIE5rxhrzxe6z3nET
KAbdHsiyATC8g5wIrsue7bCK9gWajUfANZp441ibPjW82xaW4klkKKbunOkVMYcfSKDxbOGM8F0N
8dMhdLnxxIfYBzPRyliWLSHYQ1MmouM5UiBqVad1OoGAT/V0u3B7yMUzd7T+04D+mdEu10RCLzJy
bJiJBgCSgKiogZuv2nbnjG+3p24KGecxi63j2U3R2XZd22eg2tNG2U0RrNvpe3PYGuo9GDwsjie/
FzYrt/1Cv6mKssM/e7NbrAor0YGmKjoJRMolyt96swUbENjWtzl4Lv0ECKXqP6QYLoxOk3C2xRWr
jtMYONeTnnss9wlb2RVLR9WGLDKoIRC5Xt0EKogbdbUaMIn0IemFX9Z3sVP/P43MroNeEVaag+3g
JOsvvd14VXiwxdrrf+msIo8I6De6tdHeOpspsMOPQ2bjdVlZ37r+WRj729ttcaaojSY9JBl0JMEv
V4JTXaso6eIT15NHPorDBBHrGfu4bWahsQ05DMjsGSaK0sAkzSaLCK12QKAIO4y0btSFx6gOtzrJ
TtIcPSEmmJ/hVT13Tag183DwrfzzZJiXv2Hm9ywtMdPKrOMToVtHuRP9GvJz6SY6H+TsLMWGmdBG
n7q1hru0+kaMcmtLy88UBHDKyu5b2hhAO+O1gf2NEHH24uAjs9kQ2gjTu73MDvZKLLW0L9BYqeHi
drD95tHndNs6SG5FkJQrnobReiDa8NSiE+X2vlgcBV4C4D9VkOaa9zvWEmG5CigTOoVFu81SYv/R
GjNZe2ouOVWwLONxhsTvdULeVKMRpHGIpRsDIVul7kp2oHnsRiBIjs3BN6sXbq7FWUtX07nR2W4g
nVZ0WqfGJ2fi0yxjgIq+1XHoxcraXlhaLKS6pgHCTQC2eHmI2yIswdwBuMDgVJNmS+vSKvESyn99
frXO7NBZTQDN0pLrPRr4osHwo1H14zXKu8XrCMpMaOqGVgoWa3ZGTZWModbK+DQq1h2T7CUsnMeS
E1fpoxOY0b6AXBUINOuUZdwnab25PcLFmUTqG8ELDhWgQJczqTi9CJUsnNYsDlB8PPVhtAsd/b9c
UKBZhgiLYqLCMneHYH0agawb4pPOBOpcf8buw2ZrmcmFwWBXg+wNSJKJFWM2mCqNekNrcrSsaORx
MMlBtsOOZOPh9pwt7HOYsSwLBHAAs83DyQi0mIWuYc6S0UY1ewRPjuVF5Cla09FcHA8YHiaSCmOq
zV8uTs/iIak6UBdoTXqIen3Xqaantdan+/yAVgETD/R6AAhDP9GlmUI1wGUHLsETcfZRvFurzS+O
4t/nrdkh0uIx7TSB5xcjoKIVnevYv3pNXbke1qzMrocSqLkoyUBY0ZotIhPqEmTARLkWAy2lJkG5
AobpvxpL0G27nCzSgGR1RNr1lPJ3SvJt3YdebjA/hfpOD2p2NXtRtdo11lSpF67aC7uzuCWq6GCa
HRbJRJdiXMUgpX0Nq0MpwXELtdDbO3zhlgJsDA+MqWP2Gsgk+lGSuh/II+o93/Oi9NpkeL1tYmk8
gM2hfQ3/Rpf6zO/xzho0y5DkUe2+NrzZKOiEoT+BVvVJvtIztHBeoemFFUMWBvJe8/Na200FxGkd
gYoFUb5zZ6rhRnK0L8r/UEOenCg0FSHiAJm12aCMyEAyvkIqoxDtJpPqngNNQ2tzc3vu/iaiZ2+m
Czuzm7a0Os6qSAeWTZCHkJhe3RTbUWl3Sf0MYs2druaeEXKvR/cc6k771mHeCIH52z9j8gu3fsXM
b3RpHZZgCMbt2OkuhDG9AipeyXiXyXcaDm6mgFlJPt+2eb0zUTqfOkpw/JBPm99XLAdDQAc2x5Mq
3omXhSu7cpq4yyFdfH5OSperCGlljM+L5FiPx9Dc2uYWTOJ68qtMVtzutccC1B9CbWiRAbbyiiu4
HSuF532Ro706PEV29GCJeMM/K8WN1gKYgcNCXgJpyCuGYJ5WUOqigJHpJohDyp8lELFxZW4J399e
mr+J8vnknVua7UoL9eHQHDgsWdFjygcFAtPaIUT9Bmy4nqGlfjahmsBirttyM9AuiDX93YpHTxds
3+WFD1ygPwxrXLaLE42oA+cS/SEI8S9ddqwpbTiEoGJq7F+G8Z3yD3PtuXftzaZJ/mdi9tordVWA
l17kOPg/uvYlolDf24bZc5R/Pvl3aWnmYqAqJ6uhgaWYPeT5Y8+39uiK0GvJyktlbdZmq5lHRhJr
NWbNNIRLi0M3vraUfzrNNI0GK4PkuIVOMf1yaVoJupcclCUnxWLHcOw9m0VuYh8qpBdu785rZ3Vp
aXIsZxkYYilNElawNHBD8WgL9v00kcA6hmmyDfWmwDMJJbmI5ZWnCL4mvLw0m0hBQyEGSuITadel
ebQcj9BmRIPMSKWXK5WfKPYuyl4/P8i/vhHX3FQ/n+30vAzBb9ugZQwRaT7xjw9fQN/zK3ckpAc6
6J9EBe93qhUl95ZVmitTvHAIoPgzMZ9PKqAoeF2OsQhDBhq5qe0UKQ1X6617GaaHsDT3dYpmHWON
6Ua9XlNwx6EchUYalHIAFbg0GOo0kbSPxiCZUnnZeGfF7wRM9mkboGedQMuhjb/WtHHt+s9gDF6i
HFnzy9FfVKq62JTo7kkeVWetTnZ9iSCeweMArwP8jarc5c9C+xKJwZEjglJ97zO2seqvAmiZ0P6Q
rXFkdOVKvJ52TDfkvIEBQtHhSj8MCnIZIQY0HVjyPBQ/6+JbTrH2auYr6o/P7q8LU3PoNir2TWUJ
KYKsCF2abGm6yViBgP6VR6daQLRve9vg9XWPQwM5Igeowolda+bt1JxocWrGMij0bdr78coVvPh5
YEhRmYV+EyCxlyvFwHQrhJnLoIly6Ab80cOX279/4XmPAQCZhYwSOPqxVy8t5Ei/qaZBRMDHR6PD
+0c7EPHeOEHWbVvjVBgf+fAkzDVM9+LA/pmdgxkZuhVNlqUymITR6HNMPl+GQJUDCXs86aGzflXV
7hMzj1lapI9Z13hGfZckoWfoO9K8rUzg31zOZVRxaWl2D1mW4HGSpeljiE5VV1ezemsOkIyNGue1
QDXGzWRlfW0cOz0UOTMOmWExn+sk/l6GsvkJcBxoJU38PGW02203UfR0WPZtobRv4J0wA6QapSeT
zNqgSm+/RmH0O+O2yb1EmuEvSRXhxebYbp285l/1xP6S8graea1V7iLT6L8U6piOmwhsiY9NpWl/
kiHq272lodCo9bJ4dXJcZoxbyMEOEJlLCjY+10XRuISR7il2yFtsZ/Rp1EixoXmlQJRmzCM3KrM4
GCKr2SljamZu0xr6xi4YcyAb4/SHvs1sz7Zi4kJkFqKcuRZFbg8I8E7vMxD2cGIc0sjQt6wN+V0R
j+yQqmbjRnUvj4AjRQf0oFdeKrt4Bw45w80RpG5aJAq2fV5rftRp4UllyogO+KI4AJCF66NrW0/T
EyDyuKk4X4eyAAIkbUTtmoPZ/xycIT8qcus0/E9Imx8GmImGhOxlqvtgsy+e49Rq7lqlf4pJByWj
seaHFOJ9G+A8DRevWzBNt7XwemZ0nt2EQP31rAk4KgXfTC0hvysbXU/JmPYvBiXkTtJaekLv7O+1
lXKPJF3xaDai2WWWSLHCqhSeKsz4O4RfnKcKMUCAXuff0jRDsEfkigcEWrIFVLbdaDS2tzIBHwa1
w+EY9h2ypHoR7oeYMrTGJfZG04YBiUZt9FQ1Sw9aDiGiVg6914zaT1455Z0eCulL04l9RLmdR0qf
296rAh2ZjIzZs9LZxausGuc506r0IRaTNiHQT3dG3EsINDedn4QN1OZVPIgZpCff64LzncAO8nJr
IjvIQ/NB1SPkOruYu6pSIvbTQM/IAWPw8tLuXNXMbXApl/oPRejkj9ohVKRpIX3wMRuHpsj4pq+U
EthABZM9FMRNnSHdcEchG0dU3dYmau9rZssPFiQmjkTnDYSQcuizhaV0iVBrr27D3tPSVNtZRo3A
qXDMFb9/HS4h+QAmesTrU0V43oOUcVN2IOOLH0cQaVZoTqA6e5b6uFIMnMLyuW8xwDUHHKBtw/3P
rxdupnaPhohHIOihBdy4rfVaiwE4wJU7esnQubucXQNGSBgUdbL0ESXQrUa/1smORiO4In/ddpf2
QkiEjgjVASIE4QAKaZf3jd0k0ZiVY/I46rH1A6wIaPRNRhMC07oF6aCuLzfcCJ2NrXRyj4vRwlg1
6jOrbo62mlEXnF8EYJLvmlJ6ZkfJw9ikhafxbwwVnbK2IaKYJKAflZ08xYUy/HRanADNSrYgQte8
FiArr1YG47HEM3qHSvW4AS/aMDF5t37d5NVDF3b6swMJzx3RZLjtQ6P2R00Op4QT4oNs7l3Qttkn
Zi88YqS236NxExIk3NqlYG36ybu83BYW/SVKZJCjGu1EtkyoV9FQfxB12LoNdbaaydtnRQDR6VCn
rj09s/oXNDHme6DyrU2TdX+KFkgso4FMNtQVoD+EDYCohkAtpMixwUdgbDecKXimhjpkN9qk+9Ml
quEqaT/swhYcnHGGml2dt8ljoXIG3aK4fhpKsUbMvnCb4zT826azK7DOaiKQpY0fOX1PZe3mY+jf
3jdLFsypSqlBZBI99rOQVdSUWZXDEQ2ro0tMxY3XBGgXgmIIwqLkCozExPs+O2pU0qpNlSR5lGgB
Ux3pFkbpNoS4KPD41iTPMa4g4pYsooaM8hAEmawrBuZC4KWUtAyHO3fsO8SW9r2EcNpGhdRsEIOv
IHOVvI1fZKeZ/2E6UbuGTzHwGLqKjtQEaqDQVI8fcQFVrhKLLSnF54uvExkCcg4IXFGJmKNVtTBi
WQUKqEdt8PX+lJkbmfqmcNM1pualzXFuaPrzs6dzmKRE4mKDof4xNBK3LFaeFUtRsoU0AJDYU3X3
CrtexqpAOY/EUG2UQSzi15wP/T5Ohz8yGSA/aCKTqT3UkXLfxsMHq9c0BheeUGgfx12D1jgEOPOk
fls4bV/U2Jy5bj9UYQzBtFB7E3Z9RA/eLorDp9vHbXHA5/fb7LxlY12UpWJjgzC7ureSbryvkb7b
DCbXNrI002OEhy9Y6SuNgmTAondcxuRIFTVczfVP9ZfZJYhEKnbRpGGD5PX8yhgBh+JpEga2rETi
xlZBd61JnVdTK3S3riD2ZXVtvu9TEwRg3K7vmyJvwSk2oFo41um3MI7VB6BTwk2OOo8nLRa9Vqpd
+LTH7m9Qi4YihkL3TejILeKWP0Dm1w81zdtD1EWs8aNSzbeZWffPZS6tp5h1oae2ubgfYq15gcg0
PERijz4x8iJxJc3GbwI78ikUvf3EnCL6EzZO9SVSEOB/fqGmXmg8q0F+OmU1Lvd+LvpMQa+ZHmhq
LXbpoGuvhW4qz7YmiwOtQ2dn5VF8F2PQ2yjFGY/rhG41qa6R5C0cQjR1oOERmdyJSGHmP1VH6EPE
hR6wPD8mRXVcS98uGaBos0O9BxBJ5EkvR6rVZZZFIrKD8l41H8u1Isza52e7DBxMY9LqxAq6/pjn
+3L0bq/UQsQIrOW/nz9FYGdOquqNXLUlfj4Sr2X/m9A/7Vqt/C/h6eykTJ33uEzAMTS1TF/aEKD0
UkWRWAGzc0ikWAmxW7dOeFl7iTXY9caO9OppylWB/yzpIJBKWnYkIWRH2yZ6dtTIRbeLvs1AZ/OU
EmhR9so4/MjqUnyrE3h6F0oIyJSr5lrZcnH2z375bHZCqwfdl8yswLafs0PTrFTYZp9H8glgEmwc
RUEiClnO2cQ4pRGNocHVgGfQX0zbe7zE3j+1vpMJoHdBSIkNOmFqZwdR6JUKRbrCDpxY4y7tSPym
xOGAyLPnK6YWRkPRrI7AAaiMqdZ7ucwAdZEBjqjHWxHyHW4eG/wnUIFrEdFsx04jgmsBvASU/tCp
myM/eo2hN6ho+4DXUCgDfoX377G6FjvOXh5/rUw4N/hUHOsrbpSkxuvRLMUQhKO+yfVXg8cbS7nv
+Bpwb9EQenXw8gAq9aq1VW26cFBkNwQq8E0HhsrkJm6sDLXH+JuKc+F/ej9MZbP/Mzfzh3Vld1Kz
YK6uUxdPIX+U0cYwf9+2MntO/e/s4WWMDBfqdIhOLreCxkubo64wBP0w1fStnSMCwxjcNP3RFtiG
RvNQVtn2ttGljQH10Ik3HChINHZeGkWDqgAr2wijUJMYtZPV1G6in24bWdrkYCox0JeAkoTyF794
5i9xzDq9tdgQGIntyrdwlXpqaRTnBmanyBI1N7DHh0B5AwLENbaGuga0n2b/zB//XZ1zE9MYz8YQ
2rnIcwkT0R6Iw4L89mSIjMrP2zO1tLEn6goEV1QFhmn2di+VDqT9HFZk7xK6A9eqtbXWaumLszU9
2tH3AmXHq0YR2+btEGd9EENxC0lpVyAINayP20OZo1f+zhi8GvID8AkOvNzljFmd09SZWvRB2eJg
bhOo6vTIcMWund9l5m6kbyLa3ba5tNHOTc52c0JYwfSo6gPxoFebodz//z4/W50BoWutOZi4Nnrq
5CMQCLe/f70wYIGDUMmUiQJZ1pwRrh70LiQFH+ClIUysBI3x3ZD1SvBy7WbQ7woGUxB+AdeP1qrL
ZXFSk/E8rUSQNoSdkIsDQrhRmtzFC3M4xl1F3jPDiJ51q6jvDMKQ8rg9yv+FTM7PkuMYOjwq/oM4
8/InKCSCohAhXRBZLfwNRUP8NsOzTAIxI4efOBtIMRsGkhxpHiH5F0vdpxnQCgPqNh5gSJUvGR2/
lF1h7hMV6hCjrg1vIcjpPM601uMaIR4C+PQldoATrtFIurfR+lG4hpNXB2Tnza2aaBICmrJH6kkj
m3ICkspC/ZmUtD3kKqDFpUao1xvjWw/f7CuWynx0R0EfKm1AL0lEuc+KWnVJBNnUsilfQ3zW7wdA
Uaoo1gzEVg13Oejt3DFFNwNSmsnWYiWeLjzu7mwEbdvELrKgw4WKFjreBBD7hmZMLb5UWTkEiaq0
d6XeuMI5qCzMUVCIbM8C5GvH2Ej8cWC/SG4gP67V7Zs9kP5QRmPnN45S+6mSOQfNaY5xjPSbGyfV
cMSb5gMO3nmKewc8QlYvH2ynqA/we8PXJM1aPAJ7y94KobJjH7HRF0Zb5W6fNtkWR/yPyM3cwxOJ
+AO0jrZtqXV+bbbtS5Uo43bs+jTIq6Z/YizKzC3Se/Igmp65ZZXrG320iiOlIgKDQ6MmX4QhzY3B
Cbruc+uXZtXWQVp1sRFI6x0hsW117ljaNfzsqLsZ/p+HOBcKgmBNZKAEGE3MbZ4fCBHpc1sx7g+2
2m/0ig2mW7Thh2Pl8WZoHtXa2DhJASXv+E6A3wi1+CL3R2WoTqK01Q8NzezcGxXkwF3k8hM3lDW4
rFvLPkjKxX2kafU2L1HjZoQ2HiXU8ECoUtUohpTRHbX476TQdYi42OzQ2lJH4YikgSqr/CB1zfaL
jhY72oHN3hVZq7ttqBBv0Nr8iWas34/aiOaTtjdDYyuckCXIqxf8Dq5A+moXIhVaW6OFfhFHjEgc
yl89KrBIjNToV46HrDNQ6GNQL5CVlroxSF5cU4tRPRqs2mO2zHZdJqo7s+y+t5wmr3CP9S7NkCZF
XBoFNZrT/DRtkofaNstNTXrFl0OnH8GiyyrXTHXFdQAieGLkm2jfOzQTa3Ln5I4K1e84fgV890Sa
6j5xMq8vwuIhkbxBTi/3B9Ov3sq41b83aZS9RKi27CSN4gNTi+HIVR4HdGDOPTLzVewik4eVMWMo
xjeVbd0lomMbI6rq96rq5Gupe6KQ7V5YtG5ds+jUTQIucm8M7fFJsXsDNazwG4hOfoWtzn6Sxgm9
VIX4q1um0gmIE1FPyUzdpTJSfYha9R7oxvMDyjTDEckRofvoNxVeW3K5w/PA2TU1D1VXa/1U2+QN
hOJ67d3pgcvGHV3k7ihVlAsamqBQQQkAmRIp4e2gZNpD3IvoGFnkNwPp/S5ty49Iw6y2eUQ3+Anh
H7MkULMnUAIcCJRzNJEnHhJAf5J87FwGrOK+yhV7nzNG/d6EV9Y0YmGVE2tDSlX74mh15g3W+MMK
ef1bbSLtGGV24lO1NB5ITJs7YolyI3Wjvg8rKNSzdqD3AKRYLnAhEME2QZ0tNJL5TqLaXmEwNrid
TKOVrOjSdUzBKAbdLbw5gAm79PPMqTQ15gUPGNxNPFVKP4nC/htjoIsGmUlLQ6Qxh1s1lgNIhpnw
IE5ftcjy8/57kX+9fV8tjmLCBYAHfhLZm91WMrMFEOAZD1oXyV3PYJ9keP7fQUDqHvKNgN1ePZu6
IWwLSJf3QaGhFnjI6LYr/0NgRM9MTHHnWfTKG7T0plztg64Fxfe+W4kplgKX6aU8/QVuynlLIoPu
tZM2Fg9oVx0B8H6w2udSfnoMIJ1AvhaGgMq8esOOJUnUshvHgHVH4KiQ37u9zlM8ehmV4PtoTwDF
ACjTwZB2OUfqIDLOjXIMjD70e+sPR/E2lsfQ6De5ka+gQRaN2UhCwwUAMDzvd3VigyRKVIwBzuyh
EA9UyT2hJK7SmS6wtbdHdr2DwVSNZzLed8Alo3XvcmSgAGYUTxcRRD+YvnfWNFQWIn10ASKcBPJk
Cujmsk2a1Ms8a8gYoFB/0jXeuRMIGB13z31kRG7a0Fcjy15IHx2hrfl6e3ALew+JLDQtgE8HRIxz
lO7YN5HBdc4DrmpvOVO+MDv90NtwZXcszOG5mTla17AaSXg88GAo7D+KaN4lUua3R3L9+ENhRcPd
gn+QfZrviUyt+y41ax5E8nunO1tUyvxetP5A1khPFi3RCTwHt2xcNRZELVTvVIfxINPFnV33kdeb
tRc3SG3kY7tyC/xNXMwO1oRGtAA+UijugmkFz5xPSENW6/bYBqwaqi0sDZ5S1M3ToEb2HR20ccOh
L21kjwV0f93GKaNjakF6WjOa7EUUDSAbWkJdxiy5qbiF/vO+X+ObWjiPF79xmrGz32jISs1LtO4H
Ta5ssliXbj6UR8nAR6CW76JY49JZWgHrL7h8kuy96qsH5MDpgR5pg6jWKleLyF6r+804WA9dbvm3
99Ucwo8LBl096IUCYhJUWqBzvRxcw03oQFSsDVTtQw4fCflq66+9OKnNHS8RUh6VjByghuo29e9R
X8nXLs3sufHpYJ3NbIOnGI153QZt2aL6rQ0/ant4HTOFerK09noffqwMd3Jn8/1mK3BENpKQuFVn
Ba8xk07e6G0b5ErZTjgCdV/riemjYtSAaJ2ndyzX00c8EoH/bczIo4igXLNRuYe7Z62BYsk/IRuO
N5SCF+9VWq+r8yJHb0QXNIOI3ZaBz6jPP8Z4DXS8tKPO7cxyH2My4dEVIAjK+kHlKVpbiJfmsdeV
awTKS64Qw4G7B4HNJDZ4uaJOlDMnDJsOdBMk+imQg3czUG7/vr2Mi/OGEimQ9OgNuhKItfpWjpZQ
u6CjNR5qYm+zcZO08Qqb66IZgBHAPQF879X1ATfcOuEQYTBWuee2eGmo7Q1OuMZLvrg8YNJAXQ/4
zCuKRAJciU0F74KaQuaYVxV0WIptiSKMqzT2Cp5+IcczBcPWpPBgIbk7O/A0zWgBNZQusAvTH03y
0AzlCT2lhRc6gCIgAtoqpfNbq9ZC2aVQAAKU4NFCNIBocH4bZ2podkKjbWDQF4XsAYbEESv9EG8N
UfoxeW+GCB5nJcE87e35iUdwYwPtjoZM9Ope7kie1bmNInYbFMjRAM/XA1vf5Hilow0lN+musot4
N4bxy+0tunQQJsAHol40+aNye2k2o6kcSA2zPRxLnFkvyLj9vG1CXdqfzoRKQ0wK7Pk8Xdc2nR7n
mo4Jlb3c0KGUYJgGhjfsiO6iOcvxI4AIvUhn+Ze+zKf0iS190jeqJ2NmIluCNAErETMXXPlkS8V0
sYC7bJJUN3C7X0Wx6GAaO5FkbVDaGrSYYuRYjkQ79ub77VlYmGgggJFIBh0kCA7m4PvWBNQqAZNZ
0CvvY/GhNuVK6LW0by8sTHfK2S0l0qFNh7wAmH/cTq9haIC4PZJGtH1pVPAnDG8olbiWttbFt3A7
XtidndSiABKssGC3BQGlEXlO61vhvs2e0/Dt9hwuWTJwPJDwh/+5jjjCEonN6R42sx+VApH1oC8/
WpRMPtk293dTnBma011xLTT0XHCEUtp9mNwn29vjWNoL55+f3e5UaePUCDGOEXBDg/bA3K2VFxd3
w7mN2W4AkqsodDLFLCwQCD3tKvQGM9sW3ZvUSpDu5F6mplthP98e28Jhx0WE4wTKHdRR54hKiF4T
DkRvG+isEBt0d3abWmuTe3RirbErLpkC84k5XRFgoJjDkBI25rRCgjmgNLuHGPs+Du8bcyX2WzMy
m8eyGLSyBjFZECIFHRX/Q9p59USObW34F1lyDreuDBTVBQ10c2MxHZxz9q//HiOdc8BllcV8o+m5
GbV37bz2Wm94KY03Xyrs64M2t7A/9mSyhXSjRA/fJHT3zIM7QuD0vSo/acp3dUnmeKmlcWl+OCTy
XmuqLKI7g7f2jRWJoFJbueUxqBaCkrk1/rFL47h+aKhRBrgo4sB95vS3oqs9GKHyz/VRm4lHEKn6
3/yP//9DE12kxY4iMGo6T3U3+cdX0PEEzL6kQj3bFYTDxquZVOAU9ixXueHlEVspDHqNrKgmrjth
SDfXezM3M1RLEYeEwTNCYz73Jg4J2HTkSe+xErUemgJkSxGKaFJyHq4rP8lvqmYoXq43OjeEHxud
rG6vDbzOSdhCUnQHfNBTQIXdCcnT9VZmumZQIyOaAjSHXswktim80HRNuHT3PgWyszzk3V6MUvNg
akgWNmZfnQOrXqLXvZfkJxHVKAIBUhGNBsZ0sqkakZ3USyyPQTjr5VtBRr7AMrWOAc9WzS7Xm7Xm
HR0vODpOty6Gw/VOzxwc6KKC7kDJkMtqumrS2oJQE1TFfangiuiS3e+eZWWhkZmRpRH+5VZU4XhP
+lg6kpjHeVzce5J147tAsbPirqYA0UQ3WbMYYoxrcDKk5rsvFgaFI0hm0pzqt/hWukFxX8TBWYsc
0ZaDYtd44ZtWjpSwMPRtt1Gf4qawC91bdXEefP3uHFNkcPeAGqFzOFlLTeQ5RY8wLMC+4NXKf/pt
vaSwOBOKf2xiStvj/eymemnk96G0J+1/DHrdDvJHmUpMplcP6pIFy7uH9sWwAkkePUUQVZqy3sIa
Vh3MpRzUpCvd4Pei41fkVO1tVFT1AYRpuQoHddi4pY//VCI0R0cUw3WWNDBMgjL6UzfmWF9uPJGa
Z61trK7z951axXbeWNJDZUEsipS68ewCC9uKYCDB+vbr6x2pmnEhYkJ9IdWkREqquKqa3/tJ9qbX
3VNTl4/UGOuFdmaOLE4Qvj9qOIORn6zButPkYqj0/F4KVFIhx7j+Xldn3f95vTszh75JCpNgHRwr
L9HJ5dJY8J8NlzlxzpV2NKOF5+1cL0ikjEEsMOKLjdsndct6yhktYdPmt03zVhqQwhbulJkzCGgq
GGVyHeQHpmlLBWlNsQd9fB9H2k0plKuhrnZD2C00M7NheNqZIyAcrgLmm5+vLohUYZJHrggCq/uT
eepPp7J+V7V5F8eCQ73OydC+75YgrJetjthGkEa81XGYmb6ofKOy+i7rxXtt6IP1UA/mOpcFW3fV
wJZDd9UjEtdK/VKK+3JhjM1S5YIPMfqETPR5om5ocyGJxPtMWqtPjbRbWHeXc/b5+5M4gOcxUUjG
92PQWrYuDJjOek61rrvo3sWcOozVXd1Wv2Q//cG77K0ohm0mkAmVhmSFtpezHiSAC715PyCLZXny
uVTUb4Gj7AOzO2eNxV6Ry2M05M1aVOonsc2+dy4YFTfbIfyyAZvxiGg59e8G4r/bbRyS3RUsPqXW
n6lr35DQ8gFgVs9Joe/DVlvpgrKSKuk2bJod9/9CmWkKI+YxBqUUQWuR/Dvn/UUmKNHNQA9bBjzz
wtMQmvVNm5byMemkBgEmWXrwoVk0OHnL6QkN2F/AcopH3E0tHRXWnaMfh9fWq0cdSSr8iLDryVrP
zF9FVlCYqOp+YTdcLpD3n0m8oxmUQ6e5W0GtUwPgjn7sTXi2P9z19QUive/az9cFngWj3hCFD5Fw
dAwKPsS9Rh72Xp+W2jEx9XiV++ZGC/ofZT2sFKndDEIK/CJ317kD8C5RtmgM3GiF4q+rPDk0fvUG
0dEuuwr2S+GcBcM8dGqwT5LiwOfWqdhvxTBdmZFPANpX8qqywC6YyKn1HWmEwnRPYlWFN4gJaLYW
qX/k3rx1UxlYpFwg3+jexZF1ztPCve3S4lh7KaUZP9/oKazRwN8FSl//dZUcaJQTlEAWfGxDjUS3
E6fddZn5kgRVAEC8u/e6BFkcqdwIUnQrjyGUr+SK3aIPbtfWUB5yv69tlLxluzGjdoNvp7L2w3At
G8JfMwtWHeRc008g7aYrrxJy22hEQDS67tth71dbh6JMbjte9LMz9bsmqV58zVq3iXlQs/ykSeVR
C4K1ongPVeUdOkc8qJV16/jayg/KG4QsX5CrOXiqvoc9vM4j0FflsA7baIu68jHuyn2Q5t8NpzgM
mns3eNEW+bPNUP1MU2ndltqmMYSj55ucy5gfai3eRm6/T3vju6Q7D5HXADa0CnEdDvqdW4ik+vP2
TU3El1Rp1xQl7vVY3uStBb01uk/C1jvEQgO5yew2ssdKMOWN52v/ONJwI7pVvUqswAV7Zrl210fe
NpVcH+CHfz8oAWn9Nnjwu3KtVOo/QqIZWzXsszUZWM9u2+RVcY3iJveDnV4765KsnJ7B/cU2NKwj
dae58UE1YqiQg8hYm1B5HdN5C3yvuIkKSwIRJgI7Nto1YDrVhnTurWo3e+2q2NzqjvY1oipHBvlG
DZiuwuHBG2C8Oj7sEN/xRACiUnfU9WxVdvclipFF9mi63sJevzysPzc0iUahG2lGpQxEIQNwuj/U
U72vJyA+NgFY/HNfaq1tBF623dHvV0PwPcu3efXlHMfnJiZXTpZAoc/G4QrjzdDsUuFVXIp3zPFn
Tg4tSaTQgjwa/LsL2Q0ofpkD/VA76oWBzFw0FDvZrB8TaCeSp6wsGKmKVYfrQRzarQWycStnA0BA
Ufgll/0mU+q1E3rxhvDWHpoGrKelj6f9oRHCB8xcftRdAR08aQ9DF0UcGa53F1T4N/c4eoEegqwf
DvlTl7bKQReCVeEIP3GWP2NKiqZJ+xAPyhk8JDLH6p3ftuGxk5vYNrL+QbeSTVOrO5kTrc7UH04Y
vVqx9xK5sWZDsZVWGAhxC1rdWxI0r5pU3cliduxVae032RF7loPbDtgGW4pt+v22r/xXCjnczZp2
51MS3vaumyJIIN9VnmSHpfpd7DUO53ylNspKLIothHfyTyDovUa6dVR57wfDoxQpwEkD64586eP1
O+byWYmhF/ARHFJGQaxpGd+LTKotfqMfcRnlKWLkmZ3V/UMt+w+pKNiO/kXJcTYsDaKqKSPLT41g
+gKKk1Rqy7DRjqpgvUpp+uI1Czv1vWxzsQD/18R7wvTjmUCEWpVdrR1FqxTvGUR3m5Lce+mFFNAc
khIEE5qylsStQ1m3X5+aQj6IfiBuivgvwny7JFrXSDI63Z88X1fcAse0LsEKKbl+H4sF9HTwtkrf
bNI4H9YFbpfPYSCVd2EfhwtB4mXoO7KCKYTjX8QV8/6g/NCXsA/TuEEw72gNI6jT80znpk+66rEN
rdx2URfhIPL66piUffrlB7iJ/iXlP4jCxDfTipFY5FmoIetwDAn6v1GWDLfYw7QLzy99zDx9ni5u
Ah2lHpJhM3QfU6bUY6DzfPRS07rLlSJ/MuIqPtRVrqwaMnE7eO7eE9p3wre8FfR/8I2ob8DqyefE
FZUbH5GqG5zEzGc0QrS7wq/CLQrTkWprhgdjs8tBmcKS9x/7JOo2oav9kxay+1j3aRau5Azx8S4Q
mwfQbtpGi1zErihXic9ypoi/SifO2JwVlz2H0zdJGyAL4Sv30xG1amulhvVkOjK3Qi8kpCTz9s4Y
SudOLbPmNjc9/ygIfg66NKz2vZQbHC9Ohe6R5N/WZYc8vRwa38rG6b87jt4+NUnGMiPa/iPJJZos
HBcrH00Ox849XYhXVqq7q8Bpik0KzngXaslSfnq8xiaTwalNDo0LdRRYnUScYaC2vMXN5qiUyE/K
3ibXmpWZK0gWK6tYy7dD6zyAIF4IdWeWOers4/MY8WdSh+Pt+2GZm6UhmL7st8cUPF7t/039J686
RB6IAFjwqfZ2/dS7fJNTBgTewBsD95kLmAPCKjkSpUpzbIczmUK7Mm4T9UUSfl9vZq5XGi2Mytlg
IqdnXR8IkdkZTnPUU2PluGpsx338w+jCXyJijaN8zPOA6MSX0yaASUZRT1LL5ASmiAeefGZjkmgi
UtnU9amJD4Fyqy5FEpdvH1oZ1UFQ1BjtQyYzlhtNnrlm0h+D/Izf+9dpP0DzRoMV9HFHabhJ7qdt
cFDLRQKV2GrJbYWqYEu1+yLq+ZIo2cxaAJA7cnsB34CrmIRESiDHRucq3VHqHk15y47qjNt2CWuw
1Mp4CH5Y4Cx5CZF2DgpD8W2hDHeR8rMa6z/a0/U1N477ZAN/6s5k4ITcA0Av0pCY/uUNlqS3ovjy
/2tiXBof+tLJZqeFMk2E1srtjqW6EtqFpNllWML0j1mAkWx6qRNRhaojVfE4XCVnd7iuvbe8WpUg
ovyFC3ZmYpDe0EYsBqLpF2KjuJ/UQ5VKzTHUjAZuhDjsQkf3T36gyBt07OC5Xh+9+QZHGzWen8Re
kxM2StNCrTPsaVzc2som3Kt0KwFh5XTW6npTM6MIyBVIDZY76I+a40/5MFGiNqh9TLBwbEpdPqDs
OyB3n+W/Y8/qHpVKDFZG18Ihud7qzMkAzGRMeILku1QBV5wurHMhao6aWuSbohfFbWP0wsK8zaxz
DYw4+J0RuEMy/XPfNKWoMU7JmqOE6Oe3vOtDUmKutOlrZQlC9o7ImewpSs9U7MYSE6jXydsPvV4X
5nrYHD2MxO6bWE1tCW3BU63nJXKjg/Ir7CvoSYbm3hfDILwFXujv1UZvgcXGyc9qMP0bh5Bkkzne
sEowHgbxVgcPVoO3S5MiuyzJYmgro2i1HmtyvXKrONpEloGDc+QhMtZV1rbO03zbNZG5bovBvSOa
qVeZVYk2UUG797ryV5WpDahsXFT0Os03fZfuOrHjwY6Px6pVkmKtEITYvd5tCi9CVcMMfUKszrXB
Ja+yQHO3aqdRxIoM6+ArY1Vh8OS1nAvaoU4Kz9YDNXpB/eKP1FXaH6sb4AJlVbWpVKm+kaXW2fhe
BWMnycOTmNQA02qKZn9gnwrHyKzkyFakAKE2vSjbcxU4bbKw5OeWBUsC+z0drPpFSi6LXXkQYXUf
1Up0jm2alq8h+nh3UpX2C+nKmVCJysR4vbPWSYVPNvJQOJniNWF7LIU62Q66Zp5Cp3FOuRD2G6Qu
lY1TpdGdIUfOHx4G3r/oKc5AJA257TXKjp83QFiGAgyBosXmqv9VILzP5BTPsYuZxfX9PHOKfEqx
TPpZYzasINbYHT3HRmTFdNdmc+6DU5Nsrzc0czKi20OwhNk0ikjTOqoXtQgMBPD8KrwxWvc0aK+u
FK6GOFzo0UVD4O95ShmMHVUMXr2fhw7eh6XnbR6cVOtOhQpZ/UiAyxg/v9gdWkEsHjA5NRnCv3Gp
fjh9JQdRhlDX/FPT/OjCFuSkZDumAcjNX1gKc/0BigMFW1fhFUzjzCDMVGoxjn8KNOWG6dqpTWrX
UXoT6eb+eqcuDnc6RbWM45DXO6jN6WJotAGqnh6c+vjW2GbDwr1/sX35vDWaffD6mMkO9HImOzEQ
7FMhwIQ1wu89eU+9HBYgK++lw08n+tiOBad3xGFCNpnMTWeJ5Im6wj9ZSrxWsq2akKh+9MOjUz8g
ZhBUjxkKghR/7KB7QNhwYQFebKn35qHvjJyGS4y7WaVhXImVf8pbY8yQP8KQfa1F6HtOdjOgoXB9
0mZHlVfbf5qbBGyAa7PI0xBjC2UNMcRwJWk/vC8zniZ9mgypqHZtrPWNf0ra0jZQ9y8X9tNML1h1
ikHlHPcFZu7zfnI9MB5qSy9QhFlZsQQV8DlOD9eHamZ904ghoZoMDfDiZSiEhodEqoneW/TT0Z+X
cBUzEw+GTaVWhJ4B5JLJ9mHdiTk3e3DKRJIBAhXP28RVmzdU5vR1EBmEBGihrq/3aXbgZM4FyFuj
VsxkZtrYdIdW4nhAp2clm/mqtw6eF339EDIwdiRo56aTINB8nh5dy4WscwfmX8FYVz0n3XNQjrq0
CzN08ajm1U4rI4iXPxdZKTX25MjXjPBUvaMazU7cVhkmj0grPpmc6/Du4TyrQabtrg/jVJsMJC8t
g53GkAh/ggslACHPwb+iF3RScm8jCeqOSvlWSM3XTi4PTZr9KTTtGOrDWs2TO7n+e735y1nkta3S
AyrRGif9ZPkjWhqZteinJ/Fcdquost0vA26AMH1oYVrvTmQRcq1OC5SOtYcqz5O3LpSbpYUy25H3
hB9HPHn7SUfgVzuKJ7npqeu2ye+u/qOb5+tDdbmJ4V2Ot9O7hD6a45+XYlNbUT4USXZSA6tcBa1a
rMWsXWJFzawHmsFsC9AX0JGLJ4jSyUFYSEV2EqPo3hFlxDq9TWo9K8FTEqh35oAtlqRDJaDSWMUL
m/qij4BVwKzwD++fGVhJq5tDHkjDqSwb61AGQrm1Er38aow7aWX8FR9iGGH0yIjNYTglzs7vQVmg
pBj35iaPD2m0U4fK5vK8PnkXwQxNkogBLUPeG8bpZHnkg1tqsZyIJ6PpnLuEN9Ep7pxgLYNlXVtK
EXx1sQD2JJMlkQ3kLuY1+bmLgRO4Za9h6GnYICRtYDwLl/1lh2hg9MDg1iKVNS2x1E3qiF5Bljlw
KjsVB9swXbQOUhtdmetDd7kix75QiByxpZwU01yWRVa47xQsPOVA2ltBt+s85zYzszUnKvgxaP1x
ey509S2s4qMTiQth1cXOnjQvfx7K2q1rXJA795vemz8HTX7WvGrXNku5wUvEO+2MgZNIqIgo5rTA
I9WxWvRaLZwaPdNhz1iNncbh3q2sJzmvz9Qd13XZH/ROwn3syxXnsfGxJEPqE+Gw6eGCdryp+Ubm
nDoj2gbRW1aFm6h/C4aFrTe3bCzyuJBQx7fKFNSK8qVSi/HAezLpKRU+Qbq2a+NBTX5cXzSXBwn9
4aWsKLqsw7mcTFrWRyi2l6FzcqKNEh7DJZv3me8j78+zjlwQsgHT1D47wm9UyXJOdfxgogTycP3n
z615vk9uBWMNkctxsn/Rn7PMxPGFUwXaiRVBITURoPZwAbjHWgnBPiFjSpGsKvcd0Mx10nbmHlkA
f339l8x2VDZBy2KpBQZvEgC1w1DWiUxaqCnXxhEv0+ufly8CH0QjRKhq0MdHya3pwkvVolU6RXFO
feVlG/Q1hlXZip5NEqmHPClFP/oW+iQkBrQ3dQO9j8YJdpkvanYP3el3JYbetgtdyO4l7r6ZVEc7
JRt+moVrruHCKVstDHvwXoK7ibL6r29pt36j/anDWj0OpVyvG8RoVoaGDvj1rs2cG/SM8hoGppRK
ppR8NZcSqq+mcxKMyHZ8ZeNGxllM0q++Xd8HEFVr7ClJHU4fEJg2yINRsVIU07HTKFjlCw1cAtg+
tzDFE7eY5LSR4AknB0RiEuZ2p8rpKlWMb/Ggrcwqoeon2AWsHEq6O9WovzWaedu31t7Vk4OOtYLg
FThJt0fMrMH/+XspXkoWzA424RepbvDyFwlvSUMX0JVMlml21E3MPVw7X+JRXDxzxnGAZkjag4kF
mfP5IogKre0zURJOff3giE9JFK1lMUd1RtvG/cIBMLctwKgTF/PuoIwzeVLpodpqiR+53/yMWc1/
Caa+9sJd7e96QV7pS9z7uV2OX8mYvCd3fwHnDdA0LUm6C6cOUbJgn/++vhVmlxCUVpbnqIEBkObz
0JWmn5aNjMNg22kStFvEBjxNIYrNgsQOhoEaYmXJZ8wSgjvHMCuCMCNCv975ISuGCzhWcTYIPEWP
uhM5v7oIlbEsJivcGkK1VfLGQNg9dx+v/+q5NUV5YaQlA8W6eJvkba3LbcSgVOaTS4laIdEL7GZz
vZWZG3F0gv1PK9P3idYLYZj5mnASJRbWKnitMVcOFti5s41YPO5GlUmOycl1UpkaAlZJwiFRghAU
ejOGksOTHPsJaWPmIIOud2puqwAD5lAfxYcuyEBD5LZIoaTCSdAhHQxA8Ky/ETJrOY9ocWGrzLdl
cBmTfiB+mWwV4I2xVab0TfDilVcjuhvX65QcfiYJI2Jy4Vif25lovf+3ufH/f3g8RGoqZ1pE14ZA
s11pZ2FxaljPlXz2C9kullL/s81BRdRQCiRJOa0IKbz7gzIrhZOc7HKPE9TGtWGnap6Nq9iXJ40T
bmRw82wAcD95o2jgUYpcIjZDZGUvuP5r4yi7Av06tXrOomFBk2TmyPnY2nTdFy2q1p7ZcfEj3AX3
P/5xvTdL358cOZFRxgYlIeeEGRqKl/GSkPrUjgxy6vgPL/3xlWxeZMKNSlRKiWrQqS/V32jMgYEb
dlpDbLLhlPZCG2oPNWR9I8bWoxzkr2Lc4P4eEWsYz13b3uVZtndEf2GrzywYftaYTxwtfkl9fF6f
et/J5FMIqEazDcwXovxGwHY+9Lx958Yrs1jCvs3sv08Njsfohw0h9UETQvByTibEHi1EiDGh3xaB
Vd+vB0FaiBgvs9zjsJPkfpeI5sOTZYpTiZOEAHZOfYP9gZHUR2VItmL5qkePqY31R9/uFKfZY3K0
C2Xm3c30hTN7dowpkCEWhpD+hSV0L1SIWuKSQNLWsVUBt69dk2316mRZL1GycA2N/fmU1R/7q44p
OnLq4FImZ3eRASQJx6dZLSZrNdI2pnTndr9TrBkcjoHYXDmLFtGzczqKi2i870kRTs5UqUGUuE4L
5+TpD2mHeoEOGBTb10GVbKM6G90PNM8F1bP5u6C/LLsp0WaE8llKOPEl8L1ilHk9nnjDMTTEteW2
OAOo94Gp79JujxDjCsAq3F3Z7py9gJNMoKKCdOuLPVeFZwvVKY1iW3R2pnYf9ILtosXpv2nOXgsP
uvwmWC+9dhjyg9e1C6egNDe5LC9OXGool+4UWE7w1mh85+R2r2WziftTQhXb8AZbGn4h6mfX0l7W
m2+Cdp+0gZ2GHgmIHkepDuFABArQJq6MpQrVu/XddBWMP0nG1HhkT0yOM0eNel2KJeuku0B7q3WH
HzUBfygVqzxXNv0g2L1E6eo2zV4VmSsJaoGa/xTEYaVpw0YN/nFxllcRTBy6c4NmhZpQ5R7RvH+d
4M5K1bWTL6U0lJkICkoVISyrlrLhu9nbh6OhcnKjDgLNOoX8miTINh5LJnf/Ju2wljGbap8TnL9S
7aXKjmlsbEJl01Cel72dIm5jNdhaEVqd8aumJ7bj3EpCtIuK+8H4njW7Rj2V6bm0nlt1P3SvTYWS
ZPI7zrv14Jv7zDtcv04u6bhsQqxC8HjEdoAs7OTYMc0hqbzSUU9aJdmNdy+UN3F42xdnjSUfZM9V
/kf1UX/dhotgrpmrDMFVwmekokGPTZ94ZdG3ReOa6gnn4Do7ZufrXZuZJZKuROaj8jkaH5MDXAW4
DL0o106Brh6tzttpOgkusqDXm5ntxZjlR1jZYFlMzjGjJMmX5YV2MrEGrpy7Svqi7cF4I9OR/7Uw
ufo6tx6asqy1k6ieXa20A+Xl610AnIPtJq0AUZiMVKnqSQdERMMaJ7axiFpSOJ8bopEPzUTwJLjI
jilQ56yStO4pLu1qH//6F7/+w9cnw1MUpaXUFV/P8u+JfG+W7up6AzMnJylh8m2kc8bJmAwPSr1K
4ya5TqlFPapdfQo68ynosu+B7Kx7w913WhkvtDm3eMl8ABXRkey/yB8ZrdxKuL1rpyYouRRLo3hM
m87dJI2qLCzgi6bY+FTZxmwVN/8FpjLQyYH4eR2dgWcXybPebIf6q0iBSRPy51hK1lOhabI8OntJ
3xxqWQk3Re1Fp1Q2l3RbL654miJ7OaYXZFSqpmHU4KZJ4KILcRZbuHZttRODwLAtHSHgKlB+1+6S
AOrFG3Rs0CJgIkODDN4FcqTNEd61svAc+i+eDtT9rWAD+Uvpqrl+QfwYEUxQsbDO+TyELlgpXBSt
8Kz3VoH/ULzNzPLWzNpfvNr2WmX8vb7o51YF8rdwPgjOcKmfLPp8wKjHsfTwXPbIZYte+L101VMm
q18tQzB8CBWSPeECgmg/CQAiAL2SNQzhObJGd1ACzl95tXC+XWzgSRuT5Re4vqcGjhieeSD+RoH+
ZVD0G5glZ8+AsOum90DstYVdNd8mjHhMFyl9TGOEgbJHn3ZqyD3q2/iz6W22rpRX6iBqc2uWS9L3
s9Ol/Lc5a0JHE7B4QpNLCc9t465j3oZik6/cf7MoRggWUzIWn6fxM5wuF15hEZ0jOVwlnXHWeus8
tEtZz7ktBWYEVU+uI6Dek5ikNXtHUoIsO4el4T2o7qC9BLkHs+S773DkXl/os42BLlORlgNmNL2/
ey1x0eR30nNfFOtUpTKV+ocRxw5JZGFNzDWF+wL1APgTFB8moUKkZoqPV052rktOo/a5T1O7HH7x
VLjepbm1h2e3wsYdVTmnZ0WspXWoKEJ6hv0vbYVQdFfCoG3NQPqty8EjUeudWKnVwkBe3PLsshHJ
CdRjrAe/6819iIo9JC9EI6DVSr6ThDtrIQGw9PlxcD98HpPzOvFzNzsDGgnWxtKvn9tAH3/95HzV
g7QUUC1Mz+ZrmvNua7CcXjjqlnowTtuHHgRaEQFCpgeDvwEB8GUvnMn4T3dNoBZxEfP5WtwLCLLu
ri+q8a9/eqnxeTw9IF6MYD9wtJ9/vdhKXoOwT3auhGGXxjddu83iH0H6kHR7Td7l/VKDM7uFC4/X
CVBuondrHM4Pw1UXnZLUQZGckZjFraJyhTsjxDwbkpuwdvtAXl/v4Gx7IL3Qr6G1i1OnK4bUyeuO
9qxt8Ej1809ibq438Q7inwwidx2xiT6i4i7qH1ov+brQeMkZZb4gss0uGP0adHllOSvTyL4VnrAJ
0hZ0vPVUxcIGlctTFOL9vOrLsM2/yRpFw8yXcCKy5Pp7OgzdbW16oWvLuGo8MoXSgKlHpBxop4MM
btV21sTiXaZo/jrLdXGTJX5h6/yVg5PgAaWXtX/reoGz6oo2/FbmiNwMSdFUqzDX88gW3RwVVuDk
zHa6QsVjjVHsTh+GTUIGpbGjqIt4hrvW3hPF4Y4HnXDoMsVZM03BCdGsRNoqrUL6GuyGTTUCVLKc
x6+tWUsnMZdezdT5mflCX26DuMK4xQ/FTStgIAH0okSwKDawWFUC86+EoO+zIoiybXWuLiG7k3/X
MwQN8UsPzqLkWdE60P3RZcMrcAlXehvkknQDr8N5s+DA4EGCv/lKCH15FamJdhNHMN/1Et04KRPi
+7jDq6FNwxYdpdhgeNpiYYnNnAAKe4RjkncvNbfpCQBKBm9O7Dk0juA/cSktJJ9nljAKfwhQUL5X
WGOTYEqrzCQONTU+u7Ae/OFVCo9+e9MwgNfX8cxhSaKSM4DaOYHA9EUUtDhxOIifnWGo26j8ZYUJ
iGOh2DIzWMQAvEi4Knl0KZOozZMUrNiyIj7H3sF5NJYYAXOf15iFsXg34kcnl3Haa0MpQX05G+5T
iw+ikikLu322Bd4EI11pJr9hZZnoC16SnP18pdXP+lIxdeH70wJ2Fvt97DR8X7U21oYU5PVJXvr8
ZDG5VuhoYs/njVuFd3uwvv758b6YHIWwxhSDMAW41cVRWPaRiwJdFp0HvYaXUh8U5USIzol3EHHu
ud7YXF8+NjbZeGaLKGFopdG5l25NjhP58fr35zbeCEcjTQC1mVzH57tKDeNONwEUnCt3k4alXQep
HUvrJZL3zL6D/IbCGjE4MuTTenPjVQrVn5gtMbiwg5ITvt97p5Nfr/dmvhkgOihHmZfKisSJcIhU
Pz57Sn2m1oDSiLzPtH57vZmZiIKsyvhQZxGgWD/ZgS5aMbEiusW5F1pbtuqN3gYbVYK4ddIDdIib
1naWBC9mFsI4RYT6pG1H4OLniQrUhDUnpcXZ+ybEyaZIl/Qi5xogzQ7ajEkCvj1ZCbERFKaRpvlZ
AWoKq32pbDKzbdDWhG2rIswwiv197oCfWkoYVnJ21uR1/PDQPaNwECzslpnVrAEwQ00Q/QcAZ5M+
5HigRkHkZGcr6h+bbNP7wamtBdMewq8fkbQELpZVzX+nLyIjkdQ86OhNB3O/5s/5+hKbmw2NPnAn
gsTmOvk8Wn3JFCViwBIDQt+vO4yd/0UDcFFlsBQm5cnJUIkCJ7yG5P6ZelC+jvjz9e9zn/Ne5Pji
Xp90IJJSy2jjggEy5H1dedtFiP7cZH9sYXLNVkYuIR7V8CpxI9s1ZGDQ7kZo/knNhaBhbi4QxcAY
kBnB/3my3T1/6HHRUvOz+5Z7e2sJijz7ecJ3SjIAMwhLPk+1gQeM2Ot6fi7T5z5fycYSEW2pgclU
B22Y1Z5CA2q8k8Sds6D2M/N5yq6kiyBmjBzFyfCodR6rOrSMc+kXf5WS4F5OFlCqM03wABgVZHhP
cX5MFpMZZQNgpTY7K3BRDfBuCzM8s5Q+fX+ylEpJxH4w4vutVx5CoX0ih4OMlL8ny7dwdyx1ZTJa
SleSI/JoCn18sbWlp+vbbuYG/NSTsfkPb8+0HuS0ENgURrHn3HOoTi2JQM72AHYRFJVRYGk634Jf
xF7lWulZ1VOq7QB7BKtf0uKenRF8Cww4tshaTLOQsVELqe6kzIiab4ayfC1V/PyqeONk8UKOf7Y/
I8SblUU1cZp0kjrDA9NrZucgvBv2dbjwtJmdkQ+fn+w+XcxxzNZ1Pl+GB0PclBIOjOHh+rQv9WES
HUgwhjpy4dk5ibdmtG33/6/Pv4txfVhVvAbaPMLL8awnqzC1hSX8xtxsv4tDjSHOCFP7vGplWOuh
l7Kk8qTx77tS/iP4jv+tCl0k8hTkU653ZxzySQRP/IHqAwUQwHfTFZyWfdOhLZue2yiRjkNleCs5
bCx0U2pjJXFZIQ3mm6+R4stLaLWZ1aCQF6IUgnk2UdZkoso4TIK4y5Nzr8bQq/ZFhOTkl2twIzqc
rQOxDxwUKLXPw4nedzTKICbnsPgTZ68O7uPZy5eH8FMTk36YoQR5X6eJzH/TFf8QWTsTnavO2sQI
YdXel0uZY5dkolOg95hwTrG+XjyYeM/ycG+ECF9GqHdlbAtxsy6aU+b9EoKvbyi0yriSufhHEO6k
f73aC4pOZeLcazbUhbXR/4t4m+I+3G1IyJCQpk8iwTFbXfHy9Kw5W1f40xpfvzP/j7TrWnJcV5Jf
xAh680rKtRdnpnvMC2PcAR0IWtB8/SZ6d++RIIQY6nvMU0ewBFcoVGVlnn1futPy2i76amJw04UV
mtPfYtlc3wIKn4NtDNEjdI6IPhmx1U+cwtDnJht0LY89K2oxS2thi+qoiIQmmkaQtkV0cf59pNMM
IJeWPAYBDDQgNW3bWCt+bc2EFFe0BFz1oKTN43Fstv4wxsbQvGSNt78+UyozCIUdkbARRA6Se8vQ
7qh7KG2IR3YA79zvqb0Szq+ZkI58OgTmFED6Ni75Uu99BnHlwsyTbdFZ+sq6r5mSjkaTlLkzNXMR
Y92O3pg+u9Pdwj9dnzLFjQB01TtVr1h7W/z9ZHM13A+WFhqacVdtc+uwuKEO7ppf142odvCpEWld
6gnPYRKYRQwJ3T+Lhj7ixBhX1l5lAxw16OQVmUAE+ecDMSGKWzlGXsamA1KLiPKV7ytWA3cZcvIg
sEd+RS5DtwCUBUGS1bHWfdOgdO2xT31Cwpsn6syI5EugauyjmyPHuxrqK9DmW+OtUkzS2felSUq1
pR3R74b4wgKLMP9UrIJildMkKP5FkQRUYtJSZ1AVopT4DAmocP5eQ55tZS+pDXjiwoXC3oW+mAex
qRkUjSweuPvozPU96Bcem2Qti6IMXcx/zYiZPDkXBUfhqSgmBswLRBn4fkEJZpqGcCbPtvE9S79/
YOFFgkAk5fGvtPAVrkamQ7Y7HrM+QqsixJ8/X7egHNCJBWnpE+agSNZBTNuo/EOwBJHhvnToHpu8
o+3nYbYGQ1euk4XMv9AedHD5nk9gR5yc6OAajhczP3jm8s88NkJQXVsJIMSGuogxT+xIV0s2QV3S
aQYWeyabQcbK3a3R4XlfTYMVcq/XwBA70pXKg3pwAnmFGBrFbGmXO7yAcKmL3TEKOrv9kNyTYSWs
WDMhXTRZw1By6mEiyMCNf0++5GiOvb4llCZAxC/IsJBPkBE8zoTuyr5FRTt3PlX8L7Q5srWueuXq
nJiQrpeaLlQbaoR3jIFJ14kz8Fu57p+0+GN8oFyABi5o4r2r1V3gkaoEpKRlm1TxkAaRycqnhLIN
GJcgnb2ADZI6a8kM1fQhbkLOEH3tUDaWdp5VaXppz14VmwyK8GmGuizYuAs/un2VTs1IrmGCyzZS
D+PSzD+o/IZW89tZy+erlunUhuQcAAeam9b2YcOYws6sN04ZZ7wJe51s3TWRNkXIAWjQv/MmuVaN
LJSREgMKsDZ2+waamQ03GTIOK0dIddtB2cSHv0SH5AXCSjep6DYnLDYr5wFNxI9Wmq6YUO0BNJYB
E4B/Felp4s4Aj2EPoHYUWvPLor0Nwe76BlAN49SGNF+tMWqJxR1AAqZN3aL16gNu4PT7YownV50z
u6h5GPg+nn1AG4GWgfOwWxPLUa06Gis8RGd46oF379wKB96pcd2JxsZkooPipe3rjUV/M3P7gdkC
IBYRoCtKYNJouiTLIHpc0DjRPmXOXbKszJZyHMCeuaLCJvzm+TgsOnZB1rk0BrVkX0JONYV2cbn/
c30UqtvaFRRgovIFkgnJip1OZPJqPCo1iIOk9WFYfljNPU/5xrPIxu7WAs/3zI98jWIbC5o9gIkv
dJrR1Fy2rVuyeMqd5cHTnCXKtdba6JOh7XO/sQ8u568JtJy3tenMW2K5+ZaPgx6iQjaERuPO0WxZ
bWhmGosyM2D3CYRnNtenRXXcQLOE5jPxxrsQ5vXAwTjOfQCXW70VZh0u7jdz+MDdfmpD8rfuUOua
oWtVrJux1ry0DvJwa6UI5fKejEM6DEswV4QG8ExdUEM3avzkWcsrM637Jq834O9uQhtJ0v9u7iQ3
Qg1w/4w+5q79Rj0AWDa8+YgFdGrijYR6PUC750cD6l+LZzTILi4M8ib8LuW/gOZeOX/KLXBiRBrG
BP4ab56BxgS7dmRrWdg4bdjlXz4wWYjuUOSEBB0i8vOheJohyKFcLBB7SMdlv5hIWOJJc92K6tpF
8IVqsMgiIsd/biWvG2sYZw8xHmfo3vmSsD0N2nBuvqTln+umxLTI5/vUlHBrJ04+B4rOcJHrj6fp
beTP1srnVasC1w6SGh05PMBxzj/vVU7pFYkFaCcpHwmIl42R3GmpfzvEE5c5uM8QrYLsW4bSewnI
312+4GzaNTrQdO2o+f6v6zOlWhQAJ5x3lN9lEqmGBIyhLQWL4b0oSOHTnY62LBCuGtvrhhRzhpwb
1h0AIGRe5Mpty0iVaJaHvoD+d5lvG2NXeCvLIraptOqiruO9CzChzUi6RgKWayAf09ATUP8zJofe
DaJAI9FY3WV1ukFT3SpXhOJ6PLMoPVuKAo/BApsA+2wKC+upIejUROnKRYPj7dPnC90ygD/dS2+T
ZkAtZgX6HXqNhlO+ayEJRP2V+E45HPCuix4H0fwunVCL0nTxQK4bm+SbQ+t94R7yrt8YbK3Yp9oM
eLuYgkgaIFpbnN+T8zm0qMiwAZvB1r56Llou/W998+MDM4aOF9DrAClw0VBLTLcmS4q1qcxw0TZW
+qKPf6+bUM2XePCDGktoCMslfJdB1cpvbdEqBIaUAn0hxrTRC4RJ88oxdRUeDb0uSDEBIoROAEty
0VouZFUHtBoEdtYdG3f40dCkYpFj5eh9Bu/oMamSl6zMdlqcE3unlc6OIQCKkrTWDv1igLvf0Itt
0C9d2NS5i/fpUn2zWFDt26DSIN+OssEuWMwANICtdc85mff+orVbp3ZQqdDM/gCViSlOuroK23Gc
9oVm5xvsJB63ZT4+8VHLoIQzmn9Y2WsPLogZ0CvfWcFvvR7sKTIrf9hYw2BulqUZ/+ntvI2seh7/
touevRLq5L8JY8GBJZlx7zDINPlDyffg3HnNeQW0qjl7hwx5j53OUnvXu3ofcQ2c1CYDZayRoFeh
LLLqL0i0ASh3c0iMCNkPNPWs8XcrnCZOIQSC0OeELj65UxPl+6oDghYZ3vlLzqOehFWxRjyg3Fs4
7A5ecnjRyXury+2iBB81Dnyzh5jN86SFdb6/vn+VmwoDQKLMRp36vRv55BiypfQs6M0UMa277bNe
tdvr378cg49cO3LU4Cr2xBk5P+ZAn2iV3eGYJzP7uzjGtm/Lr2NqPFLosF03dTkU0LeA3hy1PNzK
aH88N+WwiWe8LmBqnwyo6qzk3S77gkFBgNKdYHBBDvTiqEMKbWlKA8UWKpTgurRDKIamsKhl6A8c
+3vCpoep1X/Mif9YFsvetNg3PV8ryKsmFJc0eoBAUgqSPCkJoxdVq1MPGw+Yg3jK8oPOkVVwWHfw
wb90fUYvo3Yx4n9tmdKMTiwBSB4tVMPSQoSt37jLXbH0u7r95Lf+U752JyhXEOklAE1MG3kt6fYe
h9aDtgBqM5Qnu5oYj9y8HcKLISEVg12JTr4LvKhRtEHvI50ZFzrcEfnbAWF3fdKUgwCJIR6VKGSj
8/J80niqVVk/Wnm87AL3vl0DaavWH73PBtyCCeYPmY+OaK3JHI7KIk2HlxIk+EYOqHbm5V+AslyJ
PpW2LFyd4n5GjUkKBkY0KUOmKcnjfMnHO9ra0671umnDvanapEFzc386Thiu0gDPKfQdooB9PnUF
n5MgGHPsbXNf+IDcIRe3u311QLEh8jF45VxgrN0B5N/MYzAxEW8HcF+9HcxkXHlSX94OGAgCTUhX
ANiHl/v5QFhp2KI5C0XTygQrzJvT/PKXnYHiE0Hr6PURKW15gBeh4AjP5Ei2ur51e6dPCyS1Kf/i
IrEZOXhuo5hmJclenwPvk8nRDnLd6mX4hhGeWJVcQ4DIw0golqpPpwNNQAjiWoMRgdCCrYxPaQkS
PeBFAcvpRZqblHNRdDlB2yj7Xk3o9R8/me4KUkthA9sNnY421gtbUNp4YFS05jYNshhqfsbCN0Fl
buy10oDCMZwZEX8/uWqJgGXkOYzQn7bfbHJkPm5eE/gDC1TZ4DADm6R0XHUI54D4sMnjeoTuW69/
BTnmk0mGlayHahzoSzZMJIDBjCAz3KK9Y+iy0sQ43szuVcs+Xx+F8vNo0gSpJ3AyYJI7nybf5D2i
anw+0YrIPZhgwbpuQHWR4/kpSuaQ2LjkHp5m2i2mPmUxcNjzY2lqnwPDobsW8ScoVhC/exP71Wpg
w3b5yNHV1Vf3Pivdx5rnxhoYRTlcoc0C+BGqhnKauNLmxh8nO4sn9PDxCSItY/J6fcCKaxzgQ9Qk
RR7RvThB4BQxmlnDxiutN9dNN6Vu79PuscmDjQF5lNpaWUHVacILHGA00A6gMC6dprR2S155FNdG
0n6iTvscNNmhH8m368NS3E7QJQc/I96qeBfLFy2EeuahR/9w3CbtgXD9R8qSuwCkN9lgf79uSjki
aHlBqRXBJV5h0p7sssphmZ/FQLOD5Mhjz2MXXTeh3AcnJsTfT7xDI+JwvcYi8dFgGwESi9y8XNv7
a1YkF9FOLUH7ogdHVxxM69m5Hc+Ji+hkFGLNTkZBe96yzsf3Fw/CFPp0dBhZCUpUQ8CqAyAGWApa
MaRncOeg6REPX7ifakvbzdrFprhOoVaJLItowhLqXecjIFYH/2r7SLT1IH96MP3PQfZVnx486/ZI
BE4OyQlQNUK8S864Ikua91NfpDFftB0Pgi1YL29ur0bPu0i5CQTyZTLHaYo+EE/IOP3CgjD7dfuO
Pf26tNZlMGcuFDxTYHciVj0Cfnz9++/5wPNk3vnPl54DbY2OOMh+4OcbzYbRICo6I9LyecvK6cVN
NZD9DtPfmfdPxJ5e63otMaq6KIB9AhebgCOiK0vaC/D5ZT8PDYlJYb44/Fj3vypteAOVexH2WRnl
lrOvemMLUaidS4zPhfGB83r6C2Sq8MnRk8au8As61z7qLHnlWXB3fZoVvg19TSgwCZS6YHyQNrxr
N+MIQdFYDx4n7YmiMyi4PViECQ9cHEj2wV1Lvi313cYrLZfEmbPr6P1i3WvJ2mYRAae0WQDexesB
T3TwI8utn27mFAP6YEis0aD6bnq8QW+TwdGr0GuPUFEioNJEjoh5CfrLA6Sl0sYOQm9Gc3ZhtWtp
D+WkWii2CyC4SHefT+pYM7PVJyeNe+NY0m9O85ewlUztJY28hR4xQcgPRhX0x8jIM0Z1jsi4ymL4
2z+oWv5OIYJW9H/7ZtgBt/8AxbNXqzChxdwn6UoMpXDCyA4jZhEtg7gWpaPZ+2leWIWfxuDPi6av
S3azPJgY3IkBKQrU2hnif4mXxvXyaBRQn0Zd8ub2IphAhxqwGYDVXYTLgz4mht7VCDSXZjuC6402
X64fLeUsQX8YfMsonANcd74L/GKo+k7jWUzyMYkKa4LWXUnXYDlrVsTfT+7cPretqobiaJxDqsAG
iGVo1vj9FBEkpkpwVKMh8ZIbPqh9NN21NEOWu+mmMJsR9ecLbx+WJS0Oc23ML4FOzI3lTWtZPeF+
Ls61IE/B0w9vdhkY0NhLHow2gnWtGe7dqb8v/eWLOfJXMtsrG0J5aE9MSXsumQB4rTqYAoouCfmQ
1s8mW8bI1/O17a1cMxT0BJ8PCH9lp7s4zNLyClG/N+yrz1BXvr7xVJNmoI9fQN0EI73kfpIMNPnB
sGTxbO1LNj371qMBtcWmc3f/nSHhlU/2nqUvdst8GGrL12SwH7TuE3oD0LSxhtdQTRhoowSZjiC/
l917MuV9XjEtjZNy35qHeSVho/w8kifIMaBT65LyiJQFXWp8vguex9ek+cAFCHgwQBz/K3kj7SzU
jWojn+s0HhyDbLyF1K8TccZHt0XDyfUVUQYt4IkKRNsTMFpyLqOe6y6vIeUTz53WR0kFcOBUFO2z
l/RQ7LZyI0yzdD+52QYpKr5x8hpyLoXu/rXGIVhJFahOFBJTCCrwKhAIlvPtgZYk7hiJT2J38h+M
MgtLnmzScn99yMrdDiFncCmKDI4cpqW0rqBsWqWxzvrffs728xL8LRrUvPruIwPygRyFrjNIzGRe
SIYryxn9PI0NkKVtx2auXwanqe5HcMivXLEqnyuyvILrR1B/SVfsrA28mTOsY+oO00tXAifjNEen
c+cNmQzzqSWNvbHaZl55NCg3ELq3wYmLyqyo3JwvWqBlbqPnUwpkVHWs02ADPYSwL+dwrkHYhkJg
6UFUy+sCdM+An3ZEbSCZrduxuqA4sT0IqoPv7JKTP0+ZXy91SfHkrlFXT0PyvVl7c6s2zokNuRGo
TlovMX3YmIY9G8HZ7UJ5dr6zxtt74jEYRBsCowdCDLlaaKIDyCgqE1Xi4uDZkUc/334C0EYOTAv4
StEnIGHP81xHI7mb07hM+b5rvqFoGBr9m7mmmq46z6KrzEOFBj5G7u0nkIeZOYRBYwskyQmKr8BP
awDw3D4aPBPgwww8jcHadr4BHYtUoFrhNG7n3WJGmX/XAzd7s5A1IsxTK1LYlE+srSxrpPEIBq3W
aTflBOHjNKy0Px8YDrIVwOWiJ9STXz9ct6uKEr2Mc2vjtVEfhAn7OffTyqwp1wbCswIqCBSXnLhI
AEJo3QZMSoMxDGHQ0mdm9T8Gp1h5d6jswAYoC5BCxcNJ8kt5NlnB5IEctVo6vKcs0oRWwPYL7V6v
z5vSEZ1akm5NIBZ4GxhTGRtWs6tATg6RncdRC8KidO6yzN24RN8ti/8Z4sVhXWavNjNWDpYqLhAJ
RhwtFAyh7Hq+FUmXd+CiXkCJ5Pc/QCNwZOka2vk9wytHuCg5gEMOqChA46RL0qidqZqzisZB43yx
mwXiOtlmbDC8gkW4bIBNtyFJOk6PFpA4xRTcU5bfoZd5c32+lQuL6B5FUXQJXGY78sWkAXrwY2Y2
/abTGqix+KA8B973A4YcFNIFdg4xiuStClpk2TDAW41TkX+pnIzs0JFJaJgMIDq/bku5gACeAqgn
QgP5Fi2WlvRuj8k1un3w3JcfiBtR6PvP56UtShMvcYYJNwg33HAkfjh8vf77xWm62Byg7hBNeKhc
y+juNh9cXpkE/GX18ser7wOQItDq3lqc7dj12+vGlDvAR1kPrlFIdco7MSD9BOpZ8Fv5L+gtCfXu
pfTWaGDfWS8vhgR+G8FiCMIeuX4Edj3oW9KuinsbmnABW16cxN/7Wb6zCd/ZWbGtwzkc6o0N6fZF
e2Kp8ZKw9NANY78SLIsEnvxToLL5jqpDnCqTVE2pW4/gfkALTYneGUBk+ii1lnpn+JW/8TxOo4qA
8W+oglewlKx5bNXaCqJ/UK0CfXmRgKBQ2SKVgZZ9H/36wWx8bxhEdGY8FrZT4/0DOug1CSLVAqMg
A4UJwEkB9pFu1lwfeZGgmAF+qUcB+Amyb7b58/omUgVVoOMygHsU8uGyO6vdhfR8wpxa/t4stka6
M4O9xT+QtRQZ2QBRuAkzUpDqkUBLywa8figg7qFJvB9143kp10TxVEE4NA0QW+kiHPbMc/+fJQYC
/SAAvZjxPXDTKCF/9Y6HqfdtcGk4GPMH3NWpPWmBbIvnKTRo4K7KqHT+MVelu1X+UBQEdEQIKK7K
O4BxnP7GKUSUcJeRB+f24gwYxEAsJeLdS3FcSn2Ox4xfIGoHkabWhnWzrJxZ5Qj+NSGnxJFrXwri
A+JbpT29m6emfDZTMq5YUWZXEauhtw4FALhCKcyBr5lbvQXOysmo931OpuwAZisaOTYfD1ORFHve
t/MDirfFzsgze1cNkKJc+RWq84q0OUq3SCXDU0o/gnCQ0PcuR6ylLRFAN9+KZTpU5e1cgIKoywWl
JPwCClLSrvOWNDMWKlrgkiSakQ8Y17ISqkU7tSD+fpInmklXpejuBxtgEPrg2XB2152O+vsgvUAE
BbyNLn3fSTo/9RioKxf/qdwM00pmUHVPoKAtGpVRo3dkZEVpMYgO1IitOXSRQcQH6peIA+mCmykF
r3NuRo6xMiKVGz01KTk4gkAfzHZA+/YIjHw2RbS9M1HFs/jh+tQp489TS9ImW+weUDva43GaeYeq
LQ6V7W4Hmu+GzLkfQcUSlh6590FiEGj916pyN5WvfRmSfCXxoFxDBMAIo3ElIjI43yMe8ThhIx4W
9tS9BuV4Dyj6ylhVJtBLgfIQwk4h2HluAhrvLqspIJzo/Uq/+AlNHnww0L5dn1HVpQEqABG0oWkf
rVXnVjgDZmb2QeA/udMmJa92juzrE3Mee4eHnvbpujXxNTmGQbiGXBSkXcBQKY2J6FCcnigQbZZb
0RDa5wdaBndpUT6RwnoISr72PFfVZZHM+NeidNgCrUP9PAe6bc67J17TNKr09n7mEHec6PAwNWSn
cTecwXwc+p7dQEhqTbtJuZAnP0E4zhN/YtJ5WbKFgsWjDSdrk9KVR676+4iDQfaIypocCTscGquB
0eAeI5/M8vei3a5OgDYVQYv6fwakwMLpi17LW6xaRucE8N3qbtDL35a9RuugciNoOwQqA2o2ggL5
fKLKCdUh8NAXMUGTX+gswyeDzpFVlD/tzNlc34mq20oAcRyIaaGvUr6t/Cr1QNuDfYHU0ZM3218y
m248q/pz3Yxyw5+YEcfvZO2LyZ+p22HqHDcJU2JGREf3HdG2RVGFdO15vjYocTWcWDP0SpscG4MS
ymhpn4Z12oSZe3OnitgM/z91ji4t0wAPS0uIgMcapDDwHG5fmHc7xvHMhPS4Qy/O/5kAgZ857rs/
YLG9vjBKv3cyCGlPg5i67T3hiUpreJxS4zsFzLGlDhrLkhePjJ87c62PX7290b8AaAEeyHJ+xk3L
2s+DCSTJARZmX7Bd6obdB0DjgisQiEdEYXhuSC4WdZZR8xvg0gPtW3H02dfr86YcBLovkCOEMsUF
YVfSOUPA0rqIeW0ibwtKKqI7h2lA801brbyb1mxJazRVvU9dMOfH4NYypwPo7kdn26xJfiqP6MmI
pAlrUh/QU4oReUmQh006bfrWfuSLf1fgyuXzsvZuUg4LiXXBeQZeWxmPQP2+nvUWnV4pvy9FM8sc
tZ6GlO5H7gXnXXca6XZUC8+9AbFY74Krv4z96c4Ai2d0fSconQ06S0TnIngEZUlPr3DRYpLi+dQG
P3Xtk1X/5vnbdRPKmQLjPqrCNlSaZLxpUtfdUGYYQU+jxbmD5AKnB/TcX7eivD8h6IBmRSiEoQJ4
Pk+MWCUnYj16Sv5Spm+Z5vy+bkI5EOjuIIno48YxpZ2sJVmQFR74r4oZwoIRWUIXpc21HI3CpyHz
C+4DMNajTCvn34DfT3QNsa4gcLvDaM1w7vs2bEbnUzf5T16lvc35slbtVrw3zqyKsZ9cOgzAM9cj
wLwDs/SMZrh7OI/IdobPXbX8Y07aT60edixda1tQbD/IeAKQCKZrH/kbadWq2hl56aODyvcf2roI
O/LgAup2fd2URsQzCuBdlGxl5icCrLNDfTysG2u/LM9aAL3P/XUTit2HV7vAwGP34b0muZ+6H8qq
bqHUVZZRF/H59s199nlh/mR1/KqqCzPB55cM9Fj3ze0Ei6iUC11SAWwGbFN415Pv9zydy8oGfrpH
c9kcVSuBgGp2Tj8vxU8DNKa7CWIrMaHbMn8F7cbKCitOpg0s+zvBIhBishYGuuETM8gBbsE7HU9X
AoKd9DBneB00a4QCSlPA8otUliv0N86nKqNT3Zge8Cee0ButyKYz/9EnEk7mmuSkyhEASPPOt4fV
l+G6SZG3epUOGSAc6JQv3YPeg+BpDlCZrLWtmWf7fOzeru9j1VHBycbQUHu6rD4tpcWRQwdCzczL
4xSYD2PXvo7z2uWp2hAQE4KrhiFIpEiTaJis9u0sB2gbTOTLs3X7cUF3NPqVkUGFoKYMRuJLZtbV
YE6x2e7879la0UL1HD37vnQRUH9svEYD7l9z7grH2dX282RGXetDH/6eB19I+22hWWTZm+urowhy
0AaDLDognkhDy/kKWgU1etWsEd2KZeiMv0vrgWp3Y3WoyUrQpth7KDEh4yMykYLp53yXe5RDMJSQ
ETwjsTY8zDl0mpcfZnts5q86a1bWS7HrYA0gF0GNigWTXjwWLbOZaxaPaZA+abl77CrnNev59vr0
KXYd9jRgx3ibCkYIadmmxlkcjfccTpqHc/oWfKBP6cyAtK2DoDfnhg9oTWfhwHb2Gk2tYp7Ovi8G
eOKmO7RNIxmM7/v0F9E2k771yJ/rc6RY+DMT4iecmMgTnxJvGcUQvugj5KrKHq7m2dXLrV891NUa
A6tiS5/Zk+KOPunT0XEnjoeOF84mMn+I1PELdkV/hKDR9cGpNoDQb4Buh4G+Jzk1kQXDWILzj8d5
+9nZG/zL9c+r5u7089KhGQbdTqiHz89lSIt93m+C4blzoi7dN7dzPwJCjPosIkTRVCw/Q0ng0M5v
GI+t8dno6aZZ3oi5VvhQ3HVgewcazAPK5xJMZ1LwZtmtOcSJu+EMXEC2E4qC+ezfTi0LxgEQcyL0
EEVC2QNofpGbek2GOE2rMLN/Lyv3mmrlT74vr3xdaRztt+UQ98fO2BRsZWOpDubp56WVH62aFqTH
z7cAE8kflum+a1begYq1QOsOsHGm4aJKJNMmdN2k9x4p+xg8FbhbSuvAlme6hk9TkJT5MIOygw9Y
D656yYXNRUkNg5p97Nscja9TmDTfquRXYr6N5WvRhm/pAYlW75j+1fwodXfoj3HI4fo5uhwq3nGQ
G0RzBTKWIE0690F1F6TABKR9bOM3lPZdnm6X/idjN0elUDzSEeugeAjCCxkUgt/ASo0EHY6rFzYM
Oba1RunLXXduQdoW0NRhQSMspHWIGk5drGw75feFPJQN8gI8SqV7U6u8hum52cXZG9P+Tuzn9XW4
3NX4+Zib971wGQSYTdnyWs97BIMHO4tYuU75fDECPDqB/AFMRtRGLro6eN7PgLM02tHdBzwLKb+5
bUQYCPDABCmP6I2X7rM6ITooRIvkWD4yAjaYlYfHxRRJn5e2atNUdOYOPk/KDZqUw1z7Q5yVWEw5
RydDkB5nQK+A7inJk2MyWKHTFuForsRfKgvoC8ChR9IRUHTJQmB1BNydQ3Bk88/E39J0TXxeNU2n
BsTNeRJVuOjloGbQB8ekZfqu7QgLA7QOP9aoy63MlsqUgOyb6BUXECbpzFWWNuUNypZHiJgZOosa
4BrGm8H7WHZPgLCA9QBL2rvE6Ml4ZlKmNmlq7Zh5Q7odDM4eykpbUzVXDQXpWVBsosUeu1jyxZwW
xTCithX7wxSjn+zBG6290ZWbG485BgNhK7z7wWImBPTOFycLkEYfMzM5Ihl4DPj4DNBOGFTOyia7
8OrCjPfefCLKlBcn0aw9jVpacrSmFrHkGDl99gwen2jJq5ULRLWfwSn4rgWPPJrc0A9xbDvhRUDi
qqr0z6VO7FcnCdZYg9esSN7XWoyZjjxNY5CF/ra639dXRfn1d++LfnPgtaSv22Mzu1AFI3E+T/42
gOzvZgGb3fa6FdWiBEAvuIIQHbgwae0DI5uL3nNIHJj/uNAb67/X+o+p+nWzFSRNwbCDIwlVVPm5
X87OkPd+id49T3BmRX2PtjGHbfp8LTtzEYKLbOKJJTGrJwdzyJZi0tE8FXdp8oj+sZibcx46HG20
TrbLTe8zrc0/Hxgd6u5o2QX3DnDK5zbHLHdN0MiQeDZJlCG9XTh7fX7KvDVJ9kt4shjdiSXJjdb+
YnRm65G4nwq0vgWuaAh2621na87nTDPHsJvrPMqMCtSyulM/sHpJoQ7cWFtk4Ns1r67YPBgumtNF
6zrOm7x58qKiqd6RmAWgsag+gUg3tOzvVvDP9QlW+EG0lgE5j15bkLLI15PRz6YxOT2JDTchkZVR
Yw+lShJVddbvrpsSp+oM2iBm+MSUNMN9CVI0Xs8kXmZ+1Oa5isBXBrFkdOeV7RItNAiXZdwA4rCC
91FuXB+BPd5bUPSVjwjN69kcbU07Fg6F+HNW/4OsuUhnviSp86bPww8fePvboxfRUqSjWG+iAiw3
iUxNXtHRrtElbTV7OtYgDmo2iUdvdzIwg4QcXhQ+Es3SAamZRe3GTUlcggglWubOeC5mo9kOzTxH
Bc38/e2LKAqbqCmANw0glfMDGTSTjrAPTs3z8u4e8qYueuVn9syHJ23a5s22MkBtakxsjYtCtVEN
/CMaqMAnJcfjFWhTzbQ0SGxVyT6dsyJs3GVr22RlQtV28Op/NwM1lvMBJn4xImyGxzGdHco17fCr
X8Noqc62gOT/vwnx9xNHirgMlbaCpHHTQn6B/O68p8B5LIIv15dKccthvv41I22NHlkHbao1hDip
1oVTWfzkxRqwUjlbArkjVgQwLCkiLH19tLiPlsDe77eL99QCyU6Hm/trcYxww/3HipRcbJpyGGYD
a2Kxdj6iC6C8q3wg2q/P19pYpK3dJcZSg7MMY0G/Ujhb+pYzPJJ7VAeuG1IuDNAbgtgfxW05IWOD
iRPpUrH+UxCPOrJlabfi8lRjQcc90HcgLID4ljSWBqXUpUOb+tGvwTNudBXdpuP84k2mHt0+GICD
AdoQY0GGWdrMXu2nUBDAI5Ckn6HweZyJueJzlIMBO4Hg+AOsXx5MOiwO0XqWHGk7B5vOnv+M1kwe
QP23BhRTnUw8ByBxDQVRIEOkI1MIeg6zTpNj15VNZJmts2cGiRCL1pFb+v7KjagaGCIJQNEBsMZF
L61SO5XcGlo473ba9bSBtMiBoxpwfYHWjIjdeOJtFlvrrbkRNwRardznon0q+AfGgU4nMLrZoiYk
X0LWxAp3NjL4zGTr/kyKnfP39jGcGpBChxlvK3R+EhIP6LuMaNI1W3typ9AZKn/735mS3gberBVO
wjAWHc7SK8Ez8ldndx+wgXMJwL4paFrFkp0sCR0rx2QNApIUt3X5YHZx94HEhoh3/mNCumNqbjlo
gXfBIhzoUT4gw0RWmqdVZ+XUgnRWXNIaJpkwiKXYTaMRZUu9rZIqsqYVd6mKG08NSYu/+Mtimg0W
H5xBrLiv+XNQ3ndWaPthVuK/Dzg0yG6+I/SRowukmassH+VmDeOiIWuqTT6t5QRU7h+ElXg7C592
0XVuJlq7NGjnP1L2x6h/r9V/VecdXh/s/yLjdBERjoPDbVzDyAXU2iZZzOeyf2XZWt+XmHQ5mAd/
Gtr+kErGM0XawgNWvM+yCjF1VVMOHXvd3Tea1Yes14zDNKbzvsz4iJaR0ae3QssRDgBxAp+JOBSd
y5LbdAq97A231I52gWeDwUInX9lyyjnEyz0ABAjdL3KwWeS46aC+qx1rD1IpE9OT+zJn1oF2Sbni
O1XHSIgJCeU0RNWy0qvbZ3XF60U7OpOzGfVvtss3WfEd53flHlBuO7Bh4KLBUwGUx+dOp+vZ4jc5
tp2Vbj2+Sdfwwmvfl85Nx5e0paTXjgF59NDh2rxed5pr35f8jVU7iAE8cWxGSPzkIMv/ft2AodzT
JzMkOZo26YK+ExYyH2oZoZGF+Zv224q138b7/1zbaHYI8XJ0NGZhYh2Sz9d/gXLbBSawaeKVeiGp
oGX+bGUJh9MetmkZTVC5q1a2m8IE0p0+8AdIGIIcVQrYzcWYQLoFZYsZtO3aMkfJYr2w8c/1gYi1
kLzDmRUpYB/Bu6PPtuahwdp6owHdsYkcswBVDkLHv3Y2ruxtpT3Rb40Eg3h0S5d2o4MOpXWZf0yg
khsM7ABO6LASRD9Ta92ZPWqr1weo2Ix4AEN2CmL2oLWQeYwcT7OqNG39o5ePP+eAbvS5+XrdhGql
ABEBcg+BNTB8kpdr4Md7f2He0UuezPQz1Ll4s1KEUk0bbiIRVAOKcoG36pJxmfMqD46uxvKwKv+H
tCvtkVNnur8ICYwx8JWml9mZNZN8QUlugtnNvvz69zDSk3TTVluTV7rKl9Gl2lu5XHXqHONe4yCE
6mj+xbLDHgknlV7yR31xvTOOTS4TexT6NMSsoIISu8HQDXsta/aRVW557twPgF0aHL0mibPnSfvW
9c2DPo/bQWRPbOK3CcmuLF5fgXdHceGfNwcuCtsm6vDQjQIp1nr3NCOfTagZ4cYcomehxY9Dnm6T
Pr9uw9kXQ/jfGOHHVcUAzQmV8ozE56BPD3Ez2jgRPK9vmhGmQmAq3MBEb+CesrDdtCQTe15H4LLO
q/JW8OQHqENVQkTnQKtl1PgyWjthna0vniRLHYeFmhsYRUdvZyQxD2OT63dxpVm3fWUl+3JM+W1X
j+IpBxP+tgW27QqtZb8u73OZ2yXg4AF9x8IPgzvwdEuMzI7buEadj8VQ3ajThnrRLIbbNJmMQ2yn
/be8gmq0YQzkNuqSwXfMPNxi5jK/gOzfS9iQ0o/KpNiEYqz2BtZy9HitVXegWkzfL/9a6Xod/djV
qewMAZaROHQDgDo4pM3E5JWIs1/bCZxwomV8PzS65bu8VC2YzB8cT9Pq5BjVgLRBF4dBO5m+w68z
UAdpqqq3JBo5WYvlRxwdzxF0xSwbYSTPPJtsubMr+81sK54OMu8JVABb8AGI5dYJkNS2Om3gkRvU
Jt25fb0bY1VeVD5bf0ysQSkD8C4FAmAnGOb0LQeu2wDCdxiUcbDMDgO+DoUetKyAROd0worB0Rhr
uRv00RP4RbxqpLuo+3V508nmC5cAOKUBil2aY06NJKSj2WzAaRYJqgDQOR/dp8sWZOt+bGG1udjc
6CRMYaGcD8I5VOxH/tM0FZem7OxApA+nHKkv+ww6artFYdWZ64D61IbOBnAb7jej+w9EJVucl40d
by8PSjptIJpH+zraO/BUOZ220CgyvYwNN6jM66HYAXF7+fvStUc+ylokURbmzNPvJy4Nw2TQ3SCD
GssWNNkCEVWNbk30MajuqGWJ1/cmYPZ/bK2cZI4UmICUphuM1PllcfcW7H931J3uylwAxGM9Dk38
nYXEG0r90FiuP/UkGG2iCB+l+wRUQYB5QiYHSavTIfe80aZmmrATIcpTezQzrZ8l3keewYr5+wzt
b0WqRGVwCWGOHFKS1HR2rRkb83U2M6+k32Pdqw6XF/IjljqbXbCPo6bBFsqtVcNeEcVtmkCNK2g6
e7hCc8jbLIixAU9AdtenWbnVm3Ty64pZryzMzKsMwsAg/gNDQI8GiCDmfQEBPKc/8Dnv9lRU9a4x
u35jFe6wcQEs3Q0pD/2yr8htw4FgRZGDKwYhC+YWLCGkYhe2t3VImrTa1NazHQapmexNdrCsg6VX
2xotH1nvX54w2aoc21pO+tGqGENcofHABTSntMWTY2ThoZsi/p/Dy3Yj+urTvD+IVWxkstFMjlrX
mT6TVvYgZSB5GIzDzvgmUsVBljmKBRiJdMLCcL8OwixNZEXZAAXkpDcsMFIFjYastkyAhIPyJUIk
wAFWjsJpRgON1TQMtDianlnZpreTDdXyAfHZxqz5934O2Z02WXbg2IXzY9J0PfJy3egfQbyv4mCV
jpYCxQO4uw5o22qzt1FYzNVSGzC5r1ubVFNsDpmbx4sCjW+g4gXCdXVbzU6ZtFbFkd3Uym9VOLwV
oti2JZSZIXTk1bn4HYcq9L7UJgrYDO2CS5C0egDaPSla0WJDDtotr/2OfhFVvtF6PD6/V/qnZZOX
7bh0j+DJAB649SNaoJQS2SCLCsw5mMnPBNkItEApplG6TEdGVh5fL5kWN5YTBjro/0qee6rCgMyA
A/wTdIaRLQR85PQQF8nQml2MWG/aGuaVo2K0Vn1++fuRj+iMDlqUKQ4VH83fTmw/oGznX3ZDsgv4
eATL349MgOk8CfMIJibjwbWuo2FPO8XZVY1ideHZbspnYWCSmnu9f6654vOqEayut6gz48S2Izg2
Xb+OmvDbXOj3tu4oMqYqMyt/zcOisaYIZuJiH5p+2G1Glbyd1AQ8CspAUPw6Szu7TWEWUW+7weT4
jnboHRTqFLGAdC2OTKxGUaBVs20amOB4ZZmA4ijiU9mthvoVLhjXBKnSOp7LU5aMY9/Diej7MEKJ
YVfP36pMAY2WWgHHFZoyF/G5Nesm5B3dwtYrXAbdhj+AP7x5zlVMaNLHPSCaf4ys/GEHXwhtAREG
dVHccyq8CmKm/Tg+IzZvvcrBG6Kb81/dPPpR12wyYTxdPpqyaOToB6wvmXHJ1rY1fkBeILMUVTdj
Yd0OhfmcRaOPFuB/KN6jos4QIICIEONeuYIkbcYUvLtu0MYeWu1BsGRqiu0h3X7g0IU+MGhtAA85
9Tapi66QMsLTv+b2LgP5y8QahQnZNeZQvJE+xLiQzjw1MUN9fBR4AQZZUbNvEW+yFxSPyU63W+M6
6sAsjpRk4vcVunovr9eyIdYRMGYOd9pCaork7allM7OTnDvwc0WfvKO090jBbypGNKWl5dadcrLR
7NkrGhVNkPQ0sEXDD8yR0NlbBSNNa86m3c2AD6RTf8g0E2EC4mowWmv6Bhn5end5nFJ76O9bCDoh
r7WmbzVaxGJJjFxfbL5E8W/u3mfRSy1eL1uR7X7XXGr6iBDQbr46fjbC1SwbiBMAWrc1EPoM5cNQ
viYVqgqGInhV2FpnOnrk+BMtMZH77n5k0etAPIFMFKhvh+rr5VHJDsDRqNa7k0T6AAktWOqJbzib
WvHGVX2enG7BdKiZ1iJtECTO96F6/3TjKoI2cK/hcYcbChHi6vbQ0gyp0JAhI5R6Uer1n5a7XH1/
teZ9q5kz0fB9o3gPwd0UJ6oKm+yK/TsCpJtOJygynGgYhOMErLw32d4Kt3p4dXmJpRfHsY2VH6hH
28Q7csnR6NFVmRo+idtrPJtem1J7ctzhxqD5k5H2zC9b8q4XKoaGZZbWfujY/moT1I2J2i5uzqBv
hZc5r/m8d2vb6/t7UXGPD4/D9N/lIX9c62cmkfZHqx9y0MiwnU5rCG8Qt0XmBJpexf1e1OjIi8o5
furqkP7n4tn5YCQ9MtAiDvlda0/zvqnDBEWZtPMiwd/7aUih12pWDwzJ8m0vkvkh5yHYwjL+pYQO
3V4rWY1MzTB+PpZAIdcCrTyEpPHWWu3p3Okom0KKZ+OAhFp+vy3xj60C+UkOJqrTS+PH0hd9lrfT
p8Q0em7YwbDRo3cn+yxbEqYc30VeHkPB6VzFwHPNJvC9oCQpIvFsxfH3ydIbr9Hzw+WFlgyDgAH/
zzovfz96LdRNiUa/OXECq7seIOkdKq4WqSNGR/zS04mugjV4rK/cuorsaPl+tUMBdD+EpjeXewoy
WnBnKUIF6WiOrK2WHk9o4Ej61AnS/BqyxCDL+ofZAukGSNvRenpGkshLszL6rHCCyjWvwrp5BYna
z8smZHcxHp5/TCx/P1qQhkx1DfU6J6Ch8MCXhsTWhoY37fhy2Y7UbyLvsqSAQYmwru+hZlRyyDrA
jmYnm4xZ2r5OinErXC1T+E/pHkC3AuQxsAHQJXM6pMTENVAncJ9ENHeiy3dIhlz3GX+ap+yqHz9N
ZbXcOSCSRswG6UuoGZ6aizTNzDg4wJHpvaqTg/IZsfz/Z64R6QGwryCHDh9z+n1Lq3UrbmuEvN2U
/ppQE96Udu5m3qgP2t5oXXI9o8wyA8WMDVihifZQpACzeFUCMl3eCM0Dd5CuiHik6wkwMLpXLfw0
a3WQM61sWM9Qtp4J3UEHZceEX6uIGKXny7WXzjq4WAgXnA5ds6MEdPGZG9hO5923ovv8+cINviBx
kLZCL+4qXMhp21d6jWBK/5YAWKSiM5Bd5GDPAv03/CpoqdfYUlEWpDFmF1eDMT5YCf/PBH0fyxLf
ibUXngE9befNltj9U1WYt+Ws4muQVdWBD4OEC8pWxEab++kEkj4dK1EyYECY49nmnZklm6Z9Bl88
sNX9rrLAzl3YG91+vHzaJV7lxO4qgpjJGAktg3p2aU8/3HJ6F4ZzGCkYpVozUbXASo2hbgAxo0VI
Y/3MRYPFWE42gC4tbdkVT6bam/kc+tQe3twxYQr38vFwWB1IQAZ1UEAu8iBnKnFRRTq7s3O4MjRx
v1gWjx4y0hlPdm4av+PZbX1dkOl+zELhL6ylu7kkpPagNRjfofyOue8bo74SXezcObE5+ElsR1cV
17uN0JrBEzXtNlGlj15bp/aGN/Vwy63ZeBxpHYFbrG02thu671WB9y8S1Bnu6VglFSlxoh90aeCT
B0ISGf/TnTPgXaW1MXWCbsBP6G/oPHgjfdTpb8EVV5DElZhYO6SqbSTEz6geXHOOctbiFo17v2sq
TNQ2tT9//cAGGuGBx5fIUZeIScIKFPSB09mbyB13efVgNY7Cn0gnDREgnDXQJFB9OJ20Wg+7oaoQ
3Zhz7Q2cHsKI3qMvdcfTWPMMW1NEU1IHs7QdookB6ZazxubZiWkDOeqlmqt962PzmcXiZkzzx2km
jZflHPdf6Om1to0T+pS5nya+Qth4bH8VAKVFmOox5JuCse2u+zS6aS0VdZfsdKOnEqE1AFL2mVzD
ELVzbeBUBWFTkGvNJfXzWHZgqGepc2XykSrmVLobFw1uMA5YyEOurtspdyHWQSqUIc27pLlP6GOS
f7/sHSXXGtpE/5pYxVyoiYclCJaAV9DBNeL+1Lki1Sw1APkDE52vIPNfR/Mx6XtqcCTiDP3eAj43
iVQwApWF1cJnoqdahbgoMMcdYVtVdCH9POBQyBFRCD2uows+jqNb8BIzBFyzNnXe78sr8IHWWPtw
lMVQqgLDJXQb1qusaXU5OCMgcMWeRdfdb7vAq3obO149bYcf4bQV5Sazfe3rZcNLRLG2CyGQhXYC
nu4Msk2cmbRlhad1pt/n4RuBPA0kVKuy9KbyfZh/dKrjsyzEmUFIPS6UJzLlcM0t9TFHnFYk+Q5l
mlui5ddl7oyeWU9orEpDa6sB8HZ5mLL1AzLzj9Xl70evCrcueN6AeyQYc+Mln7r3TqDgftmGdCot
MJSinisRKy9CmsQ5WogCOnebNBy8OE88bf6at48dfeqaxJ/Gf7ipQOsPziALTd5nTWODHfd2xS3c
IsUNTfesvsqy7eVRydzPkYl1JrFqmwEd3LoTREnyw+2M51p3Z4+HtqLoJbuqEBGi3o4DBoG/1f1u
5TEVKWD3wRCLn6Ylroo+5RvbZL+MBDjHUFB9f3lk0p0IVQSEonBNSDWf7gmBxA+2f48cqR2OaPhv
J98NnXhr8iTf6G2rbyMEq/5Ew0oxp7KxoiKNdDN0abBdVtdymFXhREYKpcv5qiabkUNzb1+nV/an
tYtwHeKGQkkaoDrj7L0ezyjJx4CyPtbJt874Pf1DvgFN+JjDpcp+3ho3960e9qLmj8TZDOYNtT6P
CUQQtrDiueDJOOPfKxyrqbMJ8uC0vNEy31UpEErucjAiQhQDXFtLmm+1EODdMCHAEdlB34/7qNe9
0bC2xYh2/8+SSS2UEosEMUh/IU3wIZh05H+WBIBR9QMLQhF5pZFc6eN8BYRtpqp+SxwdulMQUqJP
EcDlNb9EbFVUL/XWCrqEeaL13EnF+CBxCCjl2nhEQpIHNlY3bQ1s9jAnxAqoNQBEl74MWv3SZp8m
i8KMwWOjrAZdtvNU00jTrp3BbhIkw80C188/fyMswRt4USCEaeDf09MfV0a+CAFbQW/66bQv2+dP
e5eT75un30+iVBBrxvf1YVt+y5t029TJ1nFq8Nd3ntMo0h+ydQdvOXBKaD/ARluZawlLZ9Ck04Ci
So18i8JXnit6YTlQ34Q3AU5TP+tK1WZACkU00AAqMvr9GM7uV6fIGq+lVX8dlXBh9sDqW6fAs8nM
Cx2FeMPdl8iY7zP05HtmZGnbymXjrTsoOQ1lWxLZNXRlof9r4aE5nWsALSt9tlsaRIPzjDDwYEVl
6dtaqKLUkThuQACW5mm4pEUd49RQnumJCFlBAzOFlChIlSx0BNd4Jhrx3iaJf3kLybwTWtpwlFEE
BbRy5Z3mzJ1EPuU0IFpA6sI3wbPr0NeZ/MNWxcsCvLfAqy74/9NROU7R0IhXVkDcZ27nHtHvZv01
pbeldtOpAk7ZWiFBh70KnfFzcgDB05JVbmYFVjT0G20hwLDiDkqIlf0PXejIUf41tTriTgh2Pwgu
wIWMz1Q8uUwV8Um3A/gTPyrz5zELErC9M9Q4dEPmoPnYmWI/E/p0ldhGsu17y75d2oEUR1Fq1F1e
8xDgwKW12oMszzoH+pzwvzrxwyzapngmUOe2LZ548vPyDpSESMgh42EAqhJcKmsNcwsJ6yJtHCso
SPGbcrEp7OKqr4036rTfp6F4CStQ8Fy2KdsgyB2AaRNC2rC+2o0aQdeEm2M3gvx8U+WBQQ6mXSiO
lsxdoqsHcpFkISlfP7eKMC+iobIoiG/vBXjwmFBc+NJRUFDsAm2DAG/tjzv0h5ljZNNAEF8vdxXx
YpVsieS9gRrrXxMrr5cYcW3PwFAEHaRrplzztNj2++Z3b9/3BdCj0d4d3y+vDVmqyavXG3JiCMWW
Bl+kx5bfdBTHiLhrutzFNQC0VPswjz2/jnnK9tSAUrUlAGpgDI02czLrm7lnzU3tdM19XU5kw9Pk
l7DFGKSg8GZ8VwLsj0RAaO/F0IC4JYdMswfaEFDvX/7RsgODo4icM9S9UFFcbSgKpZ/aHpbfPG41
vDDNg4sMIsrHKrypdFMhe/ZR6zuPtmmfFEB0w19HVeIlOap7lDEVQFM6mkWpBCU4PCbXAR7RS6LZ
VUeDWf8yEXgd2/X66gep0Tlh9PvLUycf0RKwusspWcfHJENeWR9mGujzg2NfjarCvuz7AG/gFYRG
QzDUrZamyXgeaQRBkibi1zod7jNd1SElu0SPTazCVc5B46o1IQ3Smsye22uQj4GzRAi7jfrcvzxf
svoGulggq4AXl4k+ptWVbZpaFkbI0AdRE7FNOWW+qbU3PCm2Q2d+0zLzLs6rLSnit24uFEk22c5A
qhd3AihcgbVcjVTMuWYMtY7HTAEB5ci0wo0+iDfAZ+BLqTHsrGyqFBeEzM0hrQzJHLQ5wWGvFlBY
tG0zMduASRheF5n7YSLo4Bn/YR/iYEGzGBWVhfXn1O3EZWEaDWvsgFVBqN1lj5eXTbYNoeZGlgIK
dLXXDSxjZdocKrh2QKd95RcqbndZJwmQ4X+/v5olY27slCb4fgYFRsujdZIH1TyxBycxaLJASEzw
JOhdubF0+t6EeoKnbh56g821TaXn2T4jOd/ZKVAcKXq1fQqV13dW18kjalmooNXFeFVOpXuIKuQn
TVc4X8uMq3BAsg2G0iQyxXj4nRMgRBB+imAUJRg336Sz6UG6UIC6dHSia5q4irMkO7hgEFoeNADl
nUNiSaKDt3QCAqQ8UPdtuomzR2IeLq+8ZP+iUIcnORJouNPWWScwcRqGICjD5NlzVgwe6bE8Kjij
ysjqYOpR2vVZgocR4fmezvupR7nHVYxEsoeBesfmRWSIwvEaXZizwiGNQGnX1ftXaFZAUpyrNGsU
Nta5wDACUUA9o4o6FuFz1E63Tjq/Xl6QZS7WAQZ+Px5ZeLWBD2UVYJCoIW7MKydohm1e+PpV/q5V
3tBsIFt62ZJsfx1ZWg8G8EiHG1njBG6lPfKQPYeWOEQgPkiICk2mMrW6FWwz1HiaCxAD5CXYIS1/
doQXo4AZTz8uD0qyQrin/0yfuXryGAWUg8oER3Sy/Fh4mqrMIh0Jnm1LFZbgBbJs9aP4byr6Cr36
OC9dYl1XIBfV7W3XWndjpCkCaOlGOLK0/JIjSyP6vvVxOZlN+70oDK93fzp09MGR5pnNf4kqzS2d
uCNzKxfthLyMCwq8X8YIxFCXyFRxQCVeAKrrf6duGfDRgCw9zCd3ghco08PEdmT4kqkuGtUgVocn
SqakRiwNbzY82e0PShXXsGIIa1w23E5vc45JEu7raH3TY+rZmSqnLGuMO56oNUYkr2qnbibwdpjN
iFeCeKV0fk+c+rYvjWfdaZ+pU/0SobY3rXhLwZNYEpVwiXygS3IerIvnHGwZRNtbh4w20IfufVLZ
+8iNvopBV7xMVGaW9TzaElHKTYreWQBFoIySuuQnNVxUL4niKEnNUCR4FhSAecZsbLijII7W2UEc
fSnjbyL6ncWK9KPUL0Dbcqn7G1BSXx2fhNsF4z1gjly7s8Dszyx0vyUvJHu57N9kAAOkN/8aWp2i
VHTtADUmOwin2q+aceM44abpHyot9sj0Jcof2872GoitTp9WAEEKFO95HWkQFG9QNzpdLcaNtBMx
kIlFeDfnVzHdJCp+WOkBPjKx2hAkNVhctjDR1J7V73mlYICUf39BEgDwiI29uojMDNTfUWRjJ4T2
V5H0X4ipIriWrxCQux94BWCgVtNkNVwYZkZYEOlfowhqfZqo2k1TgJaNxQ0IQ6Doak8Peald9XO7
G0HFcHmPSPciojqMbwkj1jITGYkRw1qJHXSVV1k+e89QOS8V0YMs+YIU3B8jq5kMhV7YGoWRATIq
aJntxY9Wo8WXsrWHJ83Vu+96O0TbBoUlUFSHs+KtJ83Hwz8tLAPQWDhDVGQAYpEkF3ZgjOyal+ke
7SV+ix4+g9Qv6GneT3z6KaLkP3NsrkCm8phk/bWT9+Dn7q/zzvn9L3MO7roF4LE0256ejWGI5q4v
Q4asbp4FeKs5D3rSTE8Nd+k+IkKVOJA9RaCbgic2/jPO8BgaqH71UU8BZMyuY/MGIrQoFlN6mDPF
rS1bZ7izhZARRY+zvmUwbhcZfgQLCCIriAILNHnRzkuK/mnuZ307kXIXGd2Bj//QLIcHL1rK8OJF
W/a6SBy5TqzXM2qTbfGtpT8BHWaAkDP3MFmK+0HmFY4trYLGZA4rVk0aA2p8b4ZgdvEvbw4ZvxOG
AkAr7ga066+Dej3M5jnrDBbYmciFl4PTzDemGjwEcSO+z7x6w3WfeqTSm+3A9ewaguPZ7WA14rEb
+v6qTfh0qGJTbCZtYtsqY4oEgOyGPPqB67cA44nGSIdVnszkui3xDi8aT7B/8L7HVlY+g6dGqoEC
BUXgHPVG31SlBqWjwP0O5452R2AkTw9h1lA95CbueYiKfWtoeB2y8j2EVtXl5ZSdPTh34NldaMiA
XnxlBohFpjEERy4UBfJGgPBouq9Z+NMohnezFqr+R+n2PLK32p5261qtNqLTJJp1P8zL+7D6ByiI
jcEgAQnBjHP2TZQIWoKcNwOOZpOEflPtBrZNS4/UN6bqCSVdpSNby/V1FPT1YPObrAKuUqSOx8rv
zKg2RBWpy+5ACEzgqCFra5+VDmnqoAc+RsJME1dlyL2xqA9Vonlmr2pukA4HyDjMHbI1Z5T2+dwO
U24NQFab408xoUo5288IRP/h6QEb/zOzvtQhmZSMVQ0zBp2CisYH5JO3JlPFl9K9BraxDzgcWESX
vx8tTlykYx2DvDwwwvFXlJW3JKOK9izp8TkysUzokYmqLdAeWi0meo9YGyfdatptPW6Eqqwr2QPI
CCHMW+gcgA1bhcostqKO1ngNZvyVFG+t/dwWb/HzZWcgmTCkzVCgBuQNha51QkBjdZeAMBcpIYwG
euOfd5mg3LYReSOiRAvyytdEQJ3PTl/DMY9eMfklU1x9kuv95Psr31IZ5SAABGFBL8pdYec3fTM8
jUXu9ya4V5z5Oyg8voLVTWFWtjSAtYAeDPriFnVXTZtQ/x0HVMZYwBLoC+NYNjtUjCv6enlxJFsN
x39ptGCIXM4aA2ID3OWNgLxnPuhXyOlQD9x+d8bU7UzeHsxZKDB8sot+8TfQTAUtFeRt1nubp3qn
OeVyw5EnSr4Amh/dsmz2K5vxp1CP+HWbcTTAuR0IqHMjyPN0F7IEbI8007+PRTnsQEiggsFLfBRK
vDjOyCNjwtdN+qTuKgGhdARx7EYLv44aRE1QAPyHyUbD1YIOXvhTVrcvT0yo3bTgujfQrrh0OO1n
PXudC/sNq3Btoex42Z506/6xd0ZPJSqnnBOBOytKEdj7Trfo3W0SezOBRCjuN/V8ddmg7KiD2gaS
2yguATi48ic58udxa48IE23fbLzi6f/3+dX8jW1qF7qOz1vd+3it2//yeZA2Q84G2BPU/k/drlOU
fa1r+Hxu37jl/b+0XiLx+vf7y1k8cusDItmpCfH97IoYuyreXZ4d2WqDEAF4j6X2C1a+089PlaUl
eG9YQZPlrYf3lR/PzVf0nW6Lod8WUCM0nNQCuZEqaJW5qmPDqxvRHSBWN5IJEBAIHQ1pt+kt6JKS
n4MT+peHKNtfwK0ASApUHjmLJNJioAzYFgtB2FuiP7qKCELx+XUEMVR5MZAKn0/0FJgt5umfB6tC
rGhJv8PxwbWvlog1pO2nbjADatfOpgGwdG9B7EthRbYe8K9Lw/LC+7fOQrU8wqNQaGZA8n0274bq
QJoDaoCX10JqBV0BQH4vkuHrsRhONxhZX5JAIF0zmvaVkxNIrmuNjzqWqqy0OI5VzQflBECVcROa
S+h1urcT4K1H8AuQoJnMCH0HAySE7C9VV36tAQn3MuZGXo10xuUhyk4UirJgvEZf2aJOfGo1T2kE
kOloAtgubiqgNB2BhgQz+Q5l7GHTxeW76aJ+0mWuihVJthOBtVv6A20gQNa3JHoBU7DERGagd90L
z92bdM4VN7HsxkOaFILvi6w8wNOngyviscq4w82gaA5Q1fJCze/418sTKFu2BWmKqrkLmNb6VQ8q
ISAC3BIQpygqY88Y8p+5C5Y/UrDiN4Fi2iEDn6sflhDNuWxZOjpc5dgvuPfOqrag5bNMoeMMGM3Y
fxNOPb45gmW+IINKkVlq6gNmhVI0GLdXt1I2s4nYWkWDMC3vYic/pAa/DstEkT+Xbom/ZtaVFdTu
x1rwGmbyfVVsUqEITuTDwD5Aq48LNNrqiBmJ3ZQjw/fn+q6arrvwu2O8/sOiQMMXT2j0NAArfLrl
HK2ImxJvgaAv6zeLDgc3Dv+rOuf/Z+YDgXN0z86oPoZDzUzc42bll4S7uwk3PvJJnCleatJJ+zui
j0z3kSnO9G7mhWMGAl3JFkf2L/ZspvC0y8yvnR/Acv+bto9q2JGRBkWFWJ8iAKtjVhEPyQHtkNsl
3U5Nl270fERKzFQCr2RDQ/oUL3Z0y0OiZ+UfZkhWLOh0Guj5VqMHHt0lqeLpJjUBsA4s4EIHJOp0
P4huiumY60Avz9n7EFb3ZpZvLYjBfX7bAff+x8xykx3NHzOinFulSYNJy6uXNKaxb+W59nWYjU5l
ikjWCi3WSK7BpaI9YfUaHQ09N00eWQEkZKnXx7TfNUncbCrbyjovjpLyNp+naVcWVek7Tcg2Qmjj
poE2Kg72BLhz2qaHFrKs2zEyrM4boJW8b7qx3JBSb64diPR5CWsHb7a7+JqV1WOCbnmk0usUWlBW
eIjQzLTTQebqT2UHzXt0k0zMgHuv2c+wMcvCs+Y23AxDyTwEJJnnDkO3GTiJfmk5AQi11L9Zmq69
48VIthqfmttmGhEMo7QL2gSKtm2UNQwoaurmsxVGhpfEPPZp0bdXtVXGO70PVflEWawBx4TMMOC4
KKytNkpZxWNDW6CoXd31TRNsWFqNHkuwRKTuP7jBY1OrzcIjTit34FYQuaD8uKvx7lSRIcvOM7Kj
wJKB4QC9ris3mCXunGQ2PG3Zt7dLsleUYQTROOuh6B26KywVjaPs6sA5Rk1PBwvPGbtIR9uo6TRq
BkA5fbftaQfcz+M/nLEjE6tpc+Mo7PvMRDRhGP5kWE/uaBwWzNllM7KAYiFNd0DHA0nHM6dUpqNW
dLYJQt/8rTXE9VzPe5ZTwLO58FtQ3XlZqgJqS6cPux3pS+ouZICn/mPWIpL2McJAlj9BwMXqFHMn
+b6LktgHHTwizXVlDFK8VtoxYQYTQ4+cE3t1GCt2teQAIZgEay90QeCY1m6pHMNOK0fcUxCs/xmR
Vn/uzFxsc6HRLR0MpniBSEeEsiMQBUt74Tq2HNqmH7se3Ta2mWxDYvlVr4hepQM6srD8giOfPmjZ
7A4ZLHQ8fCos99Bp/Kbu5o3dFarISDoaiGyA1QVPHTQln9pytbKbl4gpsHuvsrVtaBm7y9t68V+r
Gx7XwR8L69gOKnh4OhNEq1MSfo8YAKDjIL44I7zcPxhCMzCguAjCzrolIco11FkYmsHQil9aaHDP
mU3u5aRWWVom5WxIR5ZWCyTQgTiTCTtOe2+TLX1bNA7sTZf4IHWeJ0WyVDp/2LrwbQv6d81hDglr
dFPMiJBo077RJN06eQGcsXO4PHu2bCcsujeARkBn/owsg5K5bmM2kKAd9cyb9ByQU5pb6NlruiBu
Lcsvyk733GY2n9BV271Y+jh5JuK01mN1MnohsyvkNlvNudWSND4kMfjhGLSbdsRqx/fMGRkodhvn
1hR1c8UcrXwBJWW6MaJQPGPx0pt8hoOlYHjeTGbFD20fgkwlnPJ8R0Ja3IQpym6eLcCQY3PKDnnd
1g/gY8pu3Cjk/pQe5ra7qtGW50S+k/loQt9HkKobIcSnbcYo9Avm3CRRRe9wjyM5mYva18FS88Sh
SLkpNb2+MZzeerQaJ/qN+MXZWm7S7OpkmHf15MS7oi8bdNfpw0YMiFo6VsUbdInYv6fSjj23TIhH
RKf5lDbj1gydbGdmHX1Fhl1cuyGp/bbXZ8XCydZtYWNCAQ8uHDCn0xOsiXLq+ybB+SLXpP4VFUIR
oqsMrMK+bMjNNhUwoA9+eM0mhX+Qfh4pPeQ/AHU+a9ntGRV5REoTSMfqd2f2D12p6gqWBCWLrCC0
vEGQ5SBHfTpFc5UboysMgsA1PICLWej2oSxep/pR01WgNlkPxAdDD5wmFgRs76fGyn6C/kWW49lE
2i2ioReQouzAzLVHbfxgdP1DAn1myvJoA+zKy+VD/BEjrD0TUDGMQUQTb921DODYNikgVAhVzCqt
AYynNy139gS+MIHc9tyklmekAv1SjvaVjBbzuBvtEbmPXh6h/1vxa5atd/ZrAP0HuBx0ebhjTqeC
8K7jM5xCwNLrGiCY0Ko8Ef1wzdYPISNFjNTn4i7Wf1y2K/OYaPcHhxDCmuU1fmpWK3PLqIyJBLlz
Q+arqL3+P9K+rElSHNn6r1ybd+ayL9fuzAMQW64RWZlZVfmC1daAQEICsYhf/x3qm5mOILDkVrXZ
PExbduMhySW53I+f03Qrh/KS056bmK7wsyuadwYfnX4wQfTzIu/LfCUCWPv8bOJG3PPCCnAWZ+0n
y/v069kW1DD+nJ8pED378Y7gRof2PPNovjqDjN3Uit9fgLWfPwsqLLstlZIwQIe9q4sQQebKmbQU
ItkoWYGHD4qb/rxL0qiKwNaAVUYFsXXDPqf2TioD4iK6BqI9X/4GlfYE6APlJ6JkA03Cl1MmqDfW
bDRNJBSdOBsVtosedcXm/XlbGhWK7pOEAsRdwfZxaYWmtpVzZNiPucHC2njy/XvK3ori+a+ZmS1P
osQ4WApmOgM4S/PJ8h4GPC6MNFs5AJbOXTRuTwof6J5FIvZyPGDDZV6Wc/NIILuqBGA/rQEpJbCp
VSNOgsTZvT+wJb9DmRxvADS0oA1sZq9IK2oEHH43mFGfk9DGcfeXLPxsED3bOrTWvFYp3Tw63YdB
vgDm+zvfR6ELrCUB2AxmfuY7di4cZmHnMBkPTv7QELKS1lvCTiKiN4GLsEHCcsW1BHLIRraiMY4q
d53nZAjSjVdV+ks51H1ccbd4NRzPjXVu8+dOU+mBgT4vguBWElOKDEmd5fULE3pwD+q9/OX9CVhy
GXSgAU+Bx4iHV92ly9RjZ6U9GY1jZhW7PKB+rJvtvZnUQ0g4vZX1avllyWlwWeKCQleHfVV3Q16o
UAAAwmnQ0rGV7W+EZ1AWhZQhQpuJ0f1yQD5Fi7RWZ7gDGYDZ3tesWDsLl6YMtJb4/e7UHDhnuaNe
IO3cS8yjNhxJ9WakfsQbGY72Tdv/Bu0x0C5/2jIvR6Oo13BXTzGaLIKAxr6kxcp8LcdPZyZmudm6
Z4MCuNg81v5IkQirqntNmAnmzjFBU6T0rSMZ21dEcRSC0U5qTHm/971wyScc9JIBsIkKFQotl8PU
CjMtUg+NudzYqBiqk+9/fumcRzgE8ToUzFGTmJ1TNfQ70RM7OEfR3OnZqapum3qf0zXcx+IoUFF0
kR9DqW/eXlxwAQUDNMIeSyuCMDzXV5Zqct15eOcgtYOsJXJ9V32jnWhIIfrGOVL+4MmXEWyi+W+c
6Lg+0Ds6IdmhY3S5EEICpd80oMug9gfzriMrcdbiCHDMIJJAIHHF16hSTs0hoc5RZl9F70SQLYyN
cWUMi6vtASUNB0XPmD271W0xEgFWAHQho1f0SaQxI5v4NxwK7cF420zsRz+BSWfXUpPUGUKHxDm6
ycajAo11eUjJt45/ed/O5JhXK35mZzqKzux4vE4ztDs7x4y8ZHyTNRsI3Bekj/KBhwaXgOGsVccX
l+jM5Gz2gDu3qgrH6jHot2i4csdt2m3fH9XiAoEyGmQzuHGuwhRcuDn4DTt4gY6CQi4AKsms/diT
z5q9pnSzuCf/tDWHYQDDThTqDs6x0A0o4+Wbnj2/P5qlCcPdDs07pHGAxpqtkWkggqisERMGgV67
epqA7ZDtXjEyncJzT5j6gFDHB0UVstaXntAMniipD2oEo2fuo2Qe6GjBNeCEpja2PHT69lvacbYf
E30MqXLTKO/JTeHc95YNCvi+tJPIFdR5SAMN1Khml9gR8p61CCtlEIRX1HpsUOfegFwUdaRcNZsC
RBYyTAykwhCGuN+U7mWHMesQjStV5Fs1uO4nroNSOaWBihxbVZvOEuYT70gXpiav+9CrkocAUSFv
eZSmO03uSk9vf2SKk5M55t9Np05fM2awjdMNLKq4VYV+qcpbBFJF2I8A6JnD2IUBLty9npDy6/vz
uuQe6GKeyOSAIUQK4XJakS3yZMUL90jkjR/cILX2/veXnAN9M+ZUBQ/QjDn7PumMfmA2zqIEaZC6
0YAhdg/EaqL3zSwO48zM9Pezc6I0KkvmDnxQF1Frxx1f2bFrw5j+fvb90ayLlJn4voNLoXtwzFP7
G7yzAaoxuPvBw2NfpUOVBmnWmqMaUxfkTcvJJ4FnbThIa+V2mDbK5UYygOFA6xACcXRbztsJDG2Q
fVmCNaW0Uu8QtMDcZECoqhEECKX0h9t86Nu45r2z+fU1Qr4NsTwSYz5KTpdzaOqAHI3cs4+uveXi
Q7KGLV46Vc+/b15+36v6obA9MI9k6g7/00DLZm6DPP5ro5g5dGaPtiWnUVA3Yk/tGqp1ydHw5AfX
PZBtoDSZDWIAIhOoQwxilCGydZK9ZOI3tiRQCGBjwpsMWKyZL1PSBr0wB1Twx9QJS3MoIZOjYt3K
VjxtcUHAGApUFGCGSGdcLojG8ep2APo6BmATfbJKJ992fUK+jGmaPot6/A2SKTzjAGmEhjx8bH7V
QZBgkFTV2KTJs3Nv9Z9/Y+XPPj/zX8uReucP+LxhhMatuVYrXzrCkF4CnhubEvCU2QVnjyqoHLty
jsCO2/WerHUrLX8fPWFQ1/XBiDlzXNNlHDUsnMTqptIA8Et//Mb0gEn539+fHcEQEmG6JvF9B03q
90G1UgVd3Bhnn585k9Sl2dfTRdJ99FXo6LtyjfRmyQJI+XA4IS7DnTiLY3DjN8k4Yutx/8CNncWL
Xcv5yp5YWoVzI7NVJolyUseCEZfdiqgYVjKti2OYiJcnkXJwxM4+j0pVkvkud46W/2hWd40ZKXvz
6+s8vfBAGowiO2xd7mq94eDx7H0Hz+UDAqXqd0Yw6QBAkx5FpvlTNQF5D9Ca3D3qLFb5S149jMNv
BAsT4wFO2amvfF6/hwKDowwbMQ8UpbqtLf160/d1tX9/npZOP9zjE9IW9JVX6AqknCjaeAJwbaUQ
A9Ds7B7sbTs9be8AFI1/wxZAX8jlohiD9PTlmliDglIgYGFHrfPrCJy49CY3kno3lh3ATaaVWaf3
DV77GYII8JOB9wot3yj8XBosncE3oLvhgBUNRZZs47lkgxTQ+0au98qlkdmJMpYUTWcljJB6R2mU
+itB3dr3p0GeBXV+zqmVTN/X/+jqD0Xz4f2fv9CZP/1+4BzgyTpmaZZ1cdxSYAIJLgwomlW6HfVC
C5PaQ8GgkXe0t3a4hfUQ0j1BZHTsqzaugaOufRCW4WW+C+Tzddc6eMS0lvSufdRrfrBQwAhVTrc1
ox8SIX/5XACsG2oQKPSYUJG0Z8dnnxcQlxmldZTNIff3a3HXkscBLYAjB15+TYYFNYPMplllHwer
jyDkEZPU2AbjWu35OuEwgdP/Y2beKZZTHfybI0cQqZXS2wknoUerN9jrkDHzmOZmAQRgKfPDWHEF
0YAhe3nfa5acEmS36DbAIY6dOtvKDdUy0JUBvZIgE82GiDUq/msWZiFmp3UZct54aGTPKt+X5uGv
fX52NCTy3wMgIwkHHpVsjRF78qT5C+Z8imbnQsUBr9ZHF7g1M4tKsTUaPNr39hcIkP/yTQFvQJwM
6gMHfj2HOnBVFRnr8FZygq/+ITPe3p+qhcoIvo8sHeqKYM69hiJQJOp+kvMm5nMrX0HCCvoGMImG
bkojqhR6y8YwBwaFIN3VGdvWzcIH8us1JvyKn1h1kExNXC+X5yBVjhJ1hnTU+I3ZeG88vT/KJY9G
OhW5SHDVoNt7hhdJA5HTpGXOcdCPGvlo/DqiDPXRqfkCaEzEPfOApOgbjzSIJ449Kkegolnx5ylk
mnkbaImA3Xb8KWyeUy5WwoEurwdx3BwZpNL6Ou61N3QKhaUNxbVurYK5cMyBUxut7zitkY+ZxyZa
zZzSLCANk4ok5smO+XzbJ9qv+zWmChXSKcRCtDs7ZHTFbTTbQsfCApcpCqP9r9czwNqDHD2OayTt
cPlcupTIDIu3lUZPVLx+U+L5fY9amKQJvow7FWqx4P+cRbkS+FirYIqdLHS/dDGz3oJuxcSC016Y
mN3dFaUkdXqYcLYaboB6hU9m4QjDE3zCv8Jz8WCdLYAvGejd/Zae/Lw7QNwjso0j+BZROYj0cSXM
WbM1O+/LIYe6qt7Rk5ZtchPDibQvHjRUrd+Idy4GNTv5DXD+aoaU9NRW37ClwgZ9uZa4z1V646KT
Jy0BjuwUnzB5YdMFa+zgC0sGUgRsmimZiS6v+TE2KLQkpA09ec4jD712ZcmWwrmL78+8brAJrbis
6UkXWyd5Mf07R4B8az9JMcrswO2Nk9/b6cq7d3FU6Ff5iQJBVDBzRLxXAWNEh8Up62/4xhMrn190
jgn7bQKIibzDtNXOYuDAyK3WJIyeiHbfuSNqrM+kBdsD1ByH9JcxTOgaQV4GwFiU1kBHf2mrrgzB
0xKUYXSIdCA7naxdOdcWDgbcokgxIvxElXPeDFDXwGvng4+NBB4sQ97XyKJp9udfPn1cZEqmMsSk
HGXPhlHqdddDaq08ZV1EjKjI43HtSlsax7mJySnOVoXnTq0IuGtPIDKNSf8C+YoapY73x7HwOLgY
x2zpC6EzKijGkZSx44dAEzvNFsH1+1aWHOx8KNOvOBuK8OlQJMouoRndRlXxvRnAlWx+y8nO9VcW
ZnGHntuanQC6CgTXctjyR4HWHX2jAd4LuZlQdfxH1qqt9NsvZiriNFBHrUS3zV8b6+yE8ECjFNjE
LU+qyaMCGbxa3vF6l4q9TVYO9cXFs23f8yepCtTDLqe1zNFvavZYvMEG+th6qL2oN7aOu2Jm6fQB
rfa/zcxjN4rCioEKARwxM8OAiFCaK+igRVd3EASDOuUn0uNyILmpZTQTJuZseJOgaFL+V3OtU3xx
ss5sTH8/80GLBrKQgHafWBbnXkRQugNx29oFsTAST4eADp5tKOpe9QBbjajAcF6Wpw6IaA8ix2x8
DrJfTo8hhD4zMjsZwNij62j1LYHheCjy74N5U611gywAYi5tzA4GhiQ3oFgIR7jcud6dHoSIsxpj
mwF7Htz63udmjbF5aediWAARQ1UejBFz8rW6tFhdCA4/Q8UVhBRVciPTW4ZiaOt+db3PUt9reqxn
m/c37LRLZrH9hdlZaERKjXhJCrMNAJwjPBwl1yEyVdi3G2miP28tvF/wRDwlELlOL3zcILO7o3CC
wkDSpziZZYwzAv0CZIzcNe3WhSfLhZWZk0if502i3OKEko6pDp59aPovdcDjHJRUzfj1/Ulc9HuU
j3XQ9oHqY17X6zy3FhXRihMz/zD0F6N66KuVyGHNxGydWF8ZpVPBRFVv2/wboRt9Tdpv0RXORjFb
GaANG1p62Fh4cuwN9maT1wA6H7z77rCPJblhyUrktTam2SINyu/QbErKk155G86/NM2B6f3KjbRo
BMphwAFO1b45e4VmdJ1K/AGnq3PLkl2HdCPzfmcgZzZmA6Fl0xSyHXG6lhHaxWQVQ47q110MT1W8
LsBTgoHMbjtmFLkPsEdxGrKnkoF350P/65gc5OiRnEA7H2oDV60DYFUzIVHWFqdAAxnFwRT7qntM
hjV00TQZ8xMHmEkkQ5AmnZqoL68irUg7YGm64uR0kej2VH/6jZk6+/7sqisCPvU/Tt8fPnbZZ636
4ctfxrBhps5MzKKs3KS90xNV4LUak/aB5vFvyARcmpgFUm4DlYuK9sVpbDZpYIRWcZD52lm8sDcm
VmFUaJAhvy4XW64yKFAr4sR80IEpPeb+rTDXihhLVlCJ8yfyEbTHzG826rZumjiNOBnyRhh7WxxU
trIBFy4VBGg/qzEWUIvzPt5OSzhUFZoartvFlr0vZAmmz++Z2r3vW4t2AhTX0Wg0wb1mC59pvRgq
hiYmO6hDqYLQz1uod6iw0T69b2lp0iB8h+IJuNR8CEZe7hKU2ilJWr0+CVbEnHzJ0TgkmblyOC4F
OuAU/tPM7MwXAzP9TPYYkMHjjBDAMSuQ7nRRam0K1e5p5oe9sEIlPv618c2OTFVr/ai0sT6VYxH1
7gO1zZCtJeIXJxGkd2Baw618pR3lCSd1qxHLVXfDTZf3u3F4Sepfj0fxzka5dlIjBS/N7GS2peS+
7cr6VL3qOrIupwRo0Pcna+HIBKsi8rpT2gDhxcztACWygsGDe/eFOgROGaNXcyW+WDMxO28QLVlt
HsCEQUEKnw7fTWD83h/FwmqgEBwAHYErDLD5ma+NudlSn2fipEi5rxv6YCqxtf21dNHPdPTsgrmw
M3OtsjSBasSL6lSWhbpBq8z3uvNAIFdR667wcuMA/JIZAS3nbZTTJ2GReP69tL0fVqc7J5Hqzp5n
ffcypuBjJRqDBKKwyaZ3vR8aJy3EbiB1Ueu8u7VHWh5qO/1BWiT1Rlt7doWwo8YiLGoG/zXvOpyp
nv1h1Im104QX7HmgJc9jpZv3fpqVr7bB8shtAjPsHYUWPWXmkdWCj8cTSRIatZ4jwdIGEQvGap+5
rN6KjPWg+vLtvaJiRHusM0QIDNK96XIrRpGhgnBFnj1XpGgOIzX1KOsN+zWwS7kBX4n3DLxjg0eN
3n7sBGujxHXbTZrVAf4a6I8ZuNNvfYOD4t430o+BnrporVV9EdpoFEV7yPR/U2KXmyrfZNUN1NOK
G3QEOuDLCtrHurLZTVEKMIVApSkcPIIk12Bqu1Z3mo1Va22kmAmywlKAQKe1/c37PrZwQGMHBj5K
VigdgBby8tg0hBwqLrLq5FWfu+KxGYdQ4NW0FiqvmZmdzgMHLXdB02q6nSkNs+I+Q7tOtX1/MD/z
aHNPxjMGsRKQipPc9uVoVJamGrykOlF79PaJXUCeEEiGiAlGQscatN3o5FpsCgYQcCfy0DcHGg65
a9xIt5YnImm+t2Sb31GwmkZtpo+3gyuLzQhRlSdJLRIN3LKjXOnAO1ptHZupLKPKb4aXQTrBjuX9
GJpCYCUF/8Jl/qNrGdn1Q9BuNB0ckKnw06gOHBHrDgT4uEI1GFUiPyypySIDT6bQMPuTnUgVMlb7
YUO7bCUtPc3C1SwhjMGhAmJ2b47Er1rl++j/ZSfav5H2AGHATSvu7KzaogtoJQxf6PaFiTNjsyXx
A6qbQW2xk63eGu02ATVhob2yYXL4lyp41J1q29h/dLq3BZ8bSVdcYsnxzs3PjunBrMBamsB8D4yZ
tcerrCzisV+5DBatgJcAep4o912BafqySkTZ++w0lmhCiwy+K9rQ8Vb26tJ9MGlTo8QHAd2rhlIQ
w6bm0Drs1NANCCwDsa1+XaMYq3VmYjZd41j5duu77JR5L0X3OfBW7v6lifLhcWi3hszJlc5JVvAG
hb6mOjn5oz3srGgcdjVZobVa8m8UXoHWAtgHr9jZmRZkZQqdFQyC+4/deJtA/5RUr2X6PHRrEtXT
fMy3Eh6AEPPGtYhuzpl3261pMbsIcHxOOeoqjQf9Oe1vGvWtknvqvK2cb9MvvzIH8gvUQpDAvaJh
FGNegGUD3lwmsgvdnpuoJzCn3uO38bAc0MeQOeAkGxnLtoPlN7Hh+/2O9oMLAiqt3Aeab4Sg0s+3
fk+zG9dqy23h+GUE7HUZaRlH+qr3XP4khFQvhjumG0IC76FxBHvSG/EMdrACij7yq6PK9pmWuffM
XJfECIuHw2AgVZo7DYOqR+VXcZsG/bc6JzJiukh2yk0aoNO7Kqz5yJ6p2Tdrb+Vr/5re4oj4Jh5y
cFrP1kP2je8pS2WnYowcsaP5Q96GzPq4sg5Xy3BpZbZLhj7zerO2YMWPHLpPgvj9719v9MvvzyLk
BnJHVeqh664ZD92R0MPQrxwlK/PkzwAWbQWykqbHCHr9xh9RZAm7HoJNn355HFNIAYIDfWoVnz9k
hSzAxDqk6UlWoQB9Ot8NcuUuuw7DzUmlGjcZdvvUBoGlOsvTq07mNs9a7Zgh/Au870Iftu8PYmGq
UHBH0y0+D56GeTuKbid6YRpWAsorC/wttwH54PV72q69Wa6PEozkzM4sCjcsze8YtZNjqb3hARNp
wckMqtgNcsQSb2a1MnHXh+SluckHzybO9NPBDFKY061PlByTbKfoZwiKE0uthADX3ozWSzz4JtKw
BdKeRAgw7hWJfnTcPXqsPPYg25UNc+0FkwlcjFO3+PW14qaZVfUWMyCCHXmpvZEZ2b3vBSsW5rCu
0S9JQ39ayD+Dh6dfu3iXJgnPYXRUAeV73VRvyDrXGBvQ8J6627ZwniArv9eqNbXg61X30cxrY+kR
QyBnObsaOXH0cSykcaxctk+o3Gk1/24kYtND6lQ07creWRwVtIMBhAI++6pvZOSDoqrBqKjW3Th5
EvpMD3X92/trc71zJuw68KpgOwMlwbxpxLEEtBwyVz/W2XBLRP/UeHWJO3D81ifIYY/jBz9bC2Su
J3Jqu/7zbT7bPm7KyBgwvJkF+cFwSYLHUYdKCO8PWbCWdbweH2yBefYnS81UK7zcqqnXGLogCT+Z
AOe76iS0jxaAkmD7O5Dgzvh1oluoNQGUi1Zja4HrmQf2mGPCqxOpka018gci1xhBr3fTZAJId5AD
IzF81U80ltAg9wp+6sXYoWWWaFvJiP/LpwKsTOq0QA7hfTsPzkidVzmaNqtTfSDpHabqfbdbHMTZ
5+dXT5OlfMg1fN75chewr+9//frawY//GeujA3JK/F8uepYbWqu3kFdKGwmhUK+iIXRJ6rBKtDvU
8Vemasmdoe+NAxqkmIiZZ+5sI02Ta30GaxVBVXNf1GkodWTmSKTh8n5/aMvGQHsNbKSHU2iW17Jz
ZjVlXfITE4eyfHGQQE8D0CiIOmz8Va3KKZSZx8w4G/5jbVrGs4tOQwDiay6s9SBCy5IxTLVY+p99
cUrdD4J+TvUm7OiX94e4tGXBwTPl8KfFmxc4jawH5VyPd4HNoMPaHeqWhomtRXLY58OOumvP7OuD
duJF/E8aZ55TVYnpjYZK8DRExK6puwHhCurF7w9qxcj8DpRpLVttgJGs0W/tlBx6zbgXybjWuP2T
oWa+ZAgZETGA/hiPnZk38iKlqVF67ASCRLDk0TzbcQW9jCp3wTk7JKp/MIrK34hW/0y6gkZ24p70
jJRxb3V+aDCmHUAek8WU+R9QHSxiq01JrEEJ6bZL2xevrNZwPAuSqHg5n/3maT+fuZlh0sYxKB7n
wEHsWKt9DGR2mwjjY4DHVm11EatVGNjDHmwrdyQBMd+4lr1fOpDOf8K0785+ggqSoskJpk0fP2va
jZWkK5HcmoHZied0yJtm0xjbV8cLRbHy+SX/Os/VzM4FNJBRyZHgPVWCxc54z+lTCzvvO/HiGM7y
UdPfzyapJj5aMXQYITRSbpSttUqsDWLmu3nFq6acBmH7ERljRSPzX8oP//1t+J/0R3X8/zuh+ef/
4p+/oSWkztNMzv7xn28/WJ2z/53+m//8O5f/xT/v82911VR/yPm/dfEf4cP/Mhx/kV8u/mHDZC7V
qf1Rq6cfTVvKnwbwE6d/8//6x//68fMrz4r/+MffvlUtk9PX0rxif/vXnw7f//E39M+cLeP0/X/9
8eELxX93q+pUjZOM9NV/9ONLI//xN1//O2pW032JTMwkk4Rl7X9Mf3GDv0NKBkFhgIvNRxCK6IlV
tcz+8Tfbwp8ACJ+wV//+U1O105+s4O+QS0CCBbk2NPzpgLv/e/AX6/Pnev0Xa+kRAtSygU341J/n
GfwWJWOkpcFTAKpF8KvMst9pbpR66QPT1wmjjoo6c8BSxYPNaA9JlHlkjQUdHdmXt95kEu360HPE
23vi8JnXjpTGQKHo2tm+qcECHXr5OG7ypNR2SQuwisUbh4VuaWsPgxzbfWHV/cEDmdCGVELbA8TO
b/u6K7+X3NQey7TJobZWfIC+7lhHaAQQG0mEcZAl8IRh57bynpCi/kMMI8hQi9pIYoeV9g8wUjcU
KrlU27YttZ8BwIds99BAhjii0Irb0cF6Fb7ieljxJD96A6Q8w8ZBxigMEmZ/Su0AmoUi0G4IuhQh
yN7YhcAHteSRUfRUN64zAiCu1yGt0r1uNP62LcsHr8pUH1bSgbxVTuwfRp6nu6bP2FY3aXUwh2A4
iGF6JLiZTkA56bknmnkWKDPMcVODQOpjlnfNwcl1/5Pv9n90Aa/BHt+VfA/tTFvGhZWi2bRt9ezZ
8Vh5o0NBowplL741lLpx7ZVJaA3ZowK3ZBTYqFLF6cj2qH1+zWuToJzDxxgOn6GKAGyhV1mh3bhk
23rkTregBuKX3SbLaReS1P0otW+NoI8+CIkhl1u2b1oZaABSpG4IRRQZtX2K3HrhPOTjPQg809r9
0UupR4IYTyrhb9wjn7hEy4Bm0ix0aQO2bhOBUJsbkAIB7HDw3c3IRBoyBzoGo1d/7QOIRoK2UAQe
mj1IVX7OoVUYjrWv7fwsv3e4VW+csYoKRm9rt5IfvEKoVxvktkXgbBgAcUk67l1qYRb7ja2rfekW
aFXw85vMTe0bxtLvfS/jjgQAvraJE1HxZhCyyVSxa0pfuxNEppGmeh5m1cii0v9RKRrmVn1qzaba
S9/50nK0QQobIo1N4IQ6pXZkWUkQtng8F332CTf2a+a40DUWGtwwzKi/T3Rr42aJERFC+4PtNgWE
UQyz3esZuEZ6V3nhUHujioqRmN84sv1ZqCUB6BRdHS5w0qSrRQU6MYnZtIcAbBGoszSo9sk8rsq6
jaky6ulBCIewqcp2iUP950Yvc1SRTC907eJpNDOKHrQOEyZ68q3MdBd0NNCwwDtPuw1qs91qTuKl
aP2EdG7vtE+5C90dXU2KitAB2BJNcjMsaAZhKQuENbX9AbTI6hM0Hobd0A+HPIDOgKqabeK44uAk
uXzwTWyxsaHJa5ta9KN0npxMJTuvlmSXQsHnQ1eObQi0iKdi6uf1keMvG170An2ghWWHGvULrEhX
v4yg6iJdS2NbZ6haUaPcSpe3NzUxjD+8pEsPRE+iVvfaPWpj6aOe6UNcyYxHhsybJpQFOXFd8BvT
rsbIh4DVF80jLNb4cDuYxp2JKse+aOhTjzgQ2g2BOiSNcO8DPUnRSMH3JcMR4g01milKSA8Rqb+w
utVCQkXzxUlJSEonKgspQkRtABu10dgGDzX4RPZO5+21JIlFkD4UCjpzgrBq4xc8CIfysWT0j0bL
qtBKBZq14FVO5+N9ovcvRA0o2AlEJpk64JcO9wjwP+YS5M25Tx5LIj6nFoZD6+6m6fMPRouJTDsz
JrxDS+Nwkyn/wFq2Kcu70UtOQ08eSjXcNK23sdLsVZWVEwraJw/KmBSps7d8gAhCn/lVSEv+mhNA
ddwSlUr2Q8sEeB2z3C3ug2Ec96USuxzURFHQFfjV+mfXFektHnUEPNiR3fUGtrsntcioSSx17R4v
O+OuC5h5qyGIiCUKy2VR7ZKxtWKqjw20Fwp4PIqjXUrvJSi0Ki2PlakBp+xmdAcFirj3ITOnjyXa
xX22p6XDIrBThfo4ZHtdf9Zkk4NMWB9xGuQ3Vj2C+EgTMZNFuxO0Rt+dcj7pefvRZcVOQXc4Bi8Z
pCXQG+OXehZrdpHfaswFN1PbfC5E81lpUkCm3FRx6aQPxDd7cHtDvdvK7WYPgesnCw2Q+9auxePo
pbdVUWyyrGYRhJr9ZwBcP1JS8DvPqU+D/kmrpgMxaXeN5F2o++pm0L1dUnUb1EzuNYSHqL7jmgnc
R9JxJyoKk4W2kyKkg34Id1vyYHetvKECWygo3syyz7HnoJjMOwVeby7flEnLEG/EP6xSWW+DZkDR
rHIOrnAgG9N0nwIjgZht4bz5NNv4WqKHsmX6J+7e1najPQ4uVXDgjD85xq4P2I0r/2iCoXnF7sBB
iMfQw+CZVQzub7YrSHPwGifdOQ0YxfUA1FXQpkcy8DgqlGcoT1BttV68oCCHhjtDbDoFpMI6y/uY
6P3tRKEQGnn6Meu1W3dgm8S2erReiS5ORNvdFC3vtw0XZtRUufNCa3C0WNKmx7E2dj461lFfSpqN
LdUWsEiotxXyk9CTwgxx59k79KsdOtedNCTltHj3aeIVURX0KjLzsbcjEB7kYVU0e1CbGfu8yMB6
1fjolGFBnOVJAfoOAgB+Sgu0a3o7n/OPZWD2d4yUT9bEo1or69Y1G7lrVPUVtIJvoKyB7IFKwy7j
BYi/inELYbYH5pUhunQelQaFlrQo0eGB3DfEl+yocow/ULI4WJXKQigmTxwFnQ1b6Bx3W3RsJdSI
k8I4CVHRiBka5AiIeEFv8d5IJepMjfDuK+6ZH9zaNLfVkCLhUJdtXNWdfmfgtI1cdP9owJA9pbpg
d0k/ANkhJYlB5A4eskHnr8IS4y7L2o3LVSjTHmximbc3KTI/4PPf8A7gFt4QdN3Ym7Ty843b5nbM
3TF4LNw0BgRyy3jQ3bg23QR6U4WBVoz7yqA7U9PcTdk72zFzQ61uqxDiXwgHhNGHRWerXZMmu6Fm
W3DUgimtGJvYlvpH7qDNxzDFzqz8sFCWsR1c3Eymzx9sO39O2tEOEcLda5Cniaq0FRGqKH6kd1oa
65Xkm84NcIQPoPoeE7lnI7Ig4IKMXF2e8qw0QslZhVu8jO0CeAefldvMTgCXMR4TPy02LUH8AFL0
Q1nkSWQ1OI2BhQlVAhyc3egfam24c53/R9J17TaOc+EnIqBGlVs127Edp2eSG2ImmaEKJVGFTU//
f9n/YoHFADsbOxJ5zlf7JIdz5z4AB4v9f84ukjOMWb33PvlIKxptYpFW7ImjCd1YccwjVx5jalLJ
fQuZaNpmxxTS3VNiMCwYKCRymegXNuLKGszwqbFdnFaiaQ45xhPwtyrZVXTmtEXWEkm2IQ8a7p1k
w5YC+rqsHMXqv6MbdyksurbwzhyBFJXwegSlv5jub+fRrUZvT3KkEeqsY6fwyLXBH4WY2yfUrT+u
IM8LCFiSasWE5aNcGffvj0kkyVPyjIHUFAtTa76HLTKE48PIm38TUf4jwmJxk+nxuon5BCI4NxHq
TJhc/xt7wPRuxNXeIJbat6muEWV6gp/mb7yrrVJNdgx29TlsQQqpBlsqFJcENcR0zW/QwlGtdOzX
o5gWuGhlrI8xSpE4Ujv3zzVA8iFtLENUe7id281DntaOgW0zeKz2dPRfszn+ClmwHmbkIuU7yGJM
kJBzdYtn8YgQvj17C4PjM8xGd5v18kHnwZpS9sL/jOiU5KAQIC6Leon06dQeu3g/YAA7bf78jFqd
S9s6UkW6m58HFD9VCfJGv1XXTMUy0fFC+mwvNPe7srd8qlbJQVOLdT8i2mUf820O/m7dwBA8ny3r
HY2nO6f9f2safvn7pEoYEc8rxCOMzZ+0ndjDJIWs6LQmhyELp6Og/0KDWwMplw9p6t437qUFYv2j
I52mt+FnN4lHmPH7dUTwrdp0LaLgT7MOx4zb/Yoh8ZBgpk46FHhyB9oaVRLnkXh+tdJsqGYxd3mQ
eLrQ7X1sRhw3Q/i3WWIM7dt6tFG7nLyURA9E0bwRDzoLmyuRKJnZEtE9dv0WFUGD55+6p7QNXxS+
7is4VfwjP1Pvd9ZueZQokEHSfxAKqri5d297t/5Z0u4JVYj3/sxHPOu+fWDJPOZI+sXlJZe2jJMR
Q0dkxoI5DvWf6QN7RgeRuQsxxTzsqdpvfNR75W+8OVOehccuwWwvk2kul3Tw7lFlWc9m/scyXgh/
vA57K/MU6Z28XzCp4T7najdltMD+if9HWHHRTFejmPmFBgtSiIboF+yNEe7XNiuwyKp/baLYC5u4
/0T1aL6RWi4KIKjmPpCIa8ZhEIs/fGHBpYGSU1ZjrFjl5lZh8tLyF/Lt5kPHgvCrpXo5r3EQYBgP
bKkleZRiC07QYtTTIrKaqy5XofwXSzhl0KqBSyEO8yFN3xqPtIce6kKcGvIj8qEoI+gUoAxZl9Ni
R+SfSlbqTFGSIwjlRCNaxl1Qip9vVWA+LOZ495EB42FX9LJDqgJ96Tt5UhrKY7x56l57XNaRgfeW
z7ZkHU7QkSHBPGnXry0CSzT6qkRAyg5XlALE3r3urW+KLQzlnKvVeNdd+/diak+uN+uhcSI5B+pP
OH7E4EyacMTuIBcABhjD6NKsV5kh6hqtpqkJiiw0rpr5/jHuK/plKInnG0DI7C6KTSWRovmemu4Z
OW/DKVJ9iOXP+CczuD9Dg5cx5+v43bPlmc62RgMDbuwuyTn+04xD8UhIH9233SO2g1OnjgT53lN/
iom4tqM8ORCpvw2yKSra+O/Nkh7DRt9jT92LXSx/lyGr7YrjcoM+tN8XbG6RUJU/eO7MA7Jd+i3c
ij5ei117WLL9EFpnEtOctMlyQWoMKuEQpYLQTy+tqRoK4eRt2sZa4Gt8ljHQkyGIjyqNEMC5D6cx
Hs4exQhjdmrvWENosRCPvdt9bQq7y9UrknnwqymkkFpsiLyBmSdEhA9P78INNCOm5uzaKayZ/RTO
h425xxY7yZ+eh7aeaRwVW2T6l2yMMRWYnwUh5qjvq00wLRWXPrzLZmDPWSbhpGEiERWgMn2xcyBf
hk1tF88tzVIguLyt+yFpngI2x1W/N6bGKjkdTNaPp1T8dELGlsLc25MEH9EPITjG3c9Zdp0zpy6C
IN+mXHmEN9dPjM4hRHqWy56euR8vJ+ptGFFCUQdNM1VcUXFG7ul7SPXDJmdXCOX86+AjO2lO5EWH
DUZevMF5tvhYN2DXSSuSmOxM9XynFTcFUjrtCSFr0QEp22AA1NbVnk3nnBu/fWMO+3YwTZDLxp7+
jjpMNJUUaZ7Y8JOHuFNngS8cIwD2Vr8J3mMhMGzOcS9LKTIP0s/x0zJ+yFiUIzfDYgRVd3Cncazj
iJHfNUrQ45VMtfIVK+aI8LsBObwlj0RwIPuQvrnZvTcWY5oQ8XQ0mMNKCE1xPCryaRFniI6v4GVy
23kL+vEAr6JXuAUZwY5N12DHOwktE6q0geeMtutwxhC8SDohtZNx+7riSEuXOcClOoqr4t8aki34
k/VYTSodT16HrGaZACPx++DVUzIqJw4umqfU5gBM3cnzs6tZcQ00aNMoiAygMv6RF+Yb6l58tvYY
3qLxMvnTLxCaunYNFMh+A6994s/hYXfyEuCyCbpM52M0BDhHsvsp9oZibYc/VnhDPQI6rjyOMapL
+juyZmHeKjXm0NpepSFfHJQRI+tfJXoUI/KXRHbNGzSwfenPxC9oPJgcLFLw6Fn+IBA/8pbqGJe9
EeYHAxtyR1BhNtmGfE8+6Q7Q/r0mifXzaUjCaoJylHfpORziend+VmKed6WLUNUksqHI2g6TDufP
vg5uw2SvrWiaSq3+E6bUJpc+9c4yTt9mxCjVtsVSHPIL69oSTRdt2cr0IUniX/NqnzrrTrj379WG
8KA1rikaJGUQHdH0HcIAOuUQphXR3h+T2LwwsXRNnsQWWUOB9/TjrMAHAv4Vj4iy0Lgm8I432GZD
DGjc8ks28+Y3iyyAw03arm5Fyz84HOilWRuHE8rn9RqumMi2AXNFTNtc7E/+yslvJrrmuruxbPAv
d7PxkrJh5M0HOvpXTrh1NjWg3R7/BQpsRyiiw6Zm/fdgxxOWQL/kq8P+pVEAhADXRYk3MJZHwDHj
36jZ8OMxPqN4SvBajGhH3Mj40i5cI5MjTX5Gz7ZqM9jfXBBu95bapJjb0D8MiX1BaVKMrWjR7/iI
0wkVoL+A8OKnG1HnMqCRsyBmGg8syeI6WNLm7+jM0wgIAimHuLoSTeCnRTkWFESghgPACduuX4wE
TOUtWAZ6lehyUtYAlwOwKVt8R40bbyF+38Cn3FMQ4kgHrqcPoZ8d+nH5Bg7TVL5wsDfQTVcZFpuC
jj5AYNPrzxnnYd7b6YUu0Slex6cukY8CASTH3SXzI1oYsE+56H1w9oEwIDW6RZNWY0J2WCyqp5SJ
wFkNbfDUonwdu0x7iAz7mCS/Kjy/kGyQJ8Wa4Jyse/OY7NvdltAsJ507mX3UxU9sT+ampei4zZEI
QIB4DWPV+Ppu0VtF8Vq/QuCe/EHU7gqISgDlCwG1Riq7xJ5ZbmbEzL6Py1ES+UftrEAf2sGfVFLv
DBdnkN0ZgQx8ObSfQI9fx9D+6wx6VbBfzffTqMs0gZ9ZRssFXEtSUl9aeHRFhuZUNsMYkcy4viSZ
ixYoSrV0mT3CO7gdCZDgNls27JfOPMzDdEbdF9pBuBmwR5jtlA1yOhnUhvftHW2oRuo3cbnKUOPm
JztmIhz2OWeAmnqGtMOwLxPaFZSse6n9+ZPM41wN1J4w0BLQvWN0h0+o7xl2Z7oCq14C9rMIGbiv
xM6xp0xPYkOUhzUjwXw+m1dY3tQ5m/Y7rll/ntKB32NMXAEu96+NAYjYUAQDZfANvazLzyTQk0vf
b0u97oim09nnbgR/QIvugc30fs4idMXO+9n1we8m2R4C5/5lmHFZq9Jy7727WLTA3JxFYj/A538j
8x/XxT9vADQzTzYF3Vg9DzzMw/VfpJKshEB3LrCtr2W4ek9bFNzmed9eWuXjLCebkqUv4DjwrI/v
hsAMPofj95DGjyndXihmlTg2rsQXgW0U1S06TxLSlxPZrrFh3gFFN5gUoLvBOzum1TQvlyWR0YH2
G841Q3AwrBMtZhYcOYqDEjbtt37Et427tK0n4xUbTPXJJC/jbBgU1aZg1tYiAWAeY/B8RluefOAN
CauZYWsZhkbdxNKePQg0gW5hfYFUGVAXejL4oJ5FkNyzTCOHDcg45icF4kUcVT9NB8nWuzGBMyOx
gOt6HEieekziW+PHvPJXj9djggwqdNnZPOKoOJyX4ZypbK9j1AFW85hULQbhgKDhLjDBfhf5EyqA
sySuCf7+clvWOgrVdc3ICYspoBXq/o5h9zdcYjgxgv4R16Q4DZIf5LSUrUjmY6q3woRvaRN4/wCm
9dgV0r7Cxtf+TRX5YJh+8mX2o9MCJRr6hH1VrBqDQt8ejCCPhHJ5CLv5tPW+y+WuxUHL5GS7W5ck
x1BNlzRe45ICWN82z0cdFcr6Br8dD7LpeLn5LZJpxHjD4c1BsXnNMaCaXSgQP1jPeesdMresQJp+
jV3A7xSQGy9vbPgqsbbnTdid4wlZPQIOqC6dQT5s23zBPvEVi/CZt2DR8LU+6zgtMZv5CL3oeSdz
ENMoHvQ3XYBBa6vFyZKly1I0TbOWBvNMMxlMUgqtmcPm4spJbas5C2b4E4Lt6GctDjdjlzdlhQAY
ZqL52XNKvYCnvUBzdAtgKvuLnfIJGlH/qja0ZN3TeVsxwdEGJs6AniZMTPaHwnQTv4w8Zk8OhcsV
BswVIBDdcTbZEZ2OrVsO7IcfmAdBnjSfH5LV+4oQjF/ZbhiA8Osj6AG4veboWcLVCExyx6mpDjTb
cI5OCf1NIu8eLTWF51+gVCyjISUnOwtsI8sI1kf3XpYHzP6RjcObbvdfwT66AwKenoDI4ghQAG6h
UwkjJOL5QbjWchgeMjEdQ+T5MxMmRbqlXtXL8Jj1r20nS8BhTzgKSbHOKJ9ekXI9Bnh3bGdF0cOK
XwXp9t2mKEQqEWD2hkUAW6ruaq36EvnGHNfi8Ig9r2CLb7GmIZ57Jt1D31FVSqKfdR/NOdQvlWRD
bfV0JNLPCi/TN7fN6Ltqg2ISsEntHQPVwfevFNPaHRdfUKTyGscf/DrYRMGYePLerT05EDKQe7fR
Wu/tdR5tdowMGISITHzKgZCpvFM6PfULCcuY7fetp5fDZCP8ebOxvGVZlgvMTvlgvHqg8z1L13cP
PQW5jyLegqzpi5pAOrooFnnStViE1hg9SwMz+Zot9K5Buu/iR9mbF868anCPFX2o6yl5kGq501Pw
uIHmRfN2G1Trjx3f33VaOJX4WPqHa8+ye5kGt14BzG50V+5YhKTmZbSiPcqECPSA7evoGzQAphIl
Z3phWBMD4FJ7swM+ICHJwZeEz8wL4tJu2V3DHV72BHmzkdeWfeRfsdKjRXiC4Bn2Opw3SqHv0/mX
cAz/DWsAnMJiMBEjiJA4q5maWFRm6d6c4G0TmHzQfYXgc9UcJsyGUd7Cb1AvaR8ds8X6p5FhvgHn
xNAqgVmel/4g+oftp8EsnbvgFazrmfdBHaNVFEmHD7gpjzBGpHhIBnuZFHc9MJIEXS9wsOL1d8Q7
YAXBx43Gahg9+RFQFTxTPvzScjcP1LOtLIcoRcHFtHS82FCNDmujNogzlGlXoRWd5R2aJh9J194a
eLSxKwRb2dkoeGBGus8lxr6+SuadUzK8AaaVJSZTUjQkac9h2yCVMzZNqffmqY9sV9qY/Q5IdO9j
JjHjL/xmiwzpSIaOTdUZ+HgAJWFZV68drjYTdJWXOMAwAz1iwLzs8w8PoO6w0YP8GaacrSNAUWNv
koknKJJhcFEeAIwBW9JmD1MP0EFQqAz2vPO6jxj3kif0g9jtLXN93xdqs3PhDP9S4W9UqoJLbnvN
gVR2oDS/aPRfO52mST27/TGVQAW6Lrwblmw/Zv7a5s2sr2ncYka9a/ukbsL1Sjt5tmqoBpdsZQtY
66mdgu/Un82V2K4v//uRe/ed7aLU0VqKBWvpPi04kZR5YEw0OMp1IRElpknzJc30zuPj6PQBbbUr
6kNYMfjBB8vmppSZOe2oqcKk55usFvgawDmMWO98wH6ZBivhEQAiETll/TQfxhDHGEdiYgmpwcdA
zNMyy4rM0b2w9nOIIoDXkOsssr9rt7FC6chTZ1h6FzGV5dEe3lGJqdI4Fp7h/Tvu03yTO/jF//DV
QaaAKDP6EM0UHJNCNsvoUVImCIovM2/G0Zq1QNDaVL250WRlbFBRlQ9sfDNeuxWMkqaAg+bc0u1q
1XhMY/FlaPhI4JIHS5Mu1zD0TpxoyBNs7BdCyDoOZ+AZE07yZJBlStq3LfGxswW6v85reJfMC3aM
mMh/dExAWeqMQISSNEiSmFChHMgxT3oGEa7DDjCFgpfJ2AK3g3X6e+ybpVwXvtQh9Aovu2kGqGuW
KTsh4Cns8gzh56d2mcP3CAa+OHex5gfuB8jP+4+YEFTEXbEkDr9KlXbDRwdN6btVSHXlzRTfLxH0
HofWn/F4DeQtguvq0bFkvHYr0MW6i7Fn2zDEszwF2/1It+bCVUweMh2sH6JDuOEy2eybIT0mzXdr
+guQB69mewr2ws2q/8lHmfBzzc1wAg/JKpo04XltWRqCOmHRy6rpdPC1TUADJ32VOAkFDxU7+BIX
H5xH++8o3k0RsgSQzhys42HqQlSpi6wxB9Vqc69CxO97eBhrP2zjm5Bj+IsHPxSuZ9DNhVbBfEgW
+mVte7Ghr7+A3/aFY00twBQNnjzO1r+n09xd8G3JyzZO4aeHEI6HXW+q3lCxBou1xrAj4PfjyKxk
Gs6/tu/3A5o+kRE1O/oUpsr/HmLqVf4IqbN0zGEEXA9pPAD4x6Z7YSJ+z+j2BvFAAEaV1VFr5nqO
dPRHRtMp8a5eZq8uwrOAJ6j77KjDbJE8UDs8jwQRKgOgYkub5GBlgi7qSP5wrfETE76DmQ5CqXzT
wvs3csNvYzfjQ2rLLtmi+3vnpVUikBNWgBFJ5poJhXHbe11lyk25WoJ4zLntCui31sIQvRaumxEo
C4/zdJx9tEkOMdYSMcAH4bszMnB5AZIoe5j4WtIJF1r4k+g5mZ+XbQX9CxnXdxTMogAQAKlMAM0B
roeyA235ifgBUmqrDZa6dauCvgsfUwfwoV32oWi37qhargHVIfMI/GF8AnKfVlA9+FgIYAJ9aSah
c7dI/NA4pUEMBO3agZhL27/NvG43t/r+djRy2kHZLR1QnP8P27RcRRN9wKivIRCRoBFo9KUHNGoP
cNulP7hLs2skhCZkLMGzYTn2UnGHSnVTJEvCL8OG5Euo1MhJ9y59nxetqpHOYKwTR+76PkEgZ5ju
WxENxN0vNkMJcgr6Asixy/cVczTfYweXNzafXG3L6PJYBeMX7+VQKTLrc2LWvZZBKw5iDKOzL3Vb
pavz3vedfuOy+kzC7DS3hl4AReDyn0MS/3YtT8+LGEdcc268AumLQXWK9kIsp1elZ/s89QnDrxcx
Uo8Qkb4SEyDTF1Ctvmglp+/OufUIA+QQYkuIN9zVy5nvCqfNSLrpKsNkyDVj6rvbmv6Zxkr9ssFM
mzKSyu0FkE6g9oHZmUZhIEtebBCbY6uW9gjsqisTvj2NAuEmP26K84wXH5ZON502HNZn1Gctl6yN
oDuilPV1uA722nsj+W5QAFotveJ/vDb1jm0gDeg9z4a4lLcW+XyG2aexCeYSrZmDrsRq2a2JULUz
kB4MRZ/CPLPBC7pDOYL1S9yQfn8XbPIaYKSusGknb9rnP7Nh0p5MD7RmiGGHWeQMMUsM6UuUzP4z
snmaE92GDWwVth504ezyNgJFOaLqd4dETJsQxQb8t5Bw6qC+FsK53sgTRTjDO6R4cxFtSHWAzeh7
Je1SUDnLq+f7KFwnYfMK/sAkZcpJi/GsuUGj5f1MhG4C7ZlwfRr5Zv4kaEV+8aG4vE6TM+iQvUK/
ht+375GC7aF42LNWfyybE3+3KUtYvqQhiLcQGh4gDl6jf7VrOiLfjWQonfcbYMuj+tdQp+6Z2L0K
aK6tugW6OTrE3ROSRnUeigFaEau7Ry0olsutH7pjpxDvA5C8Z4+BwTG0enitvW70L3i31nJPvSTv
d4BfDjkqp1BtoSxaLvDbWm2Knz7jH2RL3HXMEqjDAJbkS7y0J69Z9rrdwqXY7ahqdJaqc2oWghGx
acpGM3xmsXblTBL7KFum3wiivB/xN/Vn7HrxHxobkDEUkZswMC2D/wqxQAf4cYjorUnjhyZZ36MO
mQoNRL6liJsWI0+aHRvlp08eYLPlQLygvzV7pq9D5/bPbVBgfvt9+KAp+2dhLXr8KYQsm2YkN8qh
ivQZ6U5hvwz3cppQwTQtvNBeDBwQRWaXAYsGLvSBV203Mejl+uYBHRIoIc9kg264IAGqgNhlxog9
GD50deePYBL2Kbn3xdqeBd2yysxsq7o1LNCrAeWbQmLT6qd4pKwGAATmDOdW3yKaPwp+ZX3Eb3Mr
zSenFgihm2edL+uW/dHMsmc0zS+vhiPGdZrn7Iu3lP7rhdCPNnTstlI7G+SwxOIIdiFDvyiX2RE8
wM+ElKbiEaF9TVumoxTfw67bNwKWrmrIj64wW/p70qxvHSztBelF8rtTdip+tpyKLUimKJk/2Uvo
zwPg7x1oKRXy5sKpL9ZhwZ95Mq4NwVGf+SR42aluvRw2q2jJFeasAPMTNFdYdGV6bfcpOk5BaEoe
6u3fGPlR7bwJh8kEvA4nIH6EBA6q4zC27U1pG5djO6wlCwTAUh8SPpQ/eTdstE17JICmlhwizeSJ
+zi81iHY6m7LkqxCuBTNf1T3J91Mo7zT8YbjOlohicaTs31vqUYcU4wkjDO8BabQQMRPoPpUmXEI
9fYMHfSZntGpoVRyJxMq680u/OSyXV0izTpoYBXVYO62qCJGer+YzFwFCg083PoYLhygPvZagieo
5K19nNNn34X8Rvtuf3ExXS9rY0RTbDT6UeQhN9mJCApOPfowKyLKYZPQ5UUEOD104qSeOMylvjbN
w9iGYZkxzHUakU0A2cb52ItFbrlvKT8PFDA9iGVSQhaHxk41mfc2gNNfmsz7YfqgfWq98Tvs4vTR
uWT4shKa8CIRPydtBHRlHbzvjpoA9Gu0mwOFhrgGVYepTYD8wXCEqPF8waSDV8hnh62JiC0SQuMT
HbdvdBs+ohIx+wVEAIzTMr6nIca+ELIoZ/vuXzcHw0EtK55WVBas+RQjOA3QR4/Eh0jU40zlmy90
fL/LkACVDeVzxhlkhyCHvdcOnDKiVMbO/bbEAqtcATrGMUNACu7I9u8QBuuSC5/uzy0Em0XvBvst
w58QFWTo/AH42zyB+wEyvKN6l28TeW8VDlnBXANtidAQmq6YL5Fado9kmqRUGVF/HWXBD7Nlg6hA
Na139FZ4Lsm0QLvjgcjB094kUCRApwsNFSol7uLdbX98ROM/cZLCuhta70fThS8xW7BoBITTkqeh
qoRDNIw/MFsZSNNicGwbnkttI1waZMHe0z1aG5Yk9OYn12LEhR6ow4eDhq7c2znElIj8ubNpOmxW
s9n5VPLJAQDF773Jgfqp56AF/JlPZqWPKQE1ti5OvZJgi1+jduvREiHBwNIG0TLOSrHnbrRHKNXX
u0gu45eKME/GbhuwHq7qgO7CHuf9nL0ug4q/CcNoy2Z3IFPjVwJ/YcmVXc8Y2iDfJ6vP85gAAcLo
3zx5PSUVH4C9NEkbYEt2eD6HlP6CNolfsGFMTz4ip4Bydj9TpB32HD697JGDdn6clhaVownkd1xM
4snb5s90hZTW7ZjVEk5EhVc6KyY2WZAlW3tBFXfyPEU/5OXi/XD16H+GDAsadyxIHa1DYbpffI3v
fDNhNWzj7kIliT+0lF2pe4T0QMBlIyi++HZyNnHP3eITKIU3PwBkDrDzoRuhaYIWAN5LwQQw8XDt
jm27TffZ1u6/56FpX+km/RvOQZSXTHHs/0G/efZFRbr+gZzDnXaknh4UuKIvvGfLr37DjtSrkT3H
277DKrY0H+skaA1yILgmOnaYM7ZNPaB8z38fero92XHtofhERg/IenqDmmdHpkLjnyLSeTjo/D82
VMPLGhhlygQF1C63+OYKCZ8dhaa2obcsU/pskgia6BZ/li1p/LJHS/w0sN4ueZiMk60QZuWArfh4
6SgekXzPMnHrmFjBkS9gS1JA1S9xj8OrVEAtsZIg+wxKYbuAaxj7ZfXqniGL14dptYBwhLBrMJCu
QOQQb45usSu5h3Wal9pFXj11U3L1ml6pOlp4/4tErL8wKIVRBKGSB9sKyN4ygs0xJ9Pgv8TZvpo8
BquQexJ2Tg8bcxWqhD97TKXVFizRndbx+sogvDnD96LyaBbbL8DHPURcCkKWEFLMcpwtAFfYUp7D
tvfzNIUW16oFB9yctIfZDM9psN0CSthZmTasbMr2M5Iuhne5U9h2tunHuwNocO2CpDQcKyUWUWQP
gjT5rbpZTcXm0h+yPuiOiGJfK9+2XT2NEGH1QHpeBI2aQlG6lyxukJ1PGL35G2mR6brqs2vxV7vG
BbXaIbpu1oQVe9Jg79uhVR0AJBH7wjEkn6VPSD6sYfAaZTKCTwLtEzyd2UXJbHp2Mx2+Jw2TUz54
Gm0D1Aenu0IkVEXpGP9wTehdaHbufYZQIt2GhUEi46fuEHuUPnZ+pICftN5ntxp9iaIBN5xT3i3l
lBfrQoZbmG3jw7zY7j3s+Favk2pghx7am8HgcAeeHjhzsAiSh9jGCtyjCOhMvbbC8p9WY0+TW2YS
W3YuQMUjJqd3KYFZuzBmF82lq7s5Tr/RudV9RJAW/zUjqC0OrU0R7+GI5Sga6kzAWpSjJyC+D92a
fMaLwLMf9T08MK7NujztJkxgXYKwLT7sBNgskGBiIMR1iKspwDOEJ2DA7MPLuv9Rdx5LcmNZtv2V
tjdO9IMWU7j2UAjBYJATWAQZhFYXGl//FpjdWSSKHm7lszfJtGKy4HA47rni7L12eh9o9rArRRy9
TGaSrfPCmt6CSitQL+jNVSz11r7OZz2VPgUjh8md7LYSR4dyxI1LhhR/y1ClPsHVaa+7UhHHsdDK
YwSJYBVpse9JA+KayVL0NXaNAUU89G+2ds17Hw7xVa+38be+S4PNkAjkPrphOCtWIxGlvXZCYGTg
8gK3paq8ZUIz+Buqgvzf4YywDLL+VUmd6LuIkgdWd8O+7o3GJXCi+Ib2vL5K2jg5+JFl1ij4GH/M
prYMpN3pwle7AjgROhh6ndouthzKkfDLUdGKqkormkF5U+NuWeUN6sXEHLRDjxnlK0v18N1BvPhp
hhiGO7h4xlG2AwvDa0VvYbYeOej2suApiMEOuY0iOXvNGvT1aPGJGsEMtAL7gfA5UdzAJYnWgyDb
em2RXrTzTatgu2McpDERKpPW1GzYaFiPysxe0HCUBVqvvNaqoz+Xitnsh1bRVoEZhU9KVLC1H2qD
g8kZrl8VIZqyMuh4oK0+eFZhmd8HvRrFOueVhdM29uwK/CNFXqVLrvp3EcLGH5JdcezRKGFKU7HH
RFRVES+0MkzNuMrsLvweGbm+14rO3qrInGm7OPleiYNyZTBuWD6jqjpWjEpWN22WHMS8ceKkZDwa
ouq++Y7qfwpCAyyd7tCYGyy7+i5g2G2NEAGaOgiegDwqD1M6cPihzse+YhB3f2lZqIyBrjo7PQjS
TWyY43WhI2qkU6W+yWYlf+mILtx3xdDfTcR2fC6DfngpmgSfiJDRZ1wPalse+nEE2NhEw2bOIMQp
oDtrq0J8jIcGEF3VFy4S92JjME9GK5GX2pvGIuo6x+ZwiDlQCty/YjKIRCGHwb71HbHPSq35EU8I
bRAwUyozSIduVkqoShRY6Xjm0WS1/gR7jhRrzkykXR4G9YEIGM6ra7Xg5Gp6F3Tyb00nR5fZZz0t
nDY3WffBfKCVqmfpU0vvM90kdCCwA+Z0hbNGL2n20upBscmy6Fo22nQ/JpJ+Lfp5p5wk/TENxnwf
N1rEZjqg4WJbQ/R5skr6lbyHdKlYH92zpLixm6h9M0PZeDSaEY1pnZRYI/RAoLoKk/WgIVmMtaoF
GIiq3kYvtu5yhkjdBNFjNkgvZsoCshGperQcOTwWkag/DVM4YM3I9PsAT9AxF3qxtuRm2MYx6Kq/
tKZj161b0b6elGSlVZKzLQm422om51FRiZg3Vj4xQ9GBJ9V8NiZE6LWEMbGZkKrmWxD46EchYMck
BQLfcYOc182yVPGV+pBv2JlMW5zH4C/HTC3dvyKUM0Mh9+aOnO14F4chSo6a3exfTR2adqil4X5A
T+fFPtJhyRyTDSmF/S5i57FrMQX9bdL+H6Pxbw7af9zLS4fzSfvyb5bnu/I9f2zE+3tz81r+f2F0
BuTxf//XS/xvRufb2Zn8X1eFeAc48bdz+m97NP+vv53OOKX/G+4MsWumzKzkyJiN/3Y6Qz+aTcs/
oSrwYrA2/+p0lmUqMNxdSrBD4OL/+S/m4Z9OZ+u/YeEpYHNUrmjxz//E6fy7u15Sydij8wmq/HdX
PeE2HGfQqnxwLA6fqiBQdqE9yWfAfqeuvgAbWKYvy7VfSfd5bHzJeCXJUzwXeXXq2gtuQ620+LXZ
uz9QK+5QKdnr2rCM7S8/4v+8zr8awE9dfAED0NjaVxkIGjj38dcSDTmnhBjMLrv4/KG/kAy0ruaE
xOfO657FHQe4VxjMtDO4hN9xBv/6QRcsBseYdI4l0uCBgwl/0/ZS8ZrmMnoW2huHy+5/4Yrv+QRp
mvgIZWyHq6JPthaozjNZMaeePC/8rw/HLh1MHrHtQ+TEFUXFfh4amTH3z9D8w6966tks4Hk1fbRp
jCLn3uoK1k+CVaahROHKDuUz783vGJl/nv7MLPj17ptiGKbcpJ0eWOV0k/ZluRdGrawGI2qYwGax
stK+SbKV7D7+Sicel7IYv6lN97BJM/s+btvbCV0h5yT6OZ71qYsvhi9IvTzPDdO6h42Mdb0DmCuM
zx/f+M9H8i/Gwr8e1WL8JmAB4DO33X1dKRu14uRgKlzbP6jNsz19KgQmXhbXyV1SxRvMpIgm92n7
zfcPVrPln4XzDdHQmUGjzh/6p5tZjPeqUGp9otFw3/oVMsp+OwVXEi7m+MZk82lob4ONFVGa3E49
dPaLBRo6Z8imVXX05evMwV3097+qzpj/TkZLL+ws+iTjRip+zNb2M4/t1J0uiodsCz8bwq67pyF4
0LS3kbNqkyeiDVc4AJUeuztWS0mgZay2UluuoB4Q0k4KW+7QQavOoF9+4vn/9MQWdQaFdiwJdaQh
l83GBge1ceXCgdkpJk8Iv5bKHoMj13uEXZxNuzyfYlxZCp4NdGi+7gMURWhmHpJki1vHZR308ROy
Tozyn8CfX8orqowEcW8Z3VdZh/NKWIce1zBkc9RGMZklqbwiAVzFaV7u4wLwb1p36NyN+BlUxXUt
Vz+i0rkmMPrF0aIHdZRuWid6Gergk1SDXME8j4vj2LM6FOEIQVy6sVoEHkNYHxpf+0Sf5C3J5HXP
4QBe0+ErmpNNmFZrJwyvWonupO/vsWYhh5puzWZ4ZF1wREa14xj7SgoDlDXycX5ipHqvOUe4rbt2
N+nKfSzVX6O8uslLhUNvQksc9Fkh0U2R6dColPC7pDi90/S5l/ptOiQbYcQcX9MEV9PhaETlEdPx
ru7AnqfdrabkD7O+IuiSHJGV73HYe2EVXNRwpc8CnIJJ5akdE1w4gKaYfZK7NlWzG7nOdbpAWu36
+K8+/s1PFaplYR8mpv6RDTpN660aCY4ess1Fl5YXFT3usUc6rLU9veeFmBoT/2T55bJrL4q3XmSJ
Dcu+8ircPm5o+re2HT18fO0To0Be1O5OqvGoWUblwdAB3ICcObyP8TbccSrjnGO1nXju85L21+kO
Udxo6cFYe2Pv3Ld6eozlxPv4/k9delGRLVErDrbsCo2w1LpTWjy06NTWH1/81MOZP/SXEiERaS/F
WlBjtrT7lWQkHAnUibxLECBe+N4s6uNg2E5ZmYrwcO16kySh8SHU4LL3fcklah18bB19Pq+3mG8c
IxD7XiThZWsKeTF8aSPHta2ntZcO6ReLQyW05+8fP/hTv+pioGZOOEZy2ApPQXLPydLk6TIN7Esu
ri/jUy2bGPeup+ykvqKvHO58lWfWRWOVmPDfX5lYk/JiPuLxksH5NqWcNxSRfGYt9OenQhL879dO
VRJA9SJqvKy2d7lAmV3TyT1TjE9d/N/G6FhXic3FVcffcjwzYVb5D3Pm/3cRpzuLUeobg8AfalNl
SBXf43Ez1rEPnunjH3Susf++xoAF9vtzyTq6Jz1yRY8zP7D8U7Ht0uSxSuIrmlA/ej065g1iT4NT
1TOQ5VMPazFqa9McJzmZH1aZ/OB9Wmk5isyPv82pa6u/fxunsIKkR6niqaKk2jsAAQpd33988RPr
MWIpf786dlk7iEqMHF1j5a95ZkhfJmuq3bTz7c1UDbR2eM3A2VTqrW05cAAqnIyrxFAeWDJUd8Sr
+NvJou84TKZ2m5KV4OYlnBjJVAwXIU5/TVPyO85bPJCdYq4/vu9TD2VREJC8WMMgyY1Hr+s9GDBQ
tF1z5trz0PzD67PMTfXbzBcOsiJPtRJpnxnCwu5tPcsQBsw+FdctRpdNWsr14aLvskSaT02fOTnH
eB7mSpdEm4RYYjgdl118USOI/fNnUBJTLTT+lSSsxq3tswTPP0+Iur0oEoqGIwqLb+NhrYwQ0RnZ
ld432bpuFeWiCV23F6WijY2az02EF0oFO4bB1KG0oJi67PHM79cvM7pfaWS20DT1rGZU6TLV380R
9+PHF19El/5T5uxFWQDfNmYROmCPDDn9IDcFdrA++mapOJG1qpw28dDhSLLD5GaknUFnUas2aUjz
5OMbODFK7EXpKKyUKmsK4U1Z/VCU4qrNnR+XXXpRNwop1oXImsYrLP1bKevf6WF+//jS5nx7fxqA
i8GNelBr/RlIFhdDe1Cq0eTIPXfYr0o4cwK8qAS+0UxKYuuzGYb6uq9QryQUq6ME3RAQEkYLZ8Kz
hbW8fbSyXLpBXO5ve6wB7G5GCQ6UT6s6a5iO/UTsJtVMN3kJcoGm+VPV+dlamfoKgqytbjppqtzQ
Dg2Xqo6STGmyfcNp+RqZt7a1wXCBgKkqtLJGeQjxH7kNjJ5byaH/QVOzXmfqZL8kjgSXJETerGEh
fETJ0bz4ST8eFXQxa872x81oy9/asY5Xcm/FRA/UpTv1CuY+y8TzYDovVpehJsEhBJevg444dG8A
qatVlUUXzjbWYkDUvZSO41BUHgqJZI2XH6VGk52pdCcm5mXUKF1vW++SrvQgJUFjjRxrFiy94zzl
zAEQECbe0g9dJWbnMRVhcGZheqJKWfPt/DLIOxHqdSCbpUcpD4EL5PiWnKw6DOo53P6JgWYtVnkq
EMrEtOXS84V/LWWK7RaqOIccnovpH4bDMuMkUfvC75A/eBzFt+gkBaI2x4KLHErjQRml5Myvc+pL
LIr5MCVZCb299uqyumuF/1XOi6ePh/SpX2BRxIcoyewR4IuHU0L7Ygste8jlCSaPmcjrjz/i1N0v
at04VUluRWPpwR68xoH0PU7sM+vsU3e/qHWiHNW4D1gjiTRSrzDm0pSGP3FjsDk+M02f+ohFyWs1
NbGAFZqeGsmwrCBP0S8XJXlhiHMvekBLZHgrtdYoRtX0TJrmiCXGT7HT/0eI/H8mOnPx/k+WWUVd
ybWlFG5qG4ubsr7sZF83FyuYZOxx/NH98uJ0JYxdeNlmWJ+7Z79WBSuxpdEAZ+ClXXPInP410JzL
1ixLur46DGaFKsr0rIioYOLDEzfuIW9c9kPOI+CXciYcafJHMOoeyVr4p7BarkYlPJNwdmIYmYsl
i9YPHcTZzPQMqYjXIm1u/VH6zwIB/vWaLMaoGKpGbRHreZXclbe9TyMlcDAjtI4CqsbRsRdaWFU+
fkwnhtQyjAjDh7DqTjM8eyCLyImxgtm2kG6RYObbjz/i1MNajFrJcRIU8Yrh9WW06s3qWVKd94su
bSzmrCBC+lSKkR+5ksiTlGswfAbKqsuuvhivtoldBJ4rNz76navY+WOHrPCyay/Ha4ijD82l8PIY
EYmCbpqUsZePr71IDPjnDTIWg9ZEFRHGBr6BIb7OG2sn2wl25a2aP/khmKLyZoiMtazshuxd1d5S
7bOsT1eaia9rzk/5LFfHaEpgY5ypez/7ZX+Ym4355ftlLOrhUIxJnFmejVvZHIaVDb5EQfUzOupB
9q9pVOjtnVXFh6S7Jd8RFSv1sdJ3cGLiam5iVGZ+WV0w5rf0l3vpY7oSppkWHouDLcpSQolF3F54
8UVdyPUmKtlKFp5vGzdw3I492ZFnrn2ijaYbi7oQQr7D6Glnng0R4BsggHZmMbxyOB9ty2n2OVaQ
jfAkv4V+90QS8zPUK/thGCdtVRpQn9A11W6SgCzoTPpWRadEa61U+7tO0YP7oubv1Y1t7Yui/BLV
AMCyQf1Ks+FGq6r0zLc4UQyMxSphoPlvtL7IPWw9P1QVp6VjoxH8+MWf3+8/vWeLSjNlBdIuRcm8
akhvoEuhiGBjB5sme1WD/rKRqy9qTk8HCeNmn3pWMLy22LvM/vnj2z/xbPRFvUHBCuRM6jLPH5xN
5sToispzz109Uej1RcGJmnCqYASkXkvP8hDCpH8stSK+USV4MCVYJWA0dYmm2K7Eugmk4RZxd/oA
dghEaV+m2x5J+BpynfkWRkV3jatB3gYRR4cNO0G0EMqToQ7q1m/690FoYBT6ojfXmcGuJYsu68jr
+qKyBSmw1DbvePgN3AI13LGjuKzaL/OykETnWorU2mMU7YA3PhtNeqYgn/ph5z//peZYtsHONW0S
L7Hzd6d0XhTzTGk9deVFwZH7QSGCuYi9QBgBCZSmwNRU7y57HxcFx7CErVtTH3lZ22cbJaiUNfzH
c4P1Z/DoH0brzz//5alouWSUE+pvL7O2HZgPVjUcjt3n7YGWezY7WmJ4A8WrNk/tEVJa8Fk6njL8
xxzNJcoE2ctYY2rl/ODZ1sMtMkwik0KcVuGqUB4Zp6spfJrt6Xb5GWEDa2Q30dRHv6s2NaeTfFJj
v/T8KdTZvz9WCazLTpX0RS3qZUlFJZ6m3jDJb9ALV7UsnRvMJ351bVGC6EYrsZYUiSe6gl75sCXR
67LfXFvUoMhJAlNK8sTzq+C6UOu7sr2sbmqLAoTzKoY2nc11kyMfwqc2wZB+uuhN1RZlIaXAhJj/
Mg8Tlq975IZfdt3FwqXI0lzpzSHxtA5EsYOs7IAk19pedvVFWUh8UiLYcHL1ogL93b5wLvf5sksv
6kJeVFmSCUDk8pQA+2iTcifhBlhfdvVFYQiNwjaHTk3w7SLBrovkFnH1ubjXUy/3YoVQFqoJMbWN
vTENPitmiJVkwNt12Z0vRqU/9bbWY9L1xjJPtgGSac06m7f+59WHuhiViS6jf2NV6ymxU2+6Ho5i
5sANu+jOl1rSiVOnwFSiDDyIDrE/f8tLtvofX5uwyxP3vhicflAmSWvmkSer0o5CfM2wN8xnaq1R
2Qc5FW6UHWryYajRyPs3YfMZrNpGHdXVGJDnpLPFzqT7ANSb1mo7AZ6yr79ryRNXSDkY1lLjWuUq
JgHNmtnuOft1iQE5aMo11hOCY3hJi88Fu0+T2q4lAFAbyGGTRwEvc2NftIdO3s6lurZ6t5TjHX8y
8VpIvXxg/iDPHtrs16EorJVobviPaqKzQIAIYI9vtv9dtj/h1nR1/Y7N7jWTgTbZ38VwILZhTfWX
+LFsXNBVHM7TQkGOrRLqOz69shqQP5U78EWi8oHY4YTvI4Xv/ljy+36rW5hGfA6XVDgLxq7kdvEN
f82W9Q33YQChtTOOcLO/H2ONq19ou0Zn/QK4D+dS1sEr3sb+e9uVWx4Is1knl0c/1ddtJEOE9DGY
VcdG3jp+wP/cznPciOg/69K7QoGuNVSffQelZflZNQ5JH1y3bGuUbDYTmZ+5h4DzlSDN9qryImos
s7nxBUvklZ/DSqhymPPhZgowCjQ3qnlt0UAKISmZnKC2dboKoNYNkzqz8ffzI1TI+2BT1srbVpj4
P7dN8wWEnSv34xUerXUaIh8s10mJE4EgnfbFTkww+A4sX3ldXXio8HOT9MviIexp9zrAEL06Dkiq
8Y2vWBnPDIf5pf/DwuTnEvqXaweQMfF0s42wmv4JVnJPBwoMvAYw141E2IDAwL7+8dA7Ue3UxRxg
FwAEOjQhXhIG1+BkPumBeSZd/tSlF3NAlVSY7to68cw21A82wR6uPlj9hTe+mAPKdnBMoGjso6Xi
hSj1m6TJzpzB/ozj+tMPsJgCKprWhtFrkZfz7odDuCIc4MgAC1sDi/l2XvHUyT2gtKYL9+Gk3CrN
mS3YqZ9+MT+kQ5OnQ+zHnq2lP+h5SZ7v1OVTZtrJDy0ynFsbb8iZuejU11zqmcXo62Y5mZFHuG11
1TsYC/Pahy2EccVtCZW8ye04WgW4JoF7AnJkTCrOoSTtAVyD0h4iK1DOTC8nvvhS6myZWkr4aJZ7
Ms7lG/wQ6S28wfQlknXQVfoYkDiR1pe9O8sIWuzMYJHGOIcO1L9Wqf2SjcHrx+PpxESmLFeCjTZl
AhGLp8C4oD5bgetAg1rNrqaDnAhnLznpuAbEWFy2BVMWa0ScnKNvD0nq4crvVghc6DamFzYalWV5
sAwVoNSYeklffMmx0Gay+vXjJ3WiPPx8K3+pclooasnW29SbEw0Us/vKeeeZl+nUpRe1YWylpIl1
NfYaS3726xjWkHHuGOzUtRe1oYhr0ciFkoLxkj9D1d+mVXNmPa7OlfEPdUdZjH7Ft4s2dfTIE5aa
HYdRxkxtkNBXw4nYhLEaBa6U23SXC6lSZ6jvPZ5xfLSOkcXrkNy4XVGEKqEFUraWxqrb9EMBBzpw
qjWHCspeQM929Y4s84Qvse5VJU+AUlf+mS9waku91NOKeiTTqnRCr4W1nhjJFoegi9t/BU3IHfJ7
1jMjggr+JRNBmHT0E1hq9eZnAy5CbHjzigo2P2QN+L6emsCqPsbE66UxnARM6cpjY2abxMoI2SFe
QN/MS4fO9lfzaivSvmbJQ1t3aw0X+lTr+6b7LrcvXXtmXjjx08vzmP/ljTUzSy6NmG/Hwjcad8q5
QaZaP6U4f/jll4Je4RSi53Q09lKlDB/HqGy3HJ5On3Szt/cd3IkNgZlikygZiDSIx7tcgmEx43i0
nWLLWA6hvbLCIVbLAWGsrpBZZM+JGnJeIdU6aSS1kq2juhe3vYg49IaF4HZWjM23DYnycvrudiiM
BMqMreDNMIgE6tQCQ7vZKFsQXslV3+T1SgSZepRFyUqkjvNuG6I55BfSpU924TzIqbw2BuUubMhc
0AbYnHAtDLeZxhS+SSlcKyxnKGpuFW6ed3BWo0i7lkJHYyU/YuRucbnqvT5tRzUH45tK0Q+p7eNX
GzTHe1d05XtYxvXdhIUd0qOTbBz43Fsk3PBVyQL4TDBfsGGEEIM7WDmHy7Dfo3iQr31E/FuzHNKD
Fkv2utCApinGWxxq48bHqb+C3COwnobDEZ2dVa1yNSa4xgl2SVW9Rrbo4Ld0+o2tZ++6pgbP4RR+
ccia+UyUjHFF1KC/68HHbw25zFZyRliJm2t9d5fLabPrm6Hdj2ZrrlMEKqs5Y+eoY+Rco61gpdpD
3MyK6DmNRHkbS+AvpNSvntkTWSQW2KX5qoMwvosbcc90vWqkUN+PlR5suHbuKjLpXsnYKvwFutJQ
X3sCYIpkk1pWcDeHD99FhD+wCW8kl+i5r/0AL21MKCNjBgizy0Z1LSSlWyVgVR6lOap4KvUfCIdI
2VKD/I7LovQQ0qc2RVCdBAMqwQ7MyDHqIGiMU+TjtI9N6Q32j7rWcpjYZJM2e4hFkhtMWruNMktd
10HY7YMkVw4xqfA5ZnJSodRmDA5ynlo7U8uGLzLAyLVT6YSL5AN0bAcNFilt8NNIkNnIEMA9yW7z
t5lVj50XQdC2aMv46JOL4qLvZlVmjeNTmqewk2Up5HwfzAn+/9S0a1dQW5GPQdtpGwcFEnAnWA8K
fnYXul+frqC8TtcOc+i9aPTgvTH9AlN7qr3pgS4y9oU+KWagMbeOBGidFD15V/iqvR4dqbqFIxGv
i3pUP2VGreEul/zmNU4165D3ZbCpx3RcxXiWIzYlXf1D1g3e0EJOjjZ+u1fQ2N1KH9ldtjOQYVSk
ZAfHQ912ZhADKACwwgkuZmajJIqva4dmP4FUOQhY8q++AYG37C0ABEVaDoyIRj/2FvQl0bHhbdlS
aRWZXuqLAbLGUcODEHBdswHQXBVZ0yPWfwcCUpgfc2fSvtRypN0oUzsH/41OdGwZmCw9UwBM0tiQ
NE5MbsBsspN7u642cWNlz0qXa9eGpIMVhvdIxwycP6jOVHs3EjszV7Emt1sEJvWVaDmu4eA0Um7D
0En8fafMASqlPCRXk2YAgsDLoxzgYOd3diUnzkZ1VLSjhpE997kR7zIcNZ+aesavGlpV4A4P7YHU
gCwJ3aKKFDh3BQaqKVTZm0Ehnx7hRpmrAT7P99qYcKzYaTma68YY5HFGnWBCsO1MQfxqS0w/ql7A
kDLLoEUHPjTfYgm2ERcy2ufWSTjUSkT/owSlDDqynVNMOlVr7+2pNjedqmbTJnVSKCx61QM+rcBg
DwQ7Ehk5YR302/IWBFO3m5pC2xhli7tKt+psPQVqfoyJuqVnwbfJQ0J7Ra2RC0Ki40aMoXadkU17
VdWKtMkKwSFmYRPsMgGqJuxpCDZO3rf3MgeE6yE25U3doGpLut5ZRblGVl9A1AxcieI9bprptUYb
5xrj5EN8jlZtVa38Ah/7lF+XpNcUROYgKst54QeSoyRrH9eturYkgJej6UABiIxed/2OuCloSnL4
Bv2H0EY1UB/k0CQql1Khr/EW4KUrG8LKDLBOAPnAfqvkabVGC7fLJCgoVcJpReIO69caDGIZNgRN
Rg7oVj2uG/NWqQt1xjU0X5u+aT/3JE5dB0hx95XVDsRo+XbyCHjIvw+bqOPUREBYNwibWbeqE0Jg
8XFluXouD8Q60bMhJQGkn5NC64pM5VUbjeZtBBu2gjhf3TYAWliqB9lRH8jh0MKBEwQlJzyjYBzV
RlXC4NDMOzBA9eAmZsHyZqQvn/vQ3UPRwQ5SO30jO1n+Cfx9vg91I7otYSD+iEMTm94w3Nm1z7ol
qrU7vpUGgWHo331/HO873XZWDSmBb1ms29tp7KTPOlCOQ9+W2peWOFfeLniB4C+pbWDz3SCWvypR
/E3OrLswJmY3rhXtPi30ydXHjggNpe2JLPEfe5UJINMBf9p1TnaDY8RrUrFL3ryhJTDZeJ30UXdV
eDUrWx1SMkXoYdihNJFnAJMFmVxzV2d97VqZ0u4FnvanVFOBx2CYcMswJKEE8iThZBJAmxRhJlBx
Y9VaZHmyVnXHjD8PtNcyj6FLZCviX7MVaWnlPauYb3JugvAyZtRt5kg3+OXFIUMTS+KWYbNUHVC4
qFunSg9jKKJdJubvETTBVoQKMZcBKV6ybOcEXjbWrZD8buskpfzQm6myoV2XbBLd19Dyyom2i3pY
b+znAeLlILWfSGXUtG1RKymrq1YCualZariu2k4++JOcI98cxbZtzZ7EeAJRRs3+Arj0W0FSGwBb
1d+k0EF3Jiv2jZZF0jqFZcsrP2THPAHa4U4jZg9VHZqtlbTA8f1CbzaFajjbLg/eSQwEs2hFqQ71
Ke+iVZTBicUvGYknc7SBlLP+X4cKwaFQ/pJd7RTjTuVxfunUQdnEsxkzUqTpqCkdJPGyxyZaisA5
dGmlXSNWe9Ajgpf0yKjcSZeIv8axjLShep+Xsrc4c1sXtD5kUNIyAnBUOluHQg2adR0Ksg1lYu8i
ozR2kgZ2tMxDWK4FgzhrY7AhTB3HrFABecPhv0ol5yWcYvOQR7p0nZX9p0DuoPYj7z0Qsa59MR0y
E2I9+SFG0n6Tpni2SvKTdVZunJUmCELEZEif4GZJrxx5knYBcOsoDCv1shFIkyEcGLjjNjTs9kvN
Da5qXclvI8lQ9nZR+Z/MFhjqxHy5ng2dxBU+Uj36dSMN3adqksNvNtxhQsqG6aBWQbUFKFmvGaKF
C9plYDTUTrTT0trZ5VD4VrjqJXDmg6Ze531XbKvcgv6jdViDHdGQs6Y8wrFiZehghi1ry7wm+ii4
KmMz4cAx144xixEiDEVuwx8Sw7tD0KS16uuRJGM/hxLgSmTN407DOl7qaW+xhHHYNEn2uGp7I72t
iNe5NquB5W6gdC2hfYP9VAgBuzYAFfaN2Atla3YiuIIid8ciUX2Ku+6ZlBd/1aPzh84WyGuCmrKH
OClYWiAQAdSuOXfCF+27TJLlMXCiH6ZTyhutjFQypAtIgXjZSc0KVGUfgmtFyh9bN2kBn5UMEY7a
YUmN137FHmKVp2E1T9KVW7Td6FIcfR4MBGCZfDwJnLOVf0lyAoJWJsB2QrmjhOIHXzaMHWLho/p2
rALrCgp69FU3i3iHq9l0pyxL11YUjvvBzn5waM+Gpq3Dq4RCe9ViKdkODVRy38/fU8NqVuguhjUP
LLwdNYIafIUlXql2ApmpMm5FbEyki2kOjodEuDoZg3tF06iDeqjTpu1JkW3b6VvoTyMoLDseVqMU
OdEGvBt1M3RUsXWErDerUB+iiQ436KawfMlk374G3spykFULXtzkW1F1EIjHgqgN8lp5o2Sovm6n
T1jJc5nlhHBUYIFB5sY26V/BbOYtrHHYSFHyroN6udc0MW5aTmS3A3EqDWmAUvYEQSzD85BxlM59
f2/LrDsQukmythpb20GU5g40RHaoUsthgdvm8OrmEKKmL79UJkTuMiL8VbMmUug4Dge0FQ17zHT1
Wur6dkdySn3dQ5vZg9rPb9pBKfai6WDd+iOxWIjgV7FJUnfbafonQXrstdEIMG30/l2n4ZUKcFCQ
DEllgwuYsvonzKsomF9i4O+ruCsI9YY0zsTu2yvaDNbB1Mr82SY0ioWCKV/L3AJsm8hEb84S2BwF
AX15Km6VMGjYstIsq3Rw1/pQhGvIPETIWW3yGI/cAUfl1gHPTBjx20kO0GCIdC5Zq1+yutG1jV0E
9nPVWE3sDiP8bZs4vBvh99NdympjlZaW/mPiIAGuJbHUAxtXv37qRoIIbHkwvwdkC4NMtQTBhLKO
dMwCURuEwzYyzJei7e1VJwOc0B3ph67J8hYCjAYbygfihQ0M0hw26ScnYMIDgZ5dBXprXo2FrKzL
wgErlgLi5+tNWyC2c1eoMY9yrqBjKXP1rQDfJnI8XoItAvuZWLnrJ/JxXEPPISFG9Q80Ba9GYnQF
POc03FST8733w2iTEVDtpiqTdV0Ts9KU4CDltpZv2fpCQgQZs0pEZWzHhAplt/V41wHrIyoG8mwf
B+MDeyfnYVQl8mHicNi0Uh+tc5kfCJsDUFhInrSdJvIvfAvLhW4XN/m8CTHU1tkQoikfJNk2NxrI
5mNhW5PrkCPymNrs4alC7OpGqctXNm/fQ1kX4cbH0YDEp7MYCab2mMOxkl32mCBTRYFFDVTh6v9R
dh5LkiNZlv2X2aMFqiAKLGYWxpmbm3Oygbh7REDBOf36PhZVPZ0RlVMxLZKLDOYGAxSqj9x3j4cK
b9MKLGt7EINL+JnVczyOCDXYyAFKRz/CcGqXfQtZWg+eWDGWlG4wfMy3cd7126J3xXqIGQXO5QiG
uB/Lcy/rCNP2pvyhiyB6hWYcHjko1VNRtcnecOQ1P6/sBZ7ChOxhEOAJW5Muzl2xx/FrOhd+Cv84
BYVoAfY7B/zU7Wj2wJ0TVa2Eh+4xuPqRlR2EAmaLhjuastz8Qhu7ppfzt6my3BVGinRrS3++RBP9
nj7PvrI0Mu7ctDfWZV24T96cBbuSePtYUe5deDPZw5hhCemNMwGH5UUbO2YoiulY5zErseudUzu4
6+u8XvUOAw8ZkQlhfaojqGfCugcFhIs+gqZ9WM2YSk5O/8QQM2kEqcW+t/t67VbD62C7zNHhTEjb
UHl0JlWzazmgIHFF3TGgh7CIJqWA39JSzXFhu8/9ut61IxCJ1gVOSVQZ9rtJoDHIM7thXeT5VoB4
hZXZR68y4zblyoETkygbM4PuPYjwPuQYyN5AejabHJBP3du3sp/87TjpdIX9V3xumL9bqGKQF5Dq
F8hhpouD9WgfzEJ3DQaPJrgafDn1pq28Z7dQAo/G6NXDAVKacQunZ/5OyvWa6uAtadLsB3bamKh1
ahWp0Vx1YwfCzcWbDgbK+G4GIOI95r7XCd6FS0viuN9yzj3SfgYEReVm00Rlsi702DMF1EenyTGY
OzJ4lUO3rda87B+T1MmCIoXDO+V/D7D+ojYGTlG0JK6d1UQHKlt3CbK7q9NevoZJAgVLtuCnUqKi
dafxrki71HmsZS0PRc5uZefDbhqr7l7Mo7FJo8/SJAH10FBuE3u6kA+pHZl2v1RXP6IuLV5iHd7a
Wc9KrnEBxmx+fGkbU30DgSx5K7rSu09oNR9lbMh7bUcMVFpd9gznxL4EbQ2C0qowP8aJcQ26HVl7
AiuTSomA3EZGXJh4Yjam/9p089nS9jGwadx7QVpAeJbQiwr8cgOdRKsBX5anjPrCjUlo+i3uIC9B
iIh3fTv5ixasbVLET9wzbNPs8lvaior6kd+thwxi81S0z1PrPRCQXTAPIE8W8iPy08c2y+M96l21
hJCSw0J1IF7MAUfNOFB2mKwzaUq74GW5gW26DIY4hzM4p3vMvguxUKaKb7rIaE4GQzwUGPLx0qbe
9A5x7Rpk1GLZwj8Cs1avqsKBuOKf/C62F0luKFg1Qce/wf5x7iZAAi728HhlU932O/0sfI3du3dq
U2mtYQW8uo7zZNvO+GyxXHeRKOqTm2n3kdp+tDFy3W7dFqveOgs8HqezCrpuWzRe9q0LO3DFtRrw
M7XM4qDdFBPwvDV3dmG5S5IBYKyTi9fvkKM3WTgZGuyhhMYCJ8nMPW9t5RGu7TiiHAwAlruBBB5O
fQRPEvPGlal9e5fh5Q/bKHM2mJKC7cVQd50SB61cw1AYZNrTUlRj9lJp3z10kgZvp8FExHl8nmUz
LRR+eXt0IwezvELQGs05KoYNXqvTCcNL4w6r+/jJirnrPGn/6El4gp3fEgUY8lZ5giTRcXi9vAwD
sJzkkWjgy2kLStmF3SyvQHL2LXdVcXjeVLN97ILipEQk4FlUqCnyvobFhL1gYE0f/ZToZVYSpDgK
YHcxZunWsJOeCGD+cq9lJ+R9D6ru/GXZYiCoPPylaSRF+GvUX6KuXg191SGa0bkf0fbR35gpi4q7
Mc2O0gowJAit5zlT+LSUPva76lQNTAfJpjvVdQ1KhmWywLn61BT47Cd+D7ipF18WR1s1lliRZ6BC
zN4gN+jee8onFjGoGIM72/HJ0uds2plZHb1A2DCQQOT6tiShwCWykEdc5BxQgJ67dH3/6qeuD2qW
B7ehiSvFtgKQKChzKlE96Up6F+gqAHPwTj5UPtBvQ5LnjUBuaSv0HMueuUpct9uYrr+PNO7DGgoJ
qJ0r7MDBYB1FafwlOihFpfnEiuAINKIIBlCrFkKau6HFFguTGmK9nYsj5WyGH40VHKq0OAPXiheZ
MeICfNfMLh6L4zbSUUU/YkDe4RjhynPcemPbcoeHcYa3ub+Yq/wa972iB8YZOPdXuBQfzCm77+fg
4HkGfFeN7X5FmHmXJvO6svxjywHXtt5mQgwc5nOPRWsO8ymrb+PSOtVGjvtj1j3RLb1gpnMUwXjX
NDz93IbDJBLHXmbpPOz6friEaJ8WRRx1q8mJ8kuS+MVmGOf+wQtdSuDR/BrmstxExkddxh+zRSHf
xt7gyhigcJhgmkoLL9p4qga2kM2HYur7ndbg1aKYpaIJ02Cv+Wn53HXxY0qTq27VU2rnq6rBdH80
8jeVVN/DJkU6zWER5Km4jmGeIg56YF3ixsjDe3oqyzmb7yQeonspYQO0ku7ZXOE572X6eTS6H3Fv
7XAsx6rUB5tu1/eUC5Jt7A7eyptzvQjH/kROd0oHs4WDJ3Ygb8QySQK9VI2f3OjRNM5Kc/limNd2
bB4rpMtsPVkCslX7D3NraoRD3DNsk6l8YtQxt3a6rCoHG9PuwemmfNlFAT5RfrbyYUNZgy53URIi
h5UZaNokTxd52rUvFfCWta0D7AwafUoqc4e3+ytjVOZ6EIRJxHgdDpiNv+zTgMLTNN6UJWpdMX7W
drsjkDRwPs8gyMRfbu3DFWh1R+Gr3nljvs3L6C2uohP5+dGZOPuDVpePgbCOlfrmOPKlMOuDZYar
erwlNFglEcUQ10+iYxy3yICpxZPXDOYAGCRvopfczb8ayJOEusmmtqLXIWjV0R69/uC1FPlkWFk3
wK7uKd46CzTqjwkl9UU9zIemrVskqcw9G2IwllINb5Fkd6ms9iYBYA/M4mJPxaEpwjeKnQWEuA8/
L6h94UGNTr5aYKx6MitS6joSYq9reeViQtWr8fOOmGbpO3mLIyiuvDVkTfameF91DGf480vmmw2M
1nI7oWTJMbJadjTPlsouK9aZtA8z6FZQzbiYwFy5iIG8dvTe2e5vAuv70ICuRkdNtNfN7c2o8Hi2
0/F7aPsdIEq2iMk2fiSWsRPSrfYMpexJefI90q6Y3kqXfg5BkRqHXkyes2UeJqZyPYeqXiEES2lh
gwonkLe6BWn6U2n41JaVZ4VsmWr0Ea+p+r2RwxUOM13bmtadlv0TqGgeNPbKdA0U6ZsobYIVo0fK
U/pUZHtYBQkT60bVnaeaFD2riCBI95NHCvrfjdQodwZjpBV29as0KYFgk/5CAVwkEXOZ2jSdtdW7
b9TC3ZUsxY8m9e9d9IIixw0u1Gm7pJ5Zra2gyLZV8Bn1IxlPV6yAJjRUHpOXSUTe0k4zWC4nBOPm
0gQrmTS8swCkwoWCimXQ0+rT8ntH/GdKTM1UICoi2RxR3GTS6jHtjYFGHSQMsDnHPaZw0YuQ5ArW
WcpMTnbsuUX91C2VGeExbUJI4q8yzgt0MzUfrseZrMZjZ9b57eiO98zGrLXVbpXdvSg/Uotctf43
rD23psuBF5AI0QT/CjOBt/owfY+TZmFCvPgyPWgkdcOE2oT3mZFevDq8NytS7tLKFV1I0FdusOm9
Il5PQbzDcRgKcpbrGyeS8daX7fPQ1Go5ufkNTU3AFSN9EavHySQgoKY681mkqN86ztb5in8KIclG
In6j1EVtzNUJVnh01rquWjUGBIcCFrvr6om9J3swxuTRdCzuT3O2HBQRQfnesj6XTdU+esAI1jrv
ZsZL5/dK+J/wdt6l33zSVJzXhifLpcjHfMUB4y4BOj10szxh7S/sWlEmdeKdjYz61A1JupjDFiBS
7ttPI8H62mr0QWCHt8o9uhixYVX3OL87q7ItdlnUkjppiH65pCQeADNYGKJKv0Vj7SzL1Hwpe6Nd
ARGwsUvPsqUzo0arLA4oJfPyvtMkTiEm3uSSU/1CFngfYBu1heWBplONCbvSZO+8wKiXkerLpWmL
ZOd2/bNTGM3ZDKJgPXsC7SnYkE00JuNDalfJM/BNCsO2bh48RSlO63C4odXnro3Rcx9U16u7suje
Km1PxB+ewOFAF/NlLFqAAhyaD5kRmY+cBNa9CgH8+jCHgKSOWPzUmGbLjhDF1erVnPtqq7Im516z
lwfmYN1XZT7gZk2oikU5NHJGe7pTyRF4grmLfLCZikdrKuy148T3hQdL0cCBdkFWkq9m0fl3gzt7
R1nl7CRYTy0iO/pgdjXfZgTJONMPeBcI+lZIDuSWpsJErxlU71xlj0BXIQsKq79Lawey+pgnC7/D
oE8XFL+h+xqt0dz0hAZHt1TR0mBQYVcYQbJKRAegCDz8bh6KzSxYvZOOjbVbW+ErOzY8yq55hyTu
QDSCTsM8mIFxuFPItemG1VEkpb03RinXAI2mJc4LxzSTzRKXbP+chr6kEhh0TJkwK/eohZ2fpJwj
DEmwoVTJdAd/h7Z/YjJhZ4kYW0Yn5qAMMMlLY+sWJcJ4pyvjKrcxf1gtzwtMhfVoW3m6coyWTmPd
zasxM16qkd7A0KY12QRd+cEPHpRrU7br2TjLJa8HtMaoi6cV9QXjCZsMCksjQ80soJjosHEgRcuu
2omemgHVRddZRZ43H0fNTewnp96HwcBKVp4fyhXoLtoMjR095kkzHQrHKFfp4AyXQV1LDvagADan
OYEUWMihwwpznhofcNbwSHUBZ2365jb7edDtICr553H2wpNsIaUEY4qAYBjqbR9VgD+hTUM7cDDG
Kq0ouBnbMd67Y2R9VJE9r2Z83k8RfOYagCxNLDgHHAqO1ts2IhVJaKptafNaPLMys4+RHUSUYQMP
3IubfQsaGy+gPhMEiAhHJJLw2Qw+IU8le9d35L6tmnk/yM4+4R8N6ka7cfY18Frd8pdLe6krc352
+xa7prSFTOY25r0q2vTdTqR1gJROdqqD8sX2BuuT/piL6AVqcEzrbomei7OCiqm9iuZJ31D5DJdj
GMpz7tX+wrHMjAqySzE1YuT1JPMRWFYHrLWMFPNySdPs6y6lnDf13pa2s/VSZ6a49DyUvWzz9lgT
3TwmRPL3fhXX38JeTgD/sBtfmZnZXvtsCPAFmpaoRSsjhspYzUanLyNFsx+2obOtmCm3wrgrhn4J
4p3Cdxr4+aqIkxR/mMqgkt9C+I0ALN2gp4bj1aFDWAhow4e5T+IzvMb5mzXnLe9IjX1nX3YftVmR
XxS5v0smk50RcscWe3X7O6seuEMIfALBonc/922zBFt/dfDHEGqiHu04byGU6pu69vJN0s+k+KLA
X3dBS9ZmLqtoR72dlOYaBu02K0h19WmwRn1p81CcVBMaqyxSxTqGtgqVlm4dxVBvW/E9EeNYCsFb
NXofne1mO9FQuI46IEZLBUrboEAt5bvrjtCivLyYvgcpYtCEZu7SCPPwozfUsDdNSz2qKo0bPGXs
YSVlM9KvYeOlA02Nj2qAa4Kqsn3KgIVX/YhZuSLOm3OseJjo4Gzvw6HNekc/NP+QkTv8KPzeW8Rx
QIFNes6lrRUbfTWGP0bXTu6jNlMr1Vm0/YJgOAAHVUuYD3RyhBVvMpswN+S4P6V2w8jNNBxT16r3
qWujlRgTt3qZCw4fP/3UoQqba+Um3RmyGpZDVePH6tvBLoFPOiBrh889FVSVDAYFisFjtN3TZ/pi
z0nJyQmDjVViBg+pH5dPcz2BFwypahTrrMncLzuENtUY/HRwCenBl+zDMTTsjRSJOEFYNZdg9Vq0
Zuh2AqrdH6bhh+dS9bSZEuCBdHzVbWfZeJpUNSi9uqqBYM4Re6Kene+QC3rm2aizxDH8Tt+D6DoI
YrRwCNtkUdI1uRTo8DZdI/VD05RoAiIDdQCYDip0OVv9Vam9aUAnbayeyzG6sNiXDKiutOfItZFU
pOqqsI65F+iPOKEJaer0JSxyYwF8Bx4hLmBOtKpEXr2r0C1eBu7JWjkjpwMDxTipofmZenQ0i8jI
k22lm48hAZ3X2PV75Klxy7B0c0mqoYF77cudxKrynNqu9aySttnZ0ZTRhbMoTY0lkX7jTOQ3tdiY
Bag81adIO5x0WGZziTwNyhKXQjBbFdO7dH5CZYdgQxfHI3X21FrF4AryWCTI7+kXz2AaNr5n0C8e
/PammROXhgm9oTDAc1kMVruoaNx8A/TeU4qGF9Wh9FlEKUMsM7ySrRWMFLrMMLkJlQPOubWscCst
m0UZ5c7KbfxnJ/J4Ezif0zdt1fVtMXpfbmvWJzmEbArNlRAPrfKJPb9fa5eaZ/to4vr0YE8lpYK6
sPZBB57B1io5TtTITrmka97mvbGk0PMjy9wM56k2Ow1DXBHexphwDkP7MCDIpK/uDM/OGMQ0OE36
G3iCM4GcUKix8qK5mWUyrUQAlRQDo2TjpvjuSayobh27hvlhqj20r3FFxpbtxqwx3xIv6A+THmgn
K8RKACrMp7g2kG4m5T3hWAneGmx6GGjjdnAaoLXKUyskaYJ40EWeVYJIBHpDqA7JY9mFDV8/RsMJ
p+S9C4cZBZBr8VrU+Vrpoli3Xk2+Vpb+GZV/vGkV0bRBd3sZuOk37ZXetvcpWmltZjsLNNGOw7g5
uhxDBZ22QR77YgAXC0L8PpITKNJiDLaWEbwGQSu3o06M06g7+RFUNb+s2umUqN7Za+ayt3DY9T6p
i3pbFn14n4zUBRb94BjnqOqHpd1b/VcLPrIgqbUffCCpGAz3M4IaHZVbFcy08ev+y7M6VMNk+xcg
IVNJZ9kTJydU8XJy6EhVlrAPNuoe4OhNV38kRTDyCDvyCCC+X0kn8iPULPeCMSdK/MR4Bb2entqK
tqS0ZbauAgpOhupbcDnWsKXqN53n2OhWYZbny3Zu51cr1GqlM2UtLXtqHiCK14+gP+rNUFv2Hg9O
uRo4G96iId8gcYNWX/SUTvTSjlBZGGZ3TyGdMnhj2UCK6uo2GEWyjqQrwwUNbX52UdTLNtNsh0IC
iqYPSb9ubfdRvymhdKEb2tMIXw3epAEeNfkB4jh3azD7xz6dqrXRT9FjNKMSU6HsvjxqVBTd5vpQ
TaWzVhOMLooadCCIIYqFM9rP/NPm4HDmQmaVXxrZJPez7bduEKUfM0Z4T4OdtBs2huBUd70+5ug9
cZiw/LU7M+cwiaT9EOgq3g278VzenCZYZb353PGtttxd+z4Ii/rBd71KL8q6i9ZVMVerYITsOxrV
eoJIcxQ93mKyldMDk5ETpnG2tVJTmt/VokT7lJSI4GXlxbeh7zk7/M+IvWvRHRAujPfzlUIcj1O7
6mXl3zQ0pV5IlckwNWCXL2OE270MSvKgMlaUtjvZnmLRT7dk0E/KyqYt7qngw0XYVadQDE/lTF4r
q7la9pb30UeOPIKrCa9E48VE4zGhFYkMkvHCe0xz3p24+PKCMKYUEFFfxZ2BsoVbDj9MOdP6SYCi
sqnm7YpcFTqwJsfAns/8lCqwtlnhxHu79Etm2WgZBgsZhhZI3EbCgMsyfjtNC2M3QU/deZargIbm
78YwIfqcMaXbuX4ENzWakER5jDaqEhhenZc5/Vfnzkrc6CKCgg6Xiuq7qZnHx0jhSleaXc6MHR1z
nSXDNomN93T04iUiLGfnlLROkqtZ5BabxPCYelCLaYpaKytkc8BltK/OCJafJgMSeW2X6T7HKHPZ
g4kELe+8OUhXjlHWW6+Ohxwl1r3e+GPw7KbjZ4Rb3yrJMnuNIILpv4IlVQdWcF8k3s50zgMoaO1G
5bvhZtG58ur83qldDkqvXiFeEXNkMCioZ0zpkbmH9C4WbmrczmkJs9y2Pks25CWn+48YAmTrbMPq
zrSa9ixhnZ5dxhHnzg3XAYSstRdq/8ZMp0/Y1/lKlD3F3ib2OLu6nNOWul2aKVKcPLO8L7/Ceg3K
OGoqPdvuerLMZjNGFUZ81CnWrYPqs/GR3zFa9dpDD1wS/eOyYwbKWKHydR+A0Ne3cC71pUIB8Qap
af4hpyJ/lCZCDNV24h5hR8JG1OXU2w21MMI+fnGMhjlPhH4QK1E1rlDZI8s05C7ojPJg+GSAALVl
etemI1oiarYVbb9AVZ++ZCAWuU65LhFh7QQtWITZEe7Y0JTQA6diifCV42Mo7O3EMCotLqO8aEpz
+9GX0W6C60hzRzQnjMA/PDS5yy4Lx32aDhIUYRfQdg/D4aFDc7dF7MWJNaQBkOipf6zMIl0R1U+7
MojDpaDWftKRGS6RTVDx6UlwXPopi5+utIFBWSL0E58SrfXptQGFNiUMyojJbPi3w0ggPoSxv/XR
2X2r6LGSjs8InWSfrJs+yp8r1y6QHtbUQpYd4LiV41Zyy9iA6R21l9C+S8ktbpKpgfjAhGWE2sbl
BZnDYdu69WtLNvGjoYx/7uw4ileh23s/VO4hUevQ7QR0RLdBNrtnk9Eb4qkofxiucHkG5KhKtvH0
6SNFPRQG84NlQvmwd5i/CeI+fuoRTlGQ6odjW5cIIQK/cDeQEYeFgAbEF0Hya0x+fdMgVaUUHyM3
CFN1r8wMSYnRgzUYUfMRqZjbUlavFB8BsRVgbOcQzfis+2+YiGSfvjm2Z3Lw4CmjrrX1q7k4FHMy
cp5FJCUlC7SO3GlHRiSXwsrqg9/l0aojMXqeoxleQ9O3nEMC90ztgnQvkubQ1wPqfxWj5Ril0289
+KznPMj9j76nqle7TbBW2VjvdEI0U/TFCK2CDsdhHnq5Y0ajJ3h1iWd8UjQ9IZ8ck3COKQ971Vvt
2PN6ZC9cuHE0nlTEZCIRkat3DuEDhAS6m5aAQAqOrf3eSmOMlnZTFK+Uq7P7sUH2UUQwISv8jtbK
otc7C1Bfbd4Np7FDR4mLKEMyGTnJleNFDyx175XQD9qsgq2Zx/TjMvGGkKaLlwmHoWfVwQ6JbLHN
h0Ds21Kh4LJDK14UoWs/WEDjThOKOdZ+nSwr3iNqOxABB8B8jFS5VPINoL8DnsEvvOTxObDRnZIk
Z8+tj8XAQg7uRP3Ga/Ta76zhFqR8+B7y58vY68mKYw7Pogzw7Zii7iAycJoNnsDr0g/h1w7k+alD
VSPEig0LK/Zc6vUPDlr2FYaZ9BHDqPpsYGSQD8TDLkSpvRTG1B17Ab+uioZkn/tes4lmf/yhnIB3
wecE3XL8lMuCo5zm6pB2IGR7hlCaeA7XzN+wLzdRSqkmnF5gEaol9eGv2ey6dW+hrDStcNJLjNqN
ne1W77DlaVsiMFoj3IGBgChlYCgE4AZ1UmY6VDV+G5y5XIQJ7c9O9XoVD5HeVryBZzOeGS/qzPaV
lnG6LhJGQGeS1b05ee4hLb0YJUGQvydJ+tYLk0KnZg+xFVMcQTG9GUYxMwtjO4jBG2NZIuW9TxhZ
YGY+5VWeHOUkqEeg07hhx+tggxL8Odf4P6KlPRYZ//0OQPsFlbb9Xpw/su/N73/p+jl/pbD983Ov
bLL/8/Pvht+L6y/WOVWo6Q42yXT/venS9q8Us//fP/wn1OxxKr//7/+Fdjlvrz8tjIr8V94Zk3D/
F8X0L5S0hyu67O8oafyr/6ak+dIEbAaXwgIVz5/8NyWNDrXt2Si1Kf9dYRMQ33+i0Lz/AFJuUSuz
lIVy4jpS+1+UNOs/JNUQyiOOxciQj1vmf337yz+m6v6Br+NW/fPXf8WB/WYPR9OIS/O5OltZPqMH
5m/jlw46lhCYQ3gBxjJdtDOmy97J6oXTDcYZ7GFBr5F9sfZAREchL/XCKNt0BwaoPblNqgFapba3
YGx7uClZ/CvCZZhNga+gb0qMpf80uH29oH98ryt+7ucFg0GzbWU6pqvM32E4dakh0rV1eGFqxLhD
QkKhTSbdJq1luHS77LUabSq9uc+Yk0ExYVthrvOH6f5fB7av14BYX3LH+I/H99MD8C9DkS0CqdZW
+AwZsWvfBrOSH1kvqj1CX/qUjZk0K7tq9ctfVtbfPatfbcSuH8sDkr7gm1//57qS/jqLqaOxAeHb
FBfd5JF72zL79OZkrjxPsoi22Eap01yW4SOettdpib4QcuGXs+chdA+SaJONuXcn2yFIGW8J8zX6
TvEHLt6vI+A/L9E3hSeV6cJOoNby6yVmgdVMXZmnl9af8tNgM52i/QZMpouSrdqZlRJ7JgOds9Xr
8U/WTD+f/a9rQ/qeUtK1edeU7V9njP/yXBqzji3lN/lFR/U5Nkv9CHiXmAZ/uhuDtvcBE0LKosAD
oIDaot43SCZWfhrFh2TSYvXvn9e/rBKLhMTiDae0xKP7/V6EyAuYlR7ErV8OjEvmUfnWByXvVqqp
nk9K1hypjvOHtflzYPqXm3D9WA9vT9t0Xd/+fZX4nejSq87jNsz98FN2SJ+dDtKZKUWzNuQ83MW0
ZY61X6o7S85IOn8ul3//3f/2KsAvuj4XY9vgW359FH4yjPjZod1N6CWmaOS9hjKfq9exC5+daPTT
rObgA6EZEzzX38+79k8eaj8n9X+9FabiLjhKKVdaDBf+ehFzrEgs2yK6kKRx3/vSGr5mRi/Opj82
2UYbIUNAJAFQZitJS5F5yIV0yukUGkUe3iS5zJB19FP7ZP75VfmbWyQoQfqWKYmplOv99joDZ3Yi
PE6826o0C3ozxXz2Btm8CdFH25+9DK+jmGnNkJ7TODYOhSiSP6zRn6vh11sEjct1YXVeXxv5uxet
jltGj6nsXkY0MVvX6conQWS3H1C73TU5MMGF47fM8CW6rZaZdhLKrr1GEOm3xWXSmrTHiFOFyWWY
Pk+2/UAcOC5KRzcAcDvmhI2mdY6kpcNXMAh118do1pM5jrZTMj5WYzeg2ceqH2kzwpYgxpTDFOW8
6hj7jhZDmGfPeTCxk03XB2Wac8tYyzQfid7aRdgiAtWzX7yh/+ZSYTpj+FbGk1jNSSR3dRFNt36Y
D1//fnlfbaV+u2scmvSuMHRlXZm/PbqsB/tgj218saPBPTm5mTD1Nvav2pYCARWOqrrQgnG2MqOB
2+R/8Hj4u493HE4gV0rXchyig7/uc6GfzpY9DNGlMbRxoC+UrARebEdWab0rhwI5HXKMaoOV4FeJ
+97l33/7n3abv35930QFR4BiSc+0fueCTH3gUxEN04s51ayKXqMmrXznetw48/AlPJsRjOuixs5B
nJlSyH+I2mPYIK9SHwd6rLTvStrADBIjqlu1zCTUi7JrBAkcViKLCUYdxepAI+Uk46n2RjSKc1uZ
0TZEpZouBIM33ZLCeTEvHMevHwJjnF5mHJwZamViW6Cmg8y0ipyRizKyXJzBrvPRQzSGwwJuNwlM
VvfijJu8OS5zosMnx+fXhvCHLybLnSMFx+xVm3311NJ8PLhUnY7/2Crd2lR3+PSVb1lU8vP//d39
u4frSe6RK/Eg9n4/xHqnsfKhdpKLQYyFktwy1aUUVriXTiRwg5qnTyxmKfdYk14bILf/sLiui+fX
h8uOJD1LOD6L2/o9IsyYOqAeGDS3NIDKt8lPr2/U9WHS0yvf7Lz544l1tQ/57ROvWyAhKBhhm6/8
63Julci61HCGWwJMXuIEkMAhBdXDlB9MwgJW5sqJIob+TNUzSOFVq5EJJ4MRjX+kL2QV/49o+Pre
/nYlnNQ2LBehGCP7nVsV0MTETd8bbzXw8FPrNeCuO4by+iDU1qJ2zOiGFmWwHpIsObU5q2mBYQKO
XAV88pghsnmO+1cv+hO96V/CKotY33UgIxP683iuf/6XwAYER1gSdZq3yh2irRj7+mBLSzNwVbhv
okB5a/uTWITFHP1hNfy00vntltiuYzEgxBkh5O+nlHC60GN802aGt1RPZd+nJP15kS9qTPq/KDmL
s02+fLGQ5C1DDNQWM/i5gSSahmqizXI15cOwG/VU7LxQteP/+HVhybARCct1CWHENQr7y62pzIbW
bSXtW9Ma2qeutUjQq657p5hUn/SVUqvmRPdMiwgHHVXqfv771/Vfg07Lut4bSwk6iBa53K8XYLrY
4SJsIw8ofOOlmTLK1wAKV0KGmITWbbRVlYhuwtrQyGLjKXzuwyDGcYqd5gkPlP8ZZoIQ/Lfr+c2s
B81I1ieDtm9p6r0iwz8IP/7xh+/8L5nI9TP4JLIwQbz9+6LwRB/XXuihV6+nyFx6c9uBsB2Lff6f
1J3XctzIlq5fZb8A+sAkgMTNXJQ3ZBWLTiJvEDQSvPd4+vOh1HtCKnHE0yfmYiaio6O3xE1UAYnM
Zf7/W7jsrhov9q7CCNZ3qoK1pn9hbryxRQjZptHWRyrXzDWh1e8ZltOl5jTOJ4v299fFUeWUhUiL
l9m6xCx51EBiIeCNe72rX4lI1IwnC7CHUQNRg5iqq0Mv2U6F3DFLxvgkAv99A3U0S5WoZXGFOfol
M9yqY0ZPkW7clB0zgIj2rfpBxlI92OAE5nbNCPtPorgLeBLPHL8EYb+0p5SLcO5if/Aj2GGJbMKT
GcTlvPE9YVC/yvDiZBmWmmkbJSHNIeZo9XVs1+U8Zp7pTZk2ytLOk/xpTB1kkaXNULXKQeHeI3D1
7TG7rpnqdiL26/cdDh3XC8bHc9oYZY16/+dVdR6Y9fNWI0xh2+TTlqkRjf4Wi9qoaxFjDs0Rkkp+
5ZR6sTdFgSi+EndDHXMMeVqE37jFh4faIHprouKh1EZOKa/wMMMQaW6tQIQLFAq0eOmB+ou2sxBc
OMl1FqZfQ2BkctZq0fis9k22pvpa4tGXxb30je5bhGHv5hwBZKGVbR0rGG974tB3/G4QtdXJcRv1
Zv+cjLr+JaJ6h6DDJboNsJaqsuQTysLY6EOB8pdWxKroWnDcHQ1RNLvO0UVHjEYWRHc9mHLZWkqu
sTCdZJ11UBqlMwQvmLIFKeIQ1/gusQGtgz7kCqHa3Ugb3ec45o8Ku9xVWFP2bc2muUsEgddoHnUx
hvTmRmeGdFN5SRBPnip0QUsrGc29rGutWUclqApkneiB9Tr67jtK+mALI9t6da6jQOjb7AGlpboP
6fFd1U04vklf156CxLW3UpgFQEyCtbQw9eCTVXz53giTEECjakDKqDF27GIjNZ0uHUK8W0ekjARi
fWOfenOK3ISZLJ027D8J4j/axDjQVLIw8kP18qVhpNnotBZyQY7S+qHsymI9gItIZknZg+b68+K+
mAr+Y1um/seq5h+JMPfXY0Ix615PJZY+PIdEVEFetY90T/y9TKr+LSHJgs2DV39mKPQ6STrbpWBK
yBVx9IOkbQgw2+Pue8AsFmi0mNmieSV0CNWr1pN1fKMOfvvZwIYzuu/nV5LDhMKl0Ay2tA9y1NF0
zM7UK+1YNPkkJKVvPy+J3K/QgPCRUsfCVJqXRr23UZ/fUwp4d6aQuEE7+L3urG6ns1HAqY3SmVUp
8X3LS/rwya2dyjqXH1Jn8VC9xOjDp/311o5y1Khv8SGrQm1hziCvOaR2lK6EFjdrL86d7eA47j3z
3rUDktkO8WWwSDLYimYbfKN+036GNfvwxrGfET6bnELa+e9/Cku4Jo7aAhlDNVLiqSqtfgAbzw4a
ZPYd4zCCPcMq6SXq4YjXJ86e27ol9lXQJEo1NO6UujGuwqwmLaEF9SZ8///rtp3rz4bQecUv0W5w
gJi5jaeGQmKnHdA6xDdm6H5xuhx1fFWhtAzzeAOmJ9urjopnJifeGy25JT2vj4rnf4KY+6AgQkFb
04ihKIo72mVay9DxxjZ6fTyS+Pr7LOP40UYp3qJAaAfb7TIkOPFh7BgKjkWO0g3zF9d/XkvnSPrX
tcRnEBw+goiS2OEiF7E7LUdAKNRjT9yL29hSyfKmdePRgYxnLgp2kGBRZK3SYfQPwi+0uz4tsm9Z
E/jjwhJm/sRUJbJiuHP1Q4QMequ0Qj/ZAOb25pQ9eUGbbUvNquhUdijl4oFmKGacOFhh/1N14uuA
U0ra5FznOi3zAD7NMrmtv+9/1HsokloaNTLDuqxix2mL3rzp/l6iMQ2wg7DzYI0q0D5hb9b2JeMC
FplXvISIx245VOSJWb/mHoA6eZlninWg6sNVmep3XmCJZa/AvckcKGuxaY4gEUT3Db+tcaBN+LU0
WpLqfuywwTCWBrNp9ci+PEEyaKr9qND1vWEcixGBz6J18KgiUC3ohPoCcJLeD7eQLgogWjrsinC0
kARMxbw+MqloK5lh7jlAI+ztLc23Udm3dVjsmgpXqBPV5jJSu/RrkXik09JPl7izM6jJZXQyRe9R
p9RYWxHq5lpzNFT53H2FR7W1cJrtQNYU94OTN9/HGgwlEhnEWK3uXftse2sn1kcEkApwl1ZRXum7
qswWmqIug/9NwoQtjQJHZrYAPlJjHWJjuHZj2a9JGVgqJAXy1HZptpX0FU6FA/YjyYF4jJG7E579
RcUWDx5CrD3Vg4ui5E3wllmYas9xWzvWnJJaLneAwcIdw6WCtUlBs09CfxWhrNphwu7hKejFWnfb
fj92OqKVqQoTNm2H6LMYvqW2Hx2CkNJjkrqEOUnc7QujqBhuI5QvMu2+pWPkHBj+FOY07F1wai6k
Qd9IXpKocXakBMqqqSMwRaHmH6WDPSRB0oPkpwkGHLrmjRaH7QLlwlUQKdD1ukbLtkjO64ekMNpb
UFVsgHSjHm0tLpDdVFrPWEqIKLPzDwk1htPll+ZdqUWQRRr8gnbIjCLRwS8oeyf+sVVCPNSxSFB0
LGvMXQr61yc/LMxtQkx3wyQedW2Y6HtmhYlLg4Jmk8ycKXcJfD2DwUTJsmgKbsP5oaEs1ecuHbrX
MIrENcUAe51WtPmb1knRJhB5boYOm31X7evcy54Nt72OW81GZikxRJmpO2d/tQhiTYQU8HwXsep6
a1MM9X0Olg0tvGleBWYld2UU9/Ma8sEs0osKtYpIov25eYCxN0CkX4yU0JTUuCe7ya+1IYLHLqSy
y+MsXiKIF4dAD7L5QCnytcuK7CYFFL31TKVdBD1ihzbVwEwGXb6wW69eI8q1we844BaMpHKui9S5
baErXaVO0W9KlG+LQGHOsstKxozlIZjMha89oavG4akOoFSaBAneosbAORdC9dGT2aS2Q6D4Cw0t
xlzPS/GlKgL67fTsFQY1AQR2EKVYOSAGZCtz/FiPWmXrbKXuS+LF0W3d2/ZL1/hf3crTljIVydoD
lngTo1+Y5yXe//Ou6POaPdA1WFHF54MFabNAIJ3MeRlfRjbnQ6Gyl1ZV+2yUPuKDPs3at1JWWBSm
eDes8RVjimkxPNet8YIJo3og6qofxFTe+1FJ7ouYRagKgVFqyPyXqGT3U0J0J3xPegWtLddagRFr
dInfh6H0rlwMY2uLKPyhAO28dFDbrvqJPFA1anUTdrCcBlF7RyWpvS06A3AcZprsFY1WJ/p4BWKG
FAg5ZrYYhyVClZCRCbL4IkPVPbi55VMzsNlegtDsl3Y93DIFgplXqpU/oZFkI6x7quIMn4oaHP4W
DTjD5JSpyrB48gt0L7Nzon6+e/FgWfBn8b6EY/LmFkGG6I4hV2s8wGB4ST+uYWTGb7iSza+GWXXv
6J+y614J5NFKMuUO48uwqzrdXJV9ZWxVu+q2mhjRX7p1tRyDJF8BzwDaxixQsHRhDqikLOZWGNcP
thyoxMYjEdvoUyY4b2VDr9cPCHXxLAPx0jc+A+RPeoidrmh6c8eRoz9aCbu6Y2T3eqBejz2n7Jgy
3WqWK7U50wNMwk0G1FXRxl0yFNkaeEV0VUlITIE3cLVh0PJHoeCa65HsdXzPDFBnU4Mh6J2vSS3y
b3nt0gqyc1TI+IvVp8wKbtNOH5B447RB0beXnuFtrCgWqzIe5XVtSGMrNN3cSOiDc71FCjqBQ7Mg
r+8GHS+0U0pzqaNpuU785MayunDfNrV5klNz0Glsnty5wApbX8vnNPDsNVaorkvaO101yGVHZ0kP
cfwGP3W8boc4+1HxCqfgKAwUgWY3tOcBj2odtwb1JcNTujmCb8y5HhYJS/HVKyowMfIUpwItnGG6
LUKPs03xvwLGu7IUMwTJ43V7tUPEmXSZep/Qp13LuhjeUtp0CwoDnr0IR3Brs1HW1QPeQFrPjVME
i9zV3oXaV19Elis4NkLEvoar6XNAoVSGqnDY6Y5gTmxpJzijSlo6bhFdlwFoxxGvKKTS6KD1jYED
N2LYAZX6NUQc9L5J9y1jhN21hgBuF9ERWRoFKWJsi+BOj1QLa3kz8XNbd4XXxL2Nlb7e63adHeN0
oMIk3GLCvPHWI/9VHygRxEdgI0yY8AetfYaNVUEYo1J3DveARwWnwoiSb6Nr0M6fhuOlVeTNKsWy
Fpkp3JmMSDG0jo8z00OUqmIo7KNN/3mWCnSFtdMNj/GgKLsxT6tJn1geGBcUrImqs62tpmJuqIXk
35nVoLPqMwy1RkXFgRf8i9sArqRp51y35xOyCEfGgIgCCL2RlhTAdUz/VRPylo+Nw2mWjXBlHOlc
M5Va3/s6QZtXZMZtM9VuUgdHN7i3JSWN1ltEMXeqkZIKbUgGYvCaSeduMDpr3+AjXxMGaQ+qAtAu
QqbEsjMl1e3ARv3RhvKUetkUFU/qgc6zrGc17hW+fuTLU69rvDNOrOpPOWEFPd+y5OwuMEGFUBoq
dh4QQfxJ1xUkNFMcCZ8gf0J5z1/hmQ95AyzZ3IYVfzoigtx79lB99SqPFehIHNiONYodBQR/F4Sa
9eZAGDyUTgRAWyIT26LBqvZokHUkXGNVvApRcLmY1iAVvxEHHRKbey+XylFmgbUqjLGH+6CN6TY7
dxh1xQbj28K5wVvUWoO4ERgJlOVQABE4hC4SvyCI+tsuDY6RaxTjvG0nyXNg2u0d/Y3qXW2U9mtN
o+YKdC/8DqsgmpBqP9rbc5EBFJ7+zrwB5atK1Is8tjCqk9Hkxbes1GmEwhCLIQXnpIP44RuMAFUd
wAzSAzTG+go7yAi0qOif2Hlwz7eWST0VxBEcEMlcnTJXn1HfewY2Y7/b96P+UMlc3CIPvhlC88GO
LedhMHq5ZR9tsQd0fHhNVYi6Ut6yjNacS2tXJ9BYDlaoLFjrKGSJVzxlbiWMQs0zHSsYDvaZYee3
pqtGW9oGw7KosPfHimU++XbeXWmRFCvfaLuVYbvWnonZOxGaKUFEAI3I9l/QbxC5+VCdjgPWoLmO
vB1BPGKeqB6KtfDh6sWM/LCxnBnlWy/zCfvjWSMK4FQpX9F5Fyil49o9pEytSBd1b4h31p7rbCFE
NeF15keynFtMM9/YCabU1MrNA96e/Hvq5Fa3UobAB2TtiPBLPKjTCUDhDQ9eb5RfZetXyhWM6hb2
YagnxZWNV/QZ37K9yLXK8WZ9P6zjKpZzF/fhDAfYMZHGbuiSZqfLrj90FoQ8PYyL69BVvxVBRToU
hkF8ilPJ4c05EL2wIxoD3vreSeZWwGa2tBpTvxqA8jqzLnfsl6ollgfFVPnVLkpT8Rh7jFSAoN30
x7aqnOYG97NfOEij4yJaM75SfdTwDfD7ZE/R2UZJhSFyDNZwkdNlDB/oBBHGnWPOEjSrYjKAUTVS
c37uff6IH2KrqOSMyS7uMQ+M5nhuk55LhIWC+ZXGa7YtLPJYfeiJohNX4f3Wk5ZXR08yXp3zj4Wq
FgwLgGLZVvVCciDD1xAinWOPfNpqw4Qs5fyjlUu8FU8tV49irVw4gJpWogSy61tGfcPoH7kA7qEd
ODRpflnURJIkKJ6CsOze2M87XBikchzDXNGdsmYvyQkKoLN/UXFoA/238N3OGTWYPyHNZCSS0wfW
d3gdTMk+x5JxOiUEqdeEe8PKzD0YmGgRA6gJkb8H2WM9Jbxe0lEWRAKBkiGQ7HVi0MjTQQZQ5W+A
NrI3T6WnOhJsO31u1TkvVe7UiHzrCLOh7E9YqaujIuz6wTAxJlqOx2vou/qPj5HlFb9Q8fLzLim4
a93UWsc+Ba4zKSxnF9uFulIxhBzwZ2QuivyUspym+FMBh2/uezi9fVkUq8oZ+82Q+N+bViJuLvph
y3Fw0xWQd1qtTLeJ77gbdgf7wesYO+QHDYcUX3FGuOttlMiNd0rrhIBRiK0UGXt3VZbo17yzzLNx
nLafh6LWbrO6qR947Nw/ok2gzb3vLesIbBy4zuSUCHcc58ZoqLvcV1ZdY0Kgqiswn6nCf3jxy7kS
onUmyXiFvUJXI3fhjGQRUou8d0eR4/UgCw1SjKf6r2mAn2pWYeSnjj/dHFtOSyyt2htKkca+VwxI
vgOq6R8PFv/Yg9ZrVK7syNoknOhkJ3G7oAZl3kZ5AteNRzuGqkoGE6luvEwFuX1X1cmrTeB9B+E7
WwZd8kWJfdJVFP8AmkItWQottO4TNdK25H/gqkaV4kcEkjpDFnkAeo5FhQjhTglqDlv2QdaH5wY4
2yOyhqSjBH9ewWGEBssDiwL/Am7/7HxQ/DhRDThd84LG77aYKhY+9I8thdoBh3T24CvBq20I8xgW
IF44AcWwkDopOdLz5qqrIFNptPBOzVCWb9hR5W3lF5HB1sANE4WjfKtsCnzzuENMAnsCbU4novzg
DZgiFWv0hxkqHeMNWIWKMaGqQUhPzbM8KfpXDRIldS2VMHFo3HiFOQmWDKPINsKP1a1U7HjZyT46
jmVYelAcg+dzgcaLYSzOGOMFJ2Qs7OHxh27HtvAfum1sPFDG+iLiCa0ZIYl+VqoIClZtoOU4K1xi
T6bvce+6N+flXnhAsDNiC49wl7c7ijFpUA0xTnUf30dT+VS1MiZ46VqBKxLNELuIR7Wk6BR2I4ZB
Vw+FpeBLUgwozD+2I03HRW7jLJvzPtb2rKuDMZvFCI+sSea3VkO9nMzdjEICY0AFJC1PgRgI4E2l
KyHOxzFV8pG0O8H0WEMeLT3cGb1bEOyoYOZWNfNsWemunjzD3WxBQxv+8by7CZr5G90074IykIe2
IuRbnauE5xSJSkcRYH2PtRvXyM2Hcgonz+kd5xHFQrRcJKXINk6gSUBBcEq6V9D25amjEf4wnjfi
UuVLp66/D+sMopffI7JpaEbvBMjgPVyr/NDr8M4wwPNHQFwLAK+vZmm5SyMo1BtVLX2GOCvRkxkM
5TboxZIRBeaB4phyy+wrkpep0pcbKIFqLQUqxlpLrjszL59iUSLJR2mG1brpb89CRAeA1t5KOpKa
Pll1hSm2NWyhY3qW50ylrXNBEvVX9iVmrPXOqjzwFN2gzMvc9ZZKNpWIqjarbiMwbIcYWcepdVpA
/X3THhrECmsJxknOctt8MXQ73qvTwYeNqjn4DnbXUQ1xq7WhSlkEF5Ra9mJlGvgvZ5j3XfgMRNB9
osLAB+W1SerBpwRuOG/2OFCzQVvapnbzOiQqk+eG7KAZo4azvGYmhqO6REWaXCkVcjo7NFl0ZkFU
3sohB0AkTP9gBjQwRV+xRGoPYkoF+4Esvo6DpckmNSyokEGMjpy4edewwotdM8AR5sQJu7fGpLMX
nVVv53Me2jxnlD1OhQCOCtaaZcc8h6n/kDmBO88c054U9N4J6Hq/pnpkU7yAmX1eS6iHtVXmCIoG
wGR2cFfKdUoNdtukudzIwsy3BVj/rVN0yzx11StNbf37NspfMGz4VwQ0BGVmGF0Bmtzga9dfq1zU
D/EkA5C5LXBtgPaArudfa2QHEEb74T7Snf4edGx0cBwCAwuu59oMGeaQtK2+yoQ82CTVV06m6O+s
p+CpRdW5P6/4Pxf/P9C60AaxpTQl2wxy+IsOJOgemYFYpNtl1/E9xfN3OQYQqDo8i61mprsyU+W6
S4BzBn77pW1bunC6Io154KTutx8C0gKZ0Dq2OvcT1d3voga0vFLFDzApGuxLRW3TgyyJ82g8MtMP
vw7ijujc5RbC13EfZlG4b8BcQKHOC9f5ZNDWByoXhH6qIKCxJGIg40LY7cZmanV2wShHL8AUiIMm
fzrvyFSpGM8TRMW16quPXRqHZBF1btwYeeZ/i9Q4Q3CQBKs/P6rLXrGBjluV1J1sSGy/i+SCkuE9
javIY24Tj0GRpW+hTimjalMVjASb958v+MENsB2pWbqjGgxg0e0LnRHhdhviO1eOg8LZFVNTjGZ9
oDrvmj6oxyHPxK2STXZrj0Qc+OiEr+LDzbqiLndWYDmPf/5A58X4a6eKD4TIe+ou4hW5nGKoB4KY
oB4xf+I8Ptmu77yVI/VdFczzqq6q73HbOmvPkNhix575HJ13GmqZf3cEU8LROasN6KkcEK2ihsu+
Kt29mvpEvEEgHwQv/KbpmuCT/toHbXBmcGqqrRlIPOzfmvxqi/GylrpxxKYWLccqrzdK4VM3imAY
FJ37jOy2vvHSEMovNJF26aapcmWHbjxvMlqO06iWEXIm4B8P6ttNqdblpvPAGpzPC4nT6fTnG639
LgrkIyMJVB16zA51lF/by5mIUgx3vnm0IztmvkBlrFpfROsAS8OKgrK5rzuia+kN5lMP6mwVed0T
I6XIiv+uKTHQYRj8z17JacX9ugD4XJwYmo0Thk938UpiUslxBpfi2PlV+MgUVncdiqB5qGwwMzAS
9VPSh4uwZPRL5pI72LR5GAqEbuRaa0ZrJ6dAyECwuHANq3pr8G4sGPyTfqZ8+F3eKVUyT4vPiFbZ
vmyFT9rOzgMsd4zOHZ5zDSwYovwpIMyf8cmAUDB9ZWuU8UsahNECPyGV1qmf9+cn+fumIblR07vC
EjTsS6UeMReHjkrD89zQVaEsvDuY5xEAecnBnTpGf77eB0peVCXoj9HIYRWSF7oEYBxYlNpYPxqZ
G6oUEt9ox6TrLA8F2jBp7jtmKmzBpbY0YQgK/nz1D04zqdJGZ3XoquMI6+I0CzCqj3HKq9a7Gjz5
2qKiPVjy0DgxRey63dFhiK5kIgKwpYjDIrMoTqbv4JpOE+Wtz/J7ie//hBjmszvzwZPQUEbwEAzU
XiDkf32lyszPTLWrrGMQI9o869POMicaxvkTzNTqE4nIB0+CPcfGgzOdF8bl6TUQ+AqUfuaROVfh
xmQCFed5kN0lcUYbJzEwS5YM54nxSuxMYdqfaFTPgsOLV5VNGsnktIsYhrx4FEqpqY6VS/MYKWaz
xSDhbVIZp2/FNGtAC82FNkwKVlq8j+0o02t9kPeVwwjSMOqsjcdAq098Wh8tDj4QRVZLQ6OoWRdP
wMCtmBu5ZR2p2VkPZZh5aMiM0Fvl6FkoZFj2dyHoJ/glL4g7KJumiOq15vspYwZ0TPUas6xeO9Xr
3vpxkjv8efF+8MC4S9xqNL1sGpeHWw65QvEMWx6FFk0171LQwmqS7i2cmrSRFvVv52D5vF/1/Uhr
4s8f4AMxCocrYnRTQwtOOfRi16/7TDgBw2+Psg2H28qbRgWFETbhIdpnZl3vEw/gkcbghE3Q9/E6
sijbfrJuPjjjJToLdhChC8YaXkp0ENxn1simfuOYzQ5Fc0o/rq/X8H9phyrj+FX2HUy2krIPzUjR
r/TgFFlRszcyn4kwcRlB99Krl8YD8QDXIQA4rjVHS6GcUjCYnYGCNiXCP9+6D84lIrJJW8Lrgobm
YmkBCyKThCZ9U017HGxe+9TgbNyL3Jqykqnt15j/Pqb/u63H18FbmVXZ9/rSe/yz9fg/1v+LDMo2
JrKfHtBvFuVjVQPa+de+SV8qfI//+j//+Z/Bv7YVR+r7L37nH7/ub++ysP4yibNRFKvWJDHmBPvb
uyzMv6Y4GMcGeyq7OA/5b++yEH/xxhCg2/z9JONl8//buyyMv7ASaMQ+6MdxBer6P/EuG+JC+IfU
GdMyGypBMJs7HfJfj5EiQ/+taGH5YLbhbVQr4rrQ6NdYZvhKWTJfgq1g4F9T5K812J5VxAxOmp/C
urb0PH+JVEjLjKobV4GMzQN0hnGOuqKglNRb12KCQFrF+CiQpC1Lpnoze71uNopfykWSeMO6ZSjZ
ZjQMhTzdFfvBQaCmDX2wpprsrEc9E5MCasLOQKnXohfDToctVW+uMvLb4BTAl7Ryf5HVoljYuOg2
gGaj1Vh11eIcFUSQcOdKTpEpz11YFxmquDqTC42hXDZeBkqi6XMBRAb5bxAcZARt0pbxqzYYJ5km
V0EZvidj8BrYJeVU/sBx1Uckay3ujARt+PhUxeAvq6i4Iyi4YnpJNTNC2gVWP3JCKtmzL0EQtFlN
s8DM8xXj35Ul/JdoYec1uhgmdOsSiVLauzu7VsZNYEav/gCuFYTonWe3132OD9AOaiCaLey+lJdz
3lThqy2gofneEKylz+fPSzW8L2CBbAO8y0cJcIohUtkILsqsh7U1TEO1BIIWI/QXnh4KdNhTFdXh
IZXC1a4otx+Qgw/rwepv8uJZrblaFafPcQvFX3QUXtSOuzD9UWbFz91Q3qWDt0ehlC/1lB9GqpOQ
rYXmJNp6g6efLVDjQapFMu8PUbegamEvIUcx0odpBdNmqljq1OaMn4u+y1dQoPtdFZcBz75XzdlA
eZCxUX29bEtlgOtZMJsjUMtrlcejO175tUeLzVdnVHYZhd9doWBDnj5jEz87TuQvHA84SqJmNwh/
VBQfPjb3tMqf89Ax4TtndFdHQ7sy0oTJVRxnh2FaOr1RXTsORCcna5urnvEJV7blUdNRxhRdSWUn
+m2MKvaVGKA4BWPzFQnCWg8auRgdY8MwydccNfAMjtGdb9X9Ie/T58rFZCfCZG6E6V3Fpw2L6mtK
TQw971To7v1VVSrRkm7ZK7Xh9yEE/IwHw18EAiK5bVT9Ls2QS4g0N2h5UEVP8C76ZX7nDCwFJl74
tPaidz0z71GJnkx3SNdmkkWrLKgglUQOtxCg4SGDscW4NjOmIxmZj0x3Ta9C1256IARKhpaOqYpg
nGrYTRCb0juIZxOAxf/ONOhTi+gO4VnMsgvS72ZuwRnHjzIHgcYitNR0jZJiWLnwfOdV2Ecol7vr
MPCfRytXF/Aqs00ccmt7+Irp5CE3Nk7dZQsXI96VNZo1+nvTWtbeSMGTNdObPE+V9vkqtilDB3RM
ELEG/THQq3Q9VviEGAYaI9epaBxgeZiHnmHOO02aczXiFzDrs1tQXR9XIxOFJ17i1xpDzbwZLG+R
g05aF6TF73XmvBmBgNfC+GBXirWZM2+NKv2C8B79TVuYN5BGX0mNjK3FTJpFXI3p2vG4Ac00EU73
uGLhpGKhKuMjd9JaMrEItxuUkUxGKth8IOS+qY8ztfLf26C77pPoO4TV9jEOqRroIqnmgjk91A/4
aLiypj5Jna4h7PRbO6ZoZOjl10h6r6WuglNq4wVsaJzOVtrvoD5FBFP8kIgqZrEJCqGSKSlzabbs
tGmrL7NAMvtLZuqCdhgKIDVsNpGR5kcpjZEGhVt8bTI/XqJkSa+SNqVJjLpiBg0XQQnzsM/rxgR3
P71sYK0kr5SDJhKqccmQCY1F1rMfbRQJ5AzEkYNGr/khcf5HQcr/WwTyX/7U/0hGCiHgf81I2b+M
L5Ff1S8XYBX+Tz/CDGn/hfkODzoZIUOPcBn+O8wg/kCgrKPItiS2Cdwh/xlmmOZflP8w3lEDsab4
nF/37zBD/cu0qFPSlCZ0wVAk/kmYcRHOkiRJ3UQiTbd8ijT06e9/UvKnvkiaumbEXcYwWeYf9G70
TcsZkQM0WdH3tZmYB2zgQfBJGH0hz/5x3enD25gbbYAav143wNXodq6KsNiC1a8inVzBt6Q71MXW
7qfncfMjEf2ZAnORjp8v5VBA0onYKTFrF3FUMqL/a2rGArd5Z+9io3l0OIBX+jjim9SVf1bI/nE1
HHIOlWTcy5d1q64gbgzrHgev3VIZszXGNdCRWTCUJVjlXdfN4Thho7eyu3/8NSlCUXighAtNwJzu
+E9PMug0Y5p7zJOUDGP3K0v93ljJsAzCUVtWcZV9YkP84LZCIyOBnTzyOsyYX69XIq/03Qi9VeLH
SQ/ajDnjC68c25MFEs9Zgd6tk09WzZRc/VRp4LZOvBHMy/gXWLWXXhjKgdCNS7tbmTK2ljKv/U0R
htYn6fnl2uQqNpE/tRRBasAp9+s380WlpPQD+okEmdLej/vgS5iDiJ9Bk1C3f35sH10M1A5VY9oP
v9c5a59mm2thplVdqvyW3z94OjwvI9Cf/nyhD+4duBBBj9zAgSbPNZOf1kdOaJMG4NxWimMfMa2W
kIad/pNF8eFFhDntKHRR2FB+vXWsNRpQVc2EPEO8GYIhEd7oyk9e6I9uGSVr7hb7FeaOi4sYvhtb
nuSbaNJq1/k4wq11sqsYl8bqz/dsWsM/rTfChal6RH3cAsZErn+xO1r60IE+jumpLpF3fbKYL345
HuNpz1dpx1GI4dlf/PKOCi2TrJJohRW1wlgeqG55a1ihVp+yhMmZm76mx0I65YYmdBfmLD7SmHb7
2z9/x4sTYPoY1CemSuVUzfgtzVRAUMoRVu2qVruImkvmFiCViOAy5kdFMt/YqW889y1oqn+29M9X
ZkPWSXM1GF2XdUtzHIy4HJt4heAoXg/o/1ZDyKDcksV1/8+/JNsG5+/kmtbOzI+fFj+Ku9RAK8rM
UV+xHxSvKt+oTDVblGIjCU3S3EaFbD4pQ350Z6dX2mKHBCUiLnzLbqgTG7dlTIyvgcRs7Lr+0gLY
36bkHYx09/SG+VZtZnz7h19W13SL6gTNXp4nx/uvL6Grq1kaqXmy8hyvvlMsmw63n6akw12x7qqG
RFOPxZc/X/TizTdMBLCU4qm4Ggb1XmP6+5/vcKcLO3W0ZFUMGoqMWnbxwugCo/3krbl4+X9ch/gH
bxdvPkHQr9fxA9fpKibortTGc6/NqBU3uW6bCB6G7JO3//L5waezaO0AK+FeskKnE/Dnr+QzJhIP
GcOX6nn9HBz/fMMIBi6OUMaHUkdkM0Y6b2HMc6bv+tMFjEYwsp7e57qtfYQL6jCmu9aPVByAcEkY
rBC1jBVAUABu1M5CHdVeKhHOssFq6azTPIYmxgzHgTEkGLNt50PgzPrQc76K2hQo4fxqZIJOZk+5
NL2DcpGYzHycjVlhP0ERaHYxk2a8uSH7HvquUTFg1WiDxxzahT3PlTTZhB0jsudVVBq7Ziwr8xoz
mAIwCdkodpkAMUOiWN0X27OZ1RPkun9LeYjmfWUqT24/iIMW1uYbs4/sd7VV0xPogAb8M8qjpyAy
vRrtsgE0Hm6oWc7K/8vRmS23jWRB9IsQga2wvBIASVHUYsm2ZL0g3JZU2ApAobB//RxOzMNMz7h7
JBLLrbyZJ7365rxXXU/zXjFS9J37kzmH6+Ts6ditQZzY0h35m4wVPxagp0JOxPXytBeD7x1DKsx7
jtG3/s56LbuzJ7F4ZZ4zliDrHCqLzsCHodNbdRySlwVYkK2RXoNEOJLPn/F99c/t/yswwtja/sOY
5b4XjQfyb2sdhSKlanoifenqS8WzfaOXehREm6ep6yl3lGN5CIE6vcsyN4oGXLv5ocOgx1mtHe+e
hDN2Rk7Ye37Ox0B6Bx3dkMiDNjc2LMs0znxCQ39m0OkoeV1C8zOvIT20JaJjGm8EDA/NQOs9BRlB
tZ5z/gdWb/EYnxqPzhsGFNXchdICUquD0aqPSxP1nzlh+SecOLZ79JBg6N2o++ahB6/qPdM0sDzj
qqXMY5F4yq5Tubcrj37MjAd0pLY9+9HkfO5l0BmQ+ED61831PlynXKi8KFiiQbTFAETOqC2oKCC4
36egT6l6pLWFqoVa0EGJl3NeKLCMPGrXAzw/L3NdD+XRp8rym/h7H2Flj1pUh7ke/+Rh2bl3YSf7
6pmkxXqv/Sa2TtibGPZcsao/TH2Od+qcsjJHsjqWOTeIQAts/UIRmgsMP+HqLUO2eVSb3zjpeXhS
3oiRXk6ahrpxLwQM0qDR6dBpy6alWLi4PpWe/gG/d2i5YMXYJqs3u/d94BbhsXem2oGmNNk/+HEq
rG+2mcBO5BMrtsVohyKVYI/psdFYjai56NmZrEBtnpCm6jaBdrV90JPTs2yR4WoyP29Hc63zbexP
Vok4l1k0oZ9InYYmVY4wXSaxZaijhzU6v6PChGvfdXYjf9A8lvvpxqLiwiexVVnNmHpPg2kM97+b
KHaPCtH8cvJYQIpsjd1ecmfjkruFKgRiK4tysLrxwjPFK0Iw6ZT+QQynNRX9FGcU6IbRaMzgOO5z
xnvfg1PgGyxYJPB6Wup2e0TsGID9p0o3wqc9m8ajRDeU/53UGoztz9jvkN3mvh6jzN9nvMr2GDlL
WgyU0hyKJlzeoSKEeyK8YnpzKC0Wv3DShb/Lkijosfbq7dOKR+Eedt8e/TsDGs1AoVg7c6AzzFxW
HQqRVAZOUA43fryTdoP9rguD4a3hAVenM6SezzIXrZduokEPUrVHLsLCtEODi578HTO60zwVTQ+b
Pmr2/c1n/r+22qa1XbRuEQHoJRgCkt+W/nGxVTcmbaCb07BtVpGJudsIBwSWL49xX0zfy7xaTgLZ
uH7MXUFGTJhm/+p1yx/z3Un87h3lTEnUtVwHvfFoBAvDsfg7x0X3MocllRcOhTpQMjogb/d1cMMR
dXSQbsRvgoFWvh48wYmsHCUMMo+tmcRKicDX0igeHwInH6bD3gM+Qa6FSqmi1ckz1mmEVvCn2U1S
u0F7N97E4AylXGNC2zHNynqa3dSlUQaCNE08U9oUKnczt/Dz58A3zb+5Xikk2kL+mLYrfA16r6EM
oCmOHu+qUXxNdmCFVykElz9VI3GcWRqKIk0qez9nfCEF//3WlkUSDTOlts0yBRCgy5k6B4e3QXB2
dFwLZO7K4QKRsfXTdri6Ur+fnNegqdwP2O1/VGg5r7008yWgLgA2FbG+REyjBRItZos4j+V/8OI/
OSksNKXl9pMC2HhoyYaevL2hbbNjvoATrF9wAtJR3DU2NZIMLti+buJH0jY5MPiwiuisC2rSo4ZB
oTu09DLf47+e+1NME8UN1DJfcmzx14lhjKdCl00i/tvSdUsgNs5apT5ZupAa7ghS8FV/isnsr4t7
2yyER95gZ6+MXhs9dZho7Hcilin4zHcqM864vF6E7LrE1sbAB6yqBw/rI4R6CoajBlYKEQUebPqq
i2G7326FjF3JfbXxiktCYQGxWsaLf0trB3V4whHYJQBAhutAw+JvvLtF6tfqmZywzDA454faDERN
5xLnFFVm1ArQXosobC7VxvcztfJo9ft257AqeKIpY74uW7+bzBQ89dCTb73ktuCGpxpPf3na6T8D
o6Y1q6Kh+znAmruocIsORnG2I2vTbCcTOATgwHD8M3vn7vzuXGMHCifc173MxxdfeUyxZbz9LOkX
BzLdI0RV/CInkt32yYnb6snXkjWWcT6QmsMrZpT5iYqCUiboHuW77CWmfwc/wpOmx4G1AW0PZbKM
o/+pA4VwAZ4tt38OpNJB6/g1GaJl3v7mglKZTbwEEziemtws3C9DdZ77OkY2xV5mdV+AuAkQafmm
74LZC1/CcvEIJJggxXOzZSjJzB6lne4rrySgHB1QP4fVSzYM9vBfziBbJeyv2X1F9S0ctM+DnQlU
X4oU+TcrxSHvfnjGs68Ek+ijxuugzjo0VIp0i3nGO+fSpDHqRwzt3n8VBvDl96i2xcsA2tD7nk9d
UyW9TQB+d1lRbOv+1YlwyrrFGh9yzv+k35R4m6VdfhJIEl9mjkY6sGumiqnofq9YK36sEWLI7Rbh
cqtsoCczjeIte3mPLJw9T3fx4tvfkSw/1rhl90MnL0Cj7cxs1GSO5VjfFjUZ1y7O9a1Z/L2I9PAG
7oTC5mm8OBqXxaEmksnjSe7D41K3dxW9pwnxOP1Djws1J9FEE84iY0VNRvQ9rzhc9JaTOCe/lNVj
uGe4/U2KR5tkL9AHbLex36c1KdGMxetyKnG/JjaWzi94O3Ql93RDsx9y+T922pegXM6xvT9FFr2y
B0KC4UWLjk2ozIPgyxRbyzsUUh+UA+hef0EMN3PiDd2SSYhph2BQ43EL5jhbFhtzmusdlxybje+W
bkbUuqEgc6ACKoLVdgfayyuSVaz9Jd8Vt6zTr0dNU1c6T0Gc1lMuCKIZ2yXglwdJXKy/8ymoX/vO
kHaWfbxdtE0MhmUn8a0lb/949N/8HLF3XqOKlnXAo8FzNZGjb6l1e8HPTys1B3lKWMrRmeuE0fap
3AHA42TlolLRUl9Zf7DGGvrp0oNLPVF5s6TBTofaunk8UsTILQe+SJwtkPw1TWRZNM9bwu9cHNcd
LB6Vy4ZhZYQyzwouIYKzcfJQU3sB4WOemACHRCiWKHkvKDnKFdhqJmvLJNvUiOeKVNRvvzerd/Dq
UutbdxFFCD1hQOIJ4EK2eesz1fA2Z1XkyidU1p0iVG9T4SGuZvJ5brfx1GDAuyx8S8cidgorYQLs
uY+28DjOiKaHoW3A1C+7WzSJCKx8z0KyKhwoFgyFlWAaP4O8EP+U083lvaKk3bvzAl6jD6RJR3aB
s56Xq6eigMQbjC3GFaf1MmRZbbJIdwwfUc2rruws56dfWPRURky1nL4KKROiU/tCJtPe1XEvNUF5
AunuduscALrN7zBVQTU+0TDWMbiqoLWpbNTTLZBG7VYcDcXPgLzM9EPbPpshY331vQ33bwN675nY
TswkrKPndYofQ46/YgacL93FE421hDNfJCMdmyZjPy1+9WfyHJ+msPqpJC1ORq9weDkzkyWhjChu
XWiZmw5D1FNARlJnIuHHC/kgJ6atwybj9c9eTyQpcIy2p3XZ6uPKS7ZJCOS0hznqQYhoTq9taVmg
GW4P2gC5o5BOeNcWzkO7V2/Swu9fSBJ7bL6zgKHn0hR9+BDaWl5nq51eiXVH7cnf9wnwrCpoPSAy
MtcDPoYy4JRIjqA0z0Bm+ms5+XXGzeM+gyOJgizoyaceB1uSyMGedi19EzyKlQ4pSwzn2WKk2ytp
UylSSvnMcYrWAhrtD4gz+kx55wYjYGmqp4oezaE33ckLN+cfRSjbb+HVBUcSl6ORIAB1q/IhDM7z
KUxRgfojn8BvdgC2ZkULDI56D7C1xz2ulX9Y4Ep7B9mAtMy4F9o7RsLw5A2aAvlOdFCKq+I6VNE/
d5cx9dnxg99uyj2wipQ1lWDlfA5L663dCAGWjjU/RnlkP0MSaDNDLIYkz/pfsGr11DtCPeFvWz+5
sn6js5FdpNixI/gfFtd5iYMLZBJ4TMX8wtbiLlxK1sJbJ/lsqRmz75xWbknZdn/wX93em/Z6cpqI
zHjhOPuPPERcOrjeDkwNUzhn7SlISLN2Sdsq943hofw5NhPlPgPZn/VQWKPss2rIm+UUm1X+jBTd
4bcbW1KJmgNevo31H7wZqbZsCRdGPEuZpBQDRkizSuPIp9Vu87toCPT70mu7SKp1bH+Bl7L5WCmY
SuDc5q+URs4AEYKcgEqowiDrHfpHCo8iZBJ81i+n3ez1QBguKpNZqSFdJvv9Fo57bbpgWJOlmf9u
hpj4xLgva1q1SJJXBE3h25QtdBYwu/ghItzS5UxVLcS+nNmyC1d9oyLw/gmU/RPwzfJVzmV5Jq75
Zm6FAxTy5FbFrmvmRVqHpF5aZo6vPh5uGIuC+pqHQa39+sseBorbBAwRVOD2D83Z/tsoY7KxHgFZ
fNdF9F+4bjk9rwGNtId9tJ0Rp4XYjnK2cTSGrbKfco9nchqV3VdQ0UPXO9J6CEIrUheS8tYP3dzO
DITptj/0GCqmcIaIx1zF+XxCVWtVppZN/CoLy3CcYLr7sCPpp5Xami/XQDZgGb79XsRsv3pOHx4m
5KIlwzsYYyzqMGgT1+vmk2050Bn2qo2esCrQRt+P3n1eeBTsFsVOo2nYutSRTBGW977arbRvLcgq
8V6EDJ98HOTazLjBMlmNG5NP5dtPVEnzD2kcdz36YvfctJ5nyPfbFIy/p0gy6mPvDS7GhMGbX9R0
ShaTDmae2NE0ZKBKBN+nXNs2nXdYRSEJVnnkAmkWcPlKPbj0aVsHEIItFdigr/5OHhNlUvZD95xT
VrKyE3IdXAOd41Sp2rdtThdnt/+Vhod6SnokIP2zoKEQ857Uzyq2G4bQ3nYnqBwUsKYBAS+Z8fSA
ARPqyLwsawXb0iWYSU97P5N5gWnufFuRTYPObkasLcKEOjhA9y8kiIbGJr27zpVhvmP+SrX2uxN6
Qn3rqK4CO2vCsP/O2d+ios0Kq5VEbHogcBRdq20LcN9WIU/1CCrMc+zttZNi13WeLVKx2IXiCars
ogeOEsxy63iNV0kTED3DbMRQejkNuhWHkyKfferpao4oeBR2LxlImlHN60/7O2rNTB/wYkZitt5E
RWwu1vkY1mCJ+HOCvlxe4PupW22+YEWXG5P7EIfUmi57weKD4N6tLakpwVts+ZT41C9AkRs1npvB
32R7RyQd7v9OrdLE9OiIa0d+KUaECqcfkleVhQqzcsDzedTizwrDpmYGbULrXjdbWGXhMPb9YSi6
4WfTGFrZg9VCpgqpG/5vvqEDD5NfcvBA98PR4XlNKdK4C/onu7J5aWJ254kUeDFla7pEqkhrUhYF
I9asPoiXax6g66zmZJ0n8e31Urzr2Kd62vQxfdJOI+YQdEk3Ycvy7O3BBxfhAAX3NFzfcFcJTdTy
P/6JwXdXuIya+WzkH+GO0bfx1v3WyNeuR8+i6z6pqEvAIIazioPfZgIfBi/rQALBru6zLlhQbMkY
j/QPUdxQHqGyeO8QxeApYBSyxTnQ7cCMSAIInovtozfU9rRdxaid8aaAoWrk/S7nDFlrfpLbtkaJ
FcWrIrJvWVGqcb+hVgu1kmhnKuK2b2GjnCCfx/qunbQUyH2N/6OguQ6fDmCSHe9OgRGKAAGcnFUD
OHc6qw5vbh5vSCyUrSYjyclGCgbLrUvKLQL70HjB9hGGpfjF7xy/ltEGgFG7ngyStYyH4dJOM79W
xM/IizPsa/9eL6oGSFiP/rutC071pAvcv7agICFtwmAmh0vE+dVZgYccOjpmwV/Qxz4+DTQwtYnD
U/7VOLprU+P6tvwHc0xCLCJltzzoueaIjxg90dzc7hQmLVQMB4jyayyugGsdL6nsAmQ7WfamZch3
PNovC2Tuh0ko+xHmR+XTIzqCkPpmTLVMlNggkMyeBPkaOvpZ1gEEvfuYpKPipYk7dekyeyYpTt2m
YIs4nsuazzVIwNt1ljx3nWjIHM3As7ZkqYkkPEe8jTFSo7pznO5rzuyuDbI+bW4u+myL95po80R7
KRZRhvu0tWndSvEuegALOqPUGzAFuBzdrRHyJGs9h8kUr02esjE0ThKg6vV0wNrRnNa1nhi5eVpD
4RnhYQDMacrwYggmOAmfl7wJ4TvJp3tFekhnuW7k+j732tnpqa6jCt2Rs2ZKKhx92rWWqsgQcWdw
ZkPeD3Hq+3NwKrzF695Gv1oYQAhMlVz/VetCDbG7ggqypdjJ/MKPyHBf9t1fXiSTdw9XvPucHamp
KotKDmrbYrFzQRAWw9EzkvP92jPW4no3EYDhofbkG+LBkD/WU6SYdrstpmXdsynHFhx8cMzVrPHR
CWapv2rfgJoJh6gVWb8qL/4DF409aq0dw4Al/JaSRH6j4hK01fRWVegjCdQEHycn78UytaxqhJm1
bbt3mVXuQ5MLb8ct1hw3GG4k82hEvBL+T0/0pP0pzFq/xlnYLz0J5A5T2AaeLm/y9c2lwsC/J01o
l6fcWdv4isvx/5z5IrxYwlvDrJzncE7MjE36eao7+YLqS/T5UKzGso52n7uUicpIxlxT1FnQ19bF
LgETvCzvOek6efXF7E/PPqJCfQpCzIKJZ/mCduU22P4C1gLnz6VkB2hmGAQyX1bhd7Ww01EHxI0Y
BFvE++JAnjnw05nrxL5QXKBBBQZhrXn/18zYixOwDLexOqOGem0EuEZ6ZZs0uVzVuR9byrvzVfXt
mSDn+s3cXfq8ZOjw+1Euq7d+lK3sKSLsHXtNsXW0XVYDUvLYjGFRpECG6tfm04XxvjHpbFSgImJa
hifsjdYCBWRpE9bnxWu030hDBOCgtYD1HwYy8rovvjD+3Ip3O8+8AhEmUOFvofO6+/AfqSUDJ7ZL
SB6nrg2AS4yU25qTu6uQJuaQro3U6SCJ4EPWVXkXLGOd5i3os3vj7Lt/MPbuPSu/91+p6A7rxLHV
9BlL3EX3O4uz8rDRu/7ce/PCCxgy+qvPafivcIuuetiKXX57NoDPA/UmvfVC1XPwQtO0w982mjj+
s3l0TTy37IBet9jVwaWPsIbfx/Ay5XneOEReJ6vw62Mz2l18whw/dbxXmn2hJJBErHjSddm8rjii
naPxNht2j0vYJ75pQpymAZfFVT59IpJxBN+HYo9O64BCAnuP6t7HvJgkZ3mutDkRzU7Ve9Huwk8M
V/fTjjf3kUEMCAK0tKE96b6NiCfaW7BcJ0ogrQSrkPhTeqXVc3TlLJs5wAjsQ8RZlntSV/k/Zpfp
XuFA7eF6NXK7RMNQzMdV+sWr1DGv5ri9eZqtUSGPa8vveB0wnmatlvUvbfDInkC3DkwpEw5SaHtF
g5zjID7XmM4+e7maLZGFnZcJgTlR4g4Ocqu955lau48ci9mJ2Gi1Ize64x3BJatvW8Z2kUZjLBou
S2oej1hHZ5UCElbOXb1VTXMUE/zyJIDE0MsDf1zNZ0i2/KhBL8NdYI6umPqrcQ5X0lfE1ZO103Ax
w7LU3Ws7Oc2SDbjA2X5suTcRkF+GPdFuK99VGxH8jhU76kPMpTrfE4zjnB0iQfgwGkXdcC6fTENf
rag+4nXvnXSAovih1MTwYlOFVmQA72yuPwDjquGmy8vlUcLwYAiG+mDfjzVA0QNVkMGX2G1BESF/
XaW5PUwjBePTGh6gp2ibPuhQXcaNjWnq2d76n6/26p41Xs0GzdT2vYIbxS2/rPoPzIuQE/SMcM1c
uBS/HAgH7WNcsLaG7FlvJ74S1jY5F22QOUiHYRpbBvv+2ARs8vNObHAp99jKJqVCeR34RRivPR+T
LNPwQLWPKPriolfhqdNOJ2EFTgw0z2kFSAQWc3eQ/Re75whteCeS+IGT9OEuiv0vSw90duQehBQW
nBZJg6nZf+Hd1fYlrvxoufg5J9C7PQoZDyVp8iGDpjFFmYkIKF8KI29uzAp91A865L7VDiGP2AZs
YVaM9H5lwl+Mc5ihxZyXZmm/bONiMyzwWdL5qIuKxETf0wIGAA/rvJCMyAMl5decAzQjyjbxjc2A
rbozHU0+Wqpgyj52bG4Nd6pmAs9bf6uzhnZtK+EhZ7/nOr+10dTtLi+KRfd/WyzXGlM3wPcEx9dt
AEOGURmdMYHzUPJy7I9YS6ElDrx7X9xgaSOge4xuqbXpNoBa4RXxoYx5mPP2773luZl7rkhQFdr5
Yxjdfg6Eol88m/LuM+7zqE4MxT8Wb6xddOlY1Wp8GZhwWJhhaf/at6D1z2AKxF3Tavc3Q0kt0obX
ukqhzOe/sF1vdcpnfTuR7jUPh1uzxZSMXu5vWVS7W36eVqzgaUMjj7pDpu9QCyNqosy55np7C9m9
b4fKoCJleDrA+o12AwNFNU5Rv5bEeFjw04y5gLEKxD4c9yUQzV/Sqfn4Q9Dwc81LjiLXiTitTMAG
CQ50lluuNyCu+Gjr1RnTsfZ0fqd7nx2CXux4Prp+J4JXUQ3x00RR65I1rm9ewPRtYHX6poet0fTw
y1g09h5762D5WTv2tpwKexTiMlh+lJ8tzIExQceFH5HxZoPh68EAOwLZ8AjRO/vSP9UaaM9xlxzl
H+eGPnb8+wsMDTYkXpWUOUDUbLJWB80VxH8HBqYF1d/kQ3gKp9zoj17XuDIS1SJJADdD0XnHEGA+
1mIOp4TPkXV9FXY3Ps6kqezNK/8f7QbVT/z/AZV59eZa/lUE3LOZY8LwcWskeJo42DokXUZpvDIi
V9OppGbEu6PFNgxoJBVIQJm3LRQQsFkO/9ORX1csSsE5AjNTwLZEU3V/JTXm3bnF8BMnW9NP1Wnm
TaovbmOhi+8aV+Rll4Vvf+ROYZyrVYhJbEh2Ob0rfg8S9ne4u6jEV8w+68pWkhqB32GhmEQO8SLX
scHDPxs/WULFAcxxS7XcF/um4sMMvZWQVRgAHQaJ6M6Xteacl4XTXizngHfarPDZ+O5XDhgFtlbh
1f1BAOeu7gihLHYCiq765zULm1EYMwIP8RoMwf3CsPZZi6UZ0lKDvT40ehDhj4naX/EammVpDhvl
5TQPrUH9NWOQ8NhHcBC7gPx1v8bB8j7ZcCLCDKAL9RmPytSfULOGCZTpHgZJKcRyGdbBnV4Wd17/
sPu7JRF8jwZpM88aDd8u/G9T15b1yC3V/DLrbP8qRLB8hGMpnikQB0lvAVH7Dy8TJMTFC4FyLUKo
HzOsiRtZXC8sCOASFYSv0CdgqbE7O5Sus34HQ3VjCtMtbe4qKdwla1cW4g8VB3b+YNcQMWG14X8w
hiE4dESd1BWtk8EJsw1MIW5m9U7rFv/RYnuJJ3qI6GGHo7UW7CIGPdlJDay+zBw+8OC6EVeLjoBo
HYqbvagAqSY8iJ6wdxBHvbWE3BLHsZGJVpPh+afrnfICd6omkv3Cb7Ie2Z+uTs81qaFiY0yiBTNS
Eliu1zJThzyGaZeT4dmWsuZAKwAmHspCr/EVO3XgpLKGXX9maM7fURoMU0EN8jUL8BN+BoIAu+HR
0nE2puErg+ZpYOHg6vprlKNpOiXHSyIKOjSZm3wRejs38eTu9wTX6vFGFWOcsCgtZ0u6zVRhbK6r
8JJRtuve7w1ZLcxHfXcv0dhVavuz/xKTn4sT5cftPd9+FSdWIXlv13AjP8vaQBHtHGbaw0rksE+a
MoY+FiJXW0lbog8m5cwUnuyNVvzUTHNoWDvf033lO8y9rVvmeOQn/u67AmiuOFkt28ykcaf+KRjt
PUhC7IcR//i6cVKnArt58Jdah4k1RCz0yXnq60Lhh07tqCn+RaFZFeP0VL+FZmPKHxpDpbmpWGsm
1VC5D6AFrX+SD+0XpghgoLlfN9+Oj1fmOOoIpW5ZBV+ZEdv2SDA8dp9w4CJE82NRWwLyrj5gCTAl
rBEreF5nJsC0bbvlY0KPIN/D5PQy9ksjDl0YaYmy7rk9/ShKgAvkwPM8yzZ4HFle/uYyxhWzVEvH
QVCuWh40u1mweWrwfk5U4syJiwxVpAvrUI7YQdc+e/G4olw10W2kafAMHnRgz+85p/8OlhnuiNvC
1DwVcHhX3GE1F5hLec+xDPztH0gL8SP0au+PFg37msrKGX5iRNanel97P5Oy/YukGd7Vy7Rub3MR
ib9L4MuvEBG0PQhSndd8smm/6JvGfbHXsCme2l5baIcTN1daobj9i/TikRNlKzCyU1DBPwFo2noe
Ym90DrWDF+rsV3nwHUEvV4kFp/sI2aPHArXPHWPY5pYPwVqi1BseDVTEK8vJL1NJFvIjMN6Amp5X
BBtlX5O7rjrD6lzVuVkOjoa0+UPvlh0+reBM+TOGn/GQixwEhAIX617ZnIR76tQGgnhPEJ971Z91
zRzfiwfipr6NNQUE4QFTMUPGsI/lt8stTLSTw6JJsceM/RFXV2TdDTSA8x2bEnmGFCV6Epw3+1xx
/J6TXiFtPQi4dkQK2jJO3Cp0r0VFx9iR7J773CnH/o6deox5oG4V35Q03QMhY1hbErzNt1B1/Qs2
Oo93OJvmk9fZhJ3CIsFwGP1l2bNR7E6L32Cshp+gcX0sn0ZI73Pwm0pf95sE/V2WlV3+05Eu60yp
oh6S0e/WOmlUXP7HflQplucTxR2dZAI+hM2M9aqI1+3hptGMqZqW6kHjeiJMVtld+cudgoLpwBRi
P4V9Id1/2AvmKSsR6PY3/okbTRI2QdA070JkTzYjdLXuS4svp+sihWEFktgR8HMkUqtpxo1GdWU2
/8zvgRg4iz4CaxyHK9K/AR98UUJy1ACEPWgPaGXMvw7GzytIaUPBDYHAxwKOtU0xJcJGvMenkAdv
hPOV+EO2REdXq23Yxdq6ZpKEtRcfXBKVe6KcTcF7lZgYf0bsER/Wguh5CrqsKZLG8CA8G91ETFDz
4B5HKWMitICc1LlG6ekegds1Y5qLEkqYH4DrPFR9XliHyG2xYkHTKfVbMbg55qdlQ5/ukXxR0kCo
Sea9D92E+36eY2kPv2cbEu0TAw75qIoXmfpX7UCOL2pw+LmsZgWv+LA15c0n69Td2ucczLpoT4Wc
JfvNuundLOLIHl0VnQnyjEuva6+WjEaUFGG2LoeFY400kEwjnkEmpYgoTR/YFjjROLIl9EDmPtiR
tFtK3pG1mHnsHdnTVX4yj8tWCoYIq+0wWeDBMv8KX1fjBSyeMeCb1wUopBzW9h+jyDwch1VUfzSF
ufVxohZgOK9cH9C3sYqkIysoFHtrHf7aeyubZ4fvJMwWzDrqPqZWTuGEWxbU/8BfgTx1y7C8l4B9
p4etdbvpjNkPmly77Dk2U2y/tkv5qi3eKym9b8NFrBINj3RNZec2t6XkTG8335lhx2PzOhx4Vlm6
eem5E2G9Yqkl2brD7bjavLPfuHrX4ZSzZPlqAlXm92SCZ4yZm2m3h6rhvHeXVwHUQH7HIOKOwlKT
VNQV0ILsc8j8q1YZ+SlgpzBKCuzPhc07xGbpb6me10c5b0I++iA0Kw61+fiGkW3AoFrVrMNpXC3l
GZRihCpr8e3y6qjU9J+YaL/AurT3AV6KAtowOkc7X+AAB5FMSJyF5ry7vbAYgOeyDX/gSlGoErvv
/cuRfavMrnzfRt5p+YBRMmSZTT3vVc3OodXRmqCKU34A5rzfj344h+9F6WFRqBRmgKOuwQiiQwf9
fBHxYPosL4ppTIveBM19X5VWdGabYFYsXdrW/ymvdxtwUpsY70a+dyhFsp4runA8f/+P5aYefgP/
YDbhZLMNZyjK9vLEAK+jow9UQCJ2j3MEGG6matnbUDEPquDw/TTZY+BR+Nbbdjp6QTheVE6S8o00
NX6fQzjLzXp39s2w2tAFFw9bLdyMY5LT/RieA7bHtU+8pmZgSHdY79bj7kVRwXTcBfVDx1EStUUr
q/7Ru/lWcuzyEGw6t7fUmzE7onrSa2n+WhU7vee6zzvzm2Ze6Vxjt9qIAMb9CojU6fwy+iyBmLEl
qArUa4fhSaEpu4u/sp1b2rb9YZbOmd4m6YVuS1TDh+N8wLk8QqyWEsQkfIS5VswZAJkTsqUNLTI7
E4m4WvNSqnfLHYuxSXl+5KSe3byffnK12jP4UruJAR3U8eqqR5+kQQOlvsG+YxXTJrH4oBXOaVxa
w3BXgY6Vl60J8V5s/f+oO6/dyK21Td/KYI6HBnM4mINhsVhRpRxPCEktMefMq5+Hbf/bXaXeKngD
A8wPGIbtdvcSyRW+9X5vKCoABbru5g9Eynn4SICJKGxanUvT9dRUI2ST0osD6XLqpbaHz1FP7XPe
xJJ8UYihaTreFBrYicPshtBOwenTsU3iaGrGXe7rfhzv1NyvyfTurASDIEjsglc5BLIE8apQyTw+
AIlVOWL/UgsfdQPSyy7Mg3q87Oscfl2WWrk1n1PyPp1EEgEQnlubEKvF0tZBNNmJrSjCxtAsjDW3
Vdp8ISUXvI0KaiEKBLh9tsgV5j1pkKrbOD6WIGMAtUQXqNxYm45f2LUityHBWFPH+QZ8I41Gvrdq
cARWh5XXU1qi9o9CcKJNhBJBy9Z0LeS0Qg0e5qyfOIFjOO7MQoLFP2ld1V53otjKAD9amhjNQwcw
guNDl8ZRMb6ndc5VzWUj0sVmS+hJwFrohwZMaxDgW6P/lya8/l08uAIJkkI41smyS0cd2iaOGhY1
Z1BqdO/r2vRL9jqZ7h1Hp1/hIoJiPR1xGhiIHxpXQdP5VrjsRaXWbzzPC6LKpiFpKvUGOpc2XCWK
LLKxd/xs1q2ih16/ruiCkIJklD4gJq7cLKy+NldNrkQPZYwJgR2KvnjdK1P6GaJgIeIt6rUPDqFO
pX4szUeDZIsXC0ptaxeQf++i1rRWgyhN1TqVhfhFqkrtkZAm6ymos6BDvJIS++hWRB2DXzXakCxR
/UgoTsKctICMXvSfStD/B4r2y+Iju22qj4/m4rU4dd/5/1HVPqvC/r2q/eL1/TX/H7f/By3hB36p
zbj58b//Jzj6f4naJQmzG1RtiNvmJDFj1kb95Z3Dr5DWaZA6KJIxrM2uOn9558jyH0jvIELjrIPV
pqzK/xK180uSqCO0Qj2m6+Tc/SPvHGkWgf2t2xQYhaRNBV3hsaDKjwezKK2y2xmduvSsQ5wr94Ny
0ftzA+nKI6Kk9x7bzu13TbaPLeWMxPanYvF3454Iudg66gbBZLfDM3FCVSXdin1+yPx7KTDX0EwX
l1pTvXpJ4ei+7tQGrv35Fs1Jq96UzTrhf4A5tNCnD4y67RaTQmsEKtcve4JKe9VcGxYuvzH27gs6
p7tZtDAOb79836s/f8hfVfJYC/ybl3ai3DOstksjn9SXONwM4kekvSXhi6Qs1TFZRNmzBj21eM+k
T2M4dO+Svg58Z+qvxGjEaP5gjVe9VS2M5CA8h2/8WzrSn5uoPfaSvL9ohG2Z3hrxfWx1dpW6Mh1N
j9x7Ikdgr27zl/IzBm+NwM03+bpeZxeYsZB0b6sulBa3WkEjXmpO4dTLdsn57NDE2k92aPtLSOtO
uBAWkRMvs0vBfjPs1K6XpIsE+2gvj1Riy9x7xH1sYciujONtfxiCdVRuPOlZLw5Jco81RyouDeU+
LpGBiMs+ecQ7Hx48LfYM2Az0uKUzegmUbfpuRxMl2b7Uup1vQVe08LKgeXgjKAtqLX3E0Ie/UHvQ
z/QOzUibf8DE3S6V63i8pM+ee/RW1kl1x4BkWTYVOEZN5pPnRhR6oBecy81DmWGTs1a0tVSs9WAt
qeuhuyrbS9OHKr0Su43S/SD3wZGxNunWKbqBWToAUjjeBL0HfL8gQi1dg4cWb4GDX6YCnesmmC6Q
7sG/sFOMAC1HuwG2ggFZLCk9mgdBvdAxJmlGR60urQoPY1fa5oEjgZiV8NrC517Xbbm3u1f1XXwn
xAY6dQZkSBIDUbxwqeG857QEF9LNYKCIgo4GpfQ99y7NNzzTn7NVzYut9Y0wrPvb8GmQG7e0pMde
xz7dP9Teaqzv0KIsuMTCyS4R/gWLmM8uXIQtvVFYAh543Ss25wDn1SrRHN5TsBwMerAoAnCgd4Jk
rRg7SF3Kw8TfrKUcuSmqn004PrTUUUpMxsK2sR7qzi1d2e2W9UZZJtvk3lrLW821XM0Vl5YzMwfV
VfyWhWf0wNKx3vPvbelEszroUho0ZMbthNvkytuWW2kdXCoH7ULZZofhkG2zC+kqPePPKR1bKv89
Grvsr6pSEnvQ5ceMlu3bh/JQXQ23WF3dgqAuo0N1SJ/H22xZXZiH/D8d8URwjFyNXjDo/E66FLfe
Vn+YNuUquIwv9L15qW2Tg7jX1/KjeVDOyLohihyr6P9+yhMTgA7pEMkHGmaAl9DFabwBwUNCkx6t
Q7gdNvo2uRugqnZ2+jBupU251peTG69ZAtvKbbf8N7dylE29zfaYC7ndvrpqLgs33GVXIU1cYhbq
deCREA16bAuwQ6AHOyXkrN6VgYjkpR+jq1uEIj2LxdzFT5eILgPPzhNbviDDqH2T0Cxch4OT0GAF
hxgdcuSipbSk+2RwRVvsD7l7DQ1g4FY8btCRak/FXiYFkTW3b7prsQKlcItmpaGLqrf+wep3Xr2n
sqL/mZT2+DlmjsBjP9CUGj+HlMQkQDBb/9Qh5gV2ukqvxQsxtsmmMV/Lm/Jg7e7qFfAJFDH6B/Qp
44tmTcYP0rD2iSSD8QoZgOemAqk/wDpbf8MAlzRgJNtaRmgKnUJbIZOBCqaylSSO0axbn1iqVZlu
2/LDYvfN8WBG//tOYEGjPMjZpy9uKmNtRuvhXb7od8JzLCw0CA+QSVcpZAN/3SKZ/BDfEDhtws8a
mVziVO/+2/SMdKeLnAHV3ttwJV4/hFDY8t0Qv3QtgSVOpUARg2DroB2pPNsjJhhRpgfHdMmEqD8N
mKvv4QG8f+2vywelvLbU+RxRFnwka13vxh19y/5RvxFvxOtkE9wpT+0ytkM3YEkmF/m6XVQsosb5
ATfT0V26h5fWFW9f6tkeXVKN/XLRMVdk8sHISrGbjeIkbrzK1tpFtZxsdTG58nVPD2lhLtH7LuMD
paq4KPawD1zrUvwMrna+E9nVInT4UHbP8NHC2CRP5ZJu34NO9idcUofEEHXZX3DobYyl59Jx3/KI
xYZ7D6gjk9/h5IZC+zhekub6Userxrr2IWuPDzXrwL/LaHHnCaFM+mLM3sQPa1feFM/VM5Og5K94
qUaranKqeg3Mry6ZntqySm1t4X+KLu4F4X2y0yEEmd2GW2Fzh5B8EVzSbLDzeyhU/Fb+AD1btGCv
N+J4ayauci1emT1H6Y1musqNuBGuq9fooF2XT9L1eAkSt2SHXip7eQnqsCD8yI6cyb7TF/DXboQn
w9X288sUFsHC2740G4v/G+xhkTmZG7jxBRp1+xnimdve6W6zCpbjunSfh8X7sDTdcR//iGqOruY1
vEoO3m371JFswSPRor2Kt6Ds859Gl247bTmznJm2Z6uvsbJqQgfOX1A6CILrfim9Qa/GeX4Z6yiL
d1g42MVIZqvC8lyoJBzLXDNvmHcDZzBIlEo1Z1u25WZut2O1qT+4TuVP4kx23pl6v6BSXEjwaAsQ
Ube+LS508LhxRRsjdYRVvmclTquUTtCyCKCK79FpHvzrUHjIXxCy7Ds6WughUqf/BK6Z85+Z+DKy
xxXm3SLabcUdLJd7pVYv4hew/LW6VdyIaknfSI/So7JWl81GJTSOlKeN5LaHadMeygPo6oOwm676
6+5d1mxgujpAnO6wIuvRDpjJ5UIAgH6HUJteyxiv0URCFBms5ngrzA3FBdLTEJq8tTfjXVviRefU
w7WmrKt6NzVXMvJjEfZJbUMJMhJHnqBTH4ZxOa0GadkP2+Ixu413/q7Z1/E2Lx5k6bkw3qz4RRce
jSd/ip9r0ViXje2F0P8RZNZ3/vgJqT6LltF9cp0MzV2dJW80nnCpWyAckmmu8XOsowuivClQiS7S
zSX9RWTOdEaDH8JTdwcB+hEzynSRl+VLLtd7w3L1QgZIlWdyKx8+tsuP9MN8Nm7kK/FqvEynAV8F
wlBs77159Z+bm+7afyrhMPTNStS7pTyUkAjhZFATysu2LNcJkFP44icrLZPsnjK/sJuACMV7tdoE
MZQFAhxzu7oB5ls0t+ZH8wNsn6o5rBbkQ7SH5lJ91m8pctrxSSXCDs0wQKuMHBMeF3sEVJrxNQwv
u27ldxtLRhDvqjf5DyiWXbbWwQRuzQexe4vrH6O0EZ7Sh+ZJvRaZcZ1Gjh0S02QLfmm90fpSDBvb
yn6WUqeLIkAU+jC1rpe5YUFnhXdI9QnobHTDvqAUBsS5sOofioUtAU1xp+hB6wFdN8E9/MRlXqp2
86g6xgVc9Gm0Q7ZtNlkc+TA8sm5Syc28HVlYpeQWAHrCiptRtaN6JgZe30PpuCxvPRf9WvCAzret
yK5apCRejYtidEi0nz0uI7hBCAgWA4UoxHqiXmIXDUNPbHN3P6XMsHAhPnO68WjeXnWsa+/d/xHU
NrYTAYYXV2P6rBNqNJtQjgth3HSkpIzUuA5VZk/airKADK6wQSh2+pFyyahXmnQzWdca6fA1/d35
m0afcAXjK3nfXCN0lYt1UL0qyi7x9qn6Zqm2xwVQ2xCGy91Oqu7DCuwQVrPVr+NmkaDmBXAd0O87
mrRTot2A2Sm9Fn1OhEY0l+mLIH5IhxqWOpr2O45NgwKGjNjL8YG98dpo7JpVL+yU9qC1h/haXYY3
8at2WTwp+UsCvdbOH8Pb/FK59ybflpoHYFSsp53hRnq5Yk9aNoviPnTyckknD0gwIUCHZbbO4mXB
6eQvAJpBjeCRmH2zIF/Ry3pk04/AXTtfkuDudAtxM3LqraZlfAWdKBnX45ufX8u3Gi0cWBY0oKH2
3rW3SMF1DCQepQvxrrwCpCumBZmw3DoGlD2jPVz378rINoGtCOT6ZZdspnBRLVqXCRm/50ttH9EU
eDTuTLe+SrABWNHW8LgmNHZ827yYHgCUK8grq9gZ6l1V7CCEIqs3SHlz4nodrVOHFEW6C/dQtcxd
e5tdJx94bA4XzHA6ILPIFKX4W/gZ7SE9IL5CgXsf7ONH70ALVFDsQVtI/tqCtvmjfLSoyegAFnNh
I8vIdKGp44ZACK9dueINn9mEwyEu/ldI4FeUe3G3C72oJ216tMVWWetmdC08oaG6D2BLE4mDbsex
Wrieh6i+ELB68bYV16W6fpAHR6PKcXuhA1XNENk7otivCtoGqvAsla9tQkBVm14k8Jq4TlvSEzzV
5ZB//sQM/hE8dnilffCZn0JeR4bT/63sHufome+AseRH2H3UR7jY/Fv+NHs0Zg9owzQw1ZJEBd7p
v3AxQ/4DWAtrORmWiKxjCPkvXMz4Y7bNJ3wD7AtQTDf4TX+ZPQriH8BoGgkHuEDyG1F4W//E7vH4
TmioCANURqGFZ2HEZqknQFU4DiOpYI3ohN2Npd/kRJ3CqWaWSgmz1SC1aCdZZ6I8TpyhVMzNFEnG
DVHCYpIHPLmpedYQZDl9TQc36tiRIKJQgcrN8pfP8Bv8yvjtMKqmiTg1Ydr2ExP8xUxJ8grMAvpA
dDQTqIKcKMVb10SvghwRthI+5/FjnKwLaMXJlgRQTIfCAhdaB4bm6G/Ke+40grHVkwOCYS9fNNAq
OLzZ0/yFiZaGGD1sbagHIYbkixQrBYm/0CTY5l46AHoY+bLvdsVodxUmHAj6uKEsotf4h/IKekeD
WYAzSxAnLV1QiffxvcTKo3cIJcCdjD3eCaedYe0z/3YiX3jol/NBGi+Nbh1PjvcnsM2q8z/y37yt
L/OAbyIb+J7TojNIzpyRil9eVl+RdSZ1zANCPMiIjmGW9pa/i6LuJoZbsNAmf1iMk379/Uf63TdS
DcmSLAbH8e1k2CQriBDzGVYMchwPp1ayM6suzuAsyjEmwCzn6fBm58EAk5l6JwhIV+OMURLN6ATG
pquc0nDUbBXUF72VU9e8U1cVMsdq9ZpmD4Q1Stol0Z5UD67J9MeJnDICfdlGuuNmZA7QVR5jjohM
vDTkrWTswuoSxxJU5N5m6GHP35PZTaPx2W8PQ/zWZWfWz28fBzkSHvWGhNHmaURPNQYEtBoEuPnm
QtIvc0BJHIfdwMeAQ6SC5BofzSBBsqAgcwZ6YVp/FWEhbTCTRQyOV5CoUtEN8C6ZXrXwUwg2XYlJ
sjEsqvpe9/dJVS+LfkOeAjYoRnSwVKyZNZsmr9PH13rrovCyjfaM/9+Jv9rPz2RirMheyCSUfgLS
v0xC+oQeRAGU9PBMclspsaofzMHBqoDgnLZjtSBr+34C/jR7/Ruh/3NqWPhLWxqbtKzq89T5ZUxF
m9Igk8mr9VVQmvA1CWPvEGjqPhjojcWd5C3CuF3nFtthWyjBypwM5/ufYZ7kJz8C7Qm6HBrWNzz3
CRqYK15hVJk+OK3BVRGgXKmrZQpXAlqIuPrnY5mGqLDS5+VunTyuCoeD9FA2EBObEjIyiIM3DNf0
cq6Wvdi534/2m3XHKcbRZzFRRdSFxy93LOawbqzNHblR9nlUcuuNVMy3ZA2wKqkeYgO/thijhMg8
s+R/s7EwsqFakq5xyJ6a3w4DvMCyIU5wiMC2erWJVmOn+2fOmN+MwsGO6bKBebyknU5YtRXljJx1
9pXGJ7YFccjSU5XxzPyQjhsxP+eoRhCYxVmmSLg4nrzGOFTyTGnFybE6aLZjTBXdYiXTSgAIXYNR
WnSZCbG2gDLDBbzpz2zSvzkb8Ksw8J+mRUe5Mv/6L0tksvqkUfVucsJ04lOJryVpA444dqAq0PK3
PlYmzOAzo/5mM9AkqoPZbZFRTysTK6lVQ4Ps7eTZEK8CXM4WtQVLBczf68B44BPa38/W347IrmqI
siyaNCuPnzOWSqLMBiSOUd6i1pJm3W9Ariy2LBLmh/AIYM35Zz7ubxb/z+4oCZtMJEuff6hfXi6E
cUSy3TA6qXSpVSCrvk6bqbPyz5Ho+e8f8LdjqQbrwbJYjKf+lR7aGCGOGcubwy3GUFjmA00qSN0F
iIF0Zgn+bjRGIkeOGpfd5uR1eg2a/4QJgoXNfTfSK1KnPFzI+DvYE1ei7x9tXgIneyi+6HSZ8c+k
mJ7L7F9foyL6A10HiZ0m7PuFjGgbyD5Qz8yQr48kiwqJWhr7taiQx3I8SutPvS9ajMJlTV1qyUvX
xW+jBugnK+GZk+nL3kknHUKnpZJkoaucTsdjSfMEZ1WKMK7C+wrG+6ptfSDJWHwYaxLTvS6GSt7r
cMW7M19udqA/fpuMrc9OvIZBucTOdjw2bPGiVXp5LjDC96nK7usIHRz554kDCWURI+iHirtsgx5p
nhoEeFXL6PXgy3//Vb+sSH4O3Acx3yb8kcr05Kt6g69ndV/BQZyaHzKrY1nQiRu9eBXLMHJCAXna
9yP+9tEpRykEkIprmnryiaPSnFLE+aKDi5KHz5QHx9q6jnCqWGDMchEM/VaWfW1hlbFlt5b6mWHz
1JRjfO4HmQc6mtEcK7x5Ln+4IWNue3JLEgVTQr8FmymMJwi0adOQMC5sRYSdKJm0y5GLvm3oRGIg
4EuFqNu0jbDWrOAgqN259MUvRwDXTa6IssY2BQtQPjkC6O3jAipFkzNCJF/EQTDvxQssDB1kGrj/
yME2LYLP77/Fz+is41eAybYlq3x5FUv0+Vb966KWfX2AoGmOjkiAV5t+dlwPfP8pLz5YMYBkmq0A
AwJ3BMtad63pIdUPanwQ6xdiOtp2IwsvAd2/srDVwr4O585jv/Z7y0kxvSKqA/ab9iGrDtCsShsl
uYVRP0rLQobv/BCNz13wmWJdHF/Agv/+0fB+/fJ5qXPnso8QbUpn7WSeTVgZRAMGJyRWrlVxK3D3
NLQfo3mV9r5b1c9lRktQv/TGuzzZeSZ31jsgdHxmcDxxSu1Q9Q8SPml+ea2Cq4fNk96uGuMJWXnG
pTZf4TA3Wm5ZrrRNCnwEoT1ZCGC3GGAsS/3KRwbaEEHvar3rRZtE2YfyddZeC/4PObnA4VQpXvPs
gubm8xCvFUgRutPq14oEGOcoT8NzIrttgwzgNkkOcrPW2j2wl4624U0LnobwqcOqQPj0AwTPG4Wu
Srig5ZnSz/KW482IjQfJKv06Qxo8aldNtYNEL5WENq81mk/ZHdF3EbYuN5m3DP0VylMvcuR7HPcz
vI2mA8U4WtOSZsm0tAoHeJ5LtqbsCv/a1BZ1RoMKOLO/N7xbYgVNY290K4oXwdzMhSgAeWnsyP0z
4bs+1+Vy0O1ZMtLAWXCgtOw1DwvfS9xxIYAj3C40zEi2kXWIxndduiLlwA2bzdS9pcHbkC1HDJ2K
C3Faq5Vr4HiQA/wSQ2ibyquoX5SbGOQX9zrCXYcd7B5Jg8ywGXA0Nv/xdsmcMnC8A1gSiSw4ueaa
nE0p7syUo7li2ljR7CgII4x80kdU9EhQ2NXPnIhfzl0Lw32qX80E0FFxrT9eorEn5VU1zBU+/7Ag
whoScCKm5zbDn5jQ6VZAXYYHh8i5hEn+8ThlOKBZEozR6btLOFAi5Cj5WvFmCHZ6h4Fjii9FdTe2
N4P6Q1E/aqwcOjqXc1KPuAlqBxYJXkM6cu/OQVkrFOuGwHFr1UsrQw4WUu3o5lPUym7WLrvuKbhW
Ytu7EXYp9rK08JcBak0bYXRLEUg3yt8aF3hwBbob7JqLRkOjSZ8b17YFOToX1aG8lWmBktlExyB0
UhhC1wAKubUopZWPknJftOtUcVGebOgH4geHfU5zZ4a3Gajx+Dm5PgEDtBtbR8gdFn3BHX6c7ZxD
jAm0x2J6b9DqersawLlzzPEQ1huhdi3/qaoORbCWpaWlOEN3Cx5gGnYTL9H8tJPT9RcKLdWMJWIH
paua27p+1kDIr73pMU/uU3WwVVZZJ72YeJM1ab9tpMnuoP3owivEM2zmFIIAiKxHYXDVpduZbz8T
mn58v0F+qbS4MYocNQCU6py3MM+7X8riJm8SAwcjvrcelY4Wdu9aRZ9W0NTd5I2e889Hw7xHIe1Y
xCLfPJld2N+qiDR79Fr4JWA9KMAJp8di1J6EeWl0ZrSv9zkAX5AoEx0ZpEj0/8cPVyEwUjAEHZ3J
hJs/kt6EJMqo3HiKL9SWmYc96+AiIlx4tXRrVap25viZ397JaqJIppLVJGKD9J+gyC9vNzIIK29j
nneYLI7zJIwczCXqM6v2N9+QnCJF1olZmF/qyREnJ1aHhN7namNobjJhIdh2yCUbCXs0w5zkM6/1
a40yjwWKo6KHBXE4KZgifA3TtoNVUyEnXkfC1hLBt7iG0FzOcM/AbMBAUH9mzz19SOKbYJbK4PHA
8RL/dPwtzcKbSm3oOgfZ/3OBnGAhmhfy9FbWoXDmAU9vBAzFMDIFsUI9TFjA8VBRN2S+3ufgzZLV
XnDyFbGpIEWw7pUAhNvbdmHlGEo4ut+vjtMqfIbrTR4N0H6WVP4smX+ZLZKAoxqSohp+eVZT5sO/
a0AdTBnfGKPrD1mHwc/3Q3591LlpQkgGlHLQ6NOTjCAUI8WPonAqH8yy7ruLUkAy3cVsauV7MpgB
xnNYqM0mEd+P/PV7EhNskGMNmZmWiDYvnV8eVpz6qRIMM3cMiCsQaxtYqp6MmVRJ4p6XnTk+fzea
pfCM4EcUuKfPSRiwjoEB9An8ItqlqMLLKhGpRCJNSUwCpjPDffmS/IGsDgM3AapO0Tp5uELvmonC
EuqKOVTwLqC8GB7WCaUA8wCz1884zcMzn/InUPPrZkO+EKUIEABFuQEcd7JCQq0mf7f1Uic3ryZs
xmJrKXp7s7o3Spr7tCjFggoOE4Iqc01iD4tiI6Z7/qUTrqb+JSYiVKBvDlPkJejuI4lghdxFSmBr
+CYgiiz2Yx4te+u+DJmPEE5meXZx1Ur3/BlQUvkDNIHDFylpPP9WAVWj5O2n/P4fzhye0yDZhUII
nIzG3PHMMbtc1UYzzpyxIDyyr7BDLzCTQNvf2ZqOD8P3w31ZIiAqTJq5qUHcuToHwv06UYe+wCAh
SEOHA9oZW+xwgtKaJWQyNh3J56Sga67F8KrL1Kv/YGSJ4Sk2lRm8Oh4ZF21dasjNdMYo/ggGqV8a
KPcXZRcIK5j+roVNmSku5ck6M/CX1TI/MvAc+DWHNVK344FbGV25gh8SPUNxNYo+ZoUIifAvabAP
T8+Bu19aA2xg83uV1BkJAQE9WS0kO+Ok0UwDVtc1baPaqXAuXaf1sNF6fTzk9eBmVpcdaFv5jk6g
mmP65+DBn0D18eoB/6U7CfbLz0Jr5PiZlQK1TVrhLaHg+EiWR4lI0e/upY7qENINboRLsb+H3y35
dzjw1wn9znCjwkbJEuzt3CmHpyPGO9Idxvg1zfcCOnJkodAQ4E1zUSL0NFmYjSvqV7jycdHmXkgG
VUvjo8hLXFVcr3wtkAlhOpbNf2cRSh2+GsKyK/zNlDygA20wJaECsZWCwfYYUi6ChtrwH3dr+CTa
/PXZR2gZguwfv40ukkw/9TBezbNDKA14Bmhps5sivKsrz1j4kNK9VML6w8p3qKcUu6JNdmbhndYZ
802H6omWvqhQO5mnWAiK3qacKM2lLhHmlC4yY2A/dQ8G1nSLkJQI/FLc75fc15nP8avhu/qzS8s+
evzciZmgpsWWwpmayWlJlwGKxtHeV4Ep1HM5ZF9OCQXcSQZbtEQKDhobJ4Oh2s8bxO1znaHbkdKa
pAJz20kV6KBjhw/ipJ15vi/vlMKCS6TGOhPnV3vyfGaIs6JRK3jdtKK5ktXkgKu1iwUOffMxefUb
BSroSJLz96/1yx76c1hYCLgw0+iyTj5l3wSy16vc+1sfVnSE4b0bWBiJmGEi2eJEylrF8UJ2KoZB
9VCdKR2leQM5Wtvz8DJ5b9huoos67ePigVJWVa+jo8eNaBXjSYTymDbLCLjQc2nNWvkjnTJzy6GG
ASwSwcBtQvJ7vbDx8K2Ca/X9+/j6Gdhf+ehz5aOK8EGOv/xEY6QTLNQWnVDuKo30oRj2aM+BinkF
1Ik+f+yjM3eRL1NbofkKDEawnoFzxWkSGwJnYng7uBTcmZptIrwlQmGbfSsc+rG8+6fPN4PIsAHm
WSaRiHb8fGGed7URIuIXWDarUuQibwxgqjh/RUbrZL5lbTnBszOz++uCYm6JWC9APdBBSU4Kdyts
LNyusArl9ZZ2jfsWfXpxlXjyuEwk8SmOcLH8/km/Hl5okrnMAt7rc8/CPLl8ZVotaWUQ5440dDAU
GwCKHoTe1qfW25ByilW6nvRbhL3IfFq5dAkSCxadFJ85s78uMQvaE2UKFTXhQ6clZ1vEih6XCqYx
Mdarc3RPamHzqoakQZW9YZdMqEGH46dN19+/gq8T63jkk7eOZTABe+Y8suEYg+ktOwunDb0m2MuP
zrzuc085/yy/3BoKoCvC1vAVq0vhZTQnCYNpBf4U8vzmMDV7VY5KV8LW9cy4X3cQnpFdk4VJRwqq
2PG4KRGJVkGWHxxXaU7JrnFxJnbszIn3uzdJBUI1RIIIdKqTbcGftGhOEMM0K0XCEoq6Myq9XVf+
HFiNe9T33+03U9dSoScwcRWDpt7pfTMaa82a0NlDfU3eQz3+zOdUCJgYF/3oXRBHucw5/kmLMjY0
LXwAVX3z/Y8gz1jB8c48/wgaYcjQ8DQoUcfv1a/oc1R+g0N191IEMxKXGQENP8LXvQJFjViRBpEL
EMYbVXpVRwGVDBhiEkyk5jRSv6+4gy0QSedLrAE/Jiow1wxwbiQBIrLrIDvzzr5u3Py8BomKbN7U
x6dVYqtgjyxBp3OCSLgsuhIaqlq4ekWYlz66GC/2yBPRF37/mr7MC5XGFPdWSHyAdbgCH78l7OtT
utdR7DR62Ll4X78I/bDAJvRRSWPzPxlMgUOJ+RLAgD4vhV+WWE7Me9PVARn1YeWvJLIT7D6Wntui
WNV0fP7pk80BxiBzOhAZQdHz/PhlMPgOYl8FQKWDX71VZZ2tC6TobWo4mVTqZz7e19c4r14KLUCd
GRM8eTKvboNGSIA0PK1cE3SJ/bWKffQIFXkI9c/vn+zLWaQyGPgj1RbHLUGTx082CgNkGAlQugR2
dInPw6jcMl8zhKkSRsCbNKCl/P2Q0rkxT84iIQXm7ULubSbG0Hanxyvc+CFlZ6341NaQzKeBBhhs
/1jCSl8KqjWumtY2pj4leOtxmobMwYdd3RmemWBGbZzBfL6sHt4JbUZulEDNunhKcBnG1mP7U0PH
KnD/bsl3vJSbtzL3VnrejlgeBnhl98WZTeY3o7K5AIkwLFu/eDLH0lBX5dqI6WtptChCbbw0LBuS
SVEXCloX66MRzHNfYj7z/t7X5mR3HE/g+4KuzdP6lJMhJoXVWKUZOh7hKmigd009Resy6owly/ze
in1pPQpj5LSW9KOO2ycca3ZBMEJW7adiIwfBa62F3pk3MZ8fpz8VgfdUB0AKTPCTfaTN1ar3MJEC
OdEvFCs9NCVIW1v70aaYsPQSyFugjTYZ8TmB6ry0jkaWQfgA/ACnFRLvT9E+vIzUFpya1RAS9DPo
KB6HcV2VOO2OeSWvSG5f1RocRE/CD2ccgmU44hu8ybSqevH76eHMSjk+d/g+FIgWd7z5PIdtpc1v
6pd9Z4iE3hAr5kSoarqjlIhMTEfwjWppkR/akwO0mhrriW49aToxGNj34x8v1L+G52KrwgenPD7l
XOHniWAjYnhSBXIcgoc7DOCgH4tXZY1Squ5wc/t+xONF8F8jcv0iiFnFHGv+9V8euBhafQT2jOCC
y/6iyKzhEjXQhBWYowWjsi47Y6N4hvbnlvuPhAr/VoRwJFX4b+fjMdcq38oVCKsJX4/lCvyWP+UK
kmT9AciGgQcf37TMue/2p42HZf3BWQ85F3CcPeQn7PGXjYfxx89OEiwv08SwW5oJrH/JFcQ/TA0o
YdY5cNOdK5N/5OMhH6/XP8XdbF2nh3/WYTE54dq3waMsXI9khGIDLwjpjTG2eHdgPgszQJWFR33o
0CJW/kigC6Y9m8k3pethEvKtYjTVXogUc0PqtQa5QCEglEzTRr6AaGW+Fhh3bgIRm+mlh6f/YpQq
bDXUPmzCTW8Eg/PLa7/6c485ttc42nr+fpSTw9BKawvaV6tucEdGSEnAefFRGxIpC54mqMOSbghc
Mj3UBVRJSq3t/arAD8QzcRSGfNEWH3kYmg9Tqpet3eKhZhKP0syJQxbMDVzt5OdeMM0DLn3mC986
WeHThVJMIXrg1ZymEHVXl5bPY9+Y2M+KwmPbmep+IhbnzLF6vK3//YTy8Zru+wZ7ei3SNnFg0aNR
zal5l1UiiEiYkYW3SMmTR22aDKBG3zKhA8N/7s/sK8cH3d9jnxwlg5Y1ZW/m00ZRJuGKoll6Lq3a
e+qGEgHb95/wuG77e4yTg9sTikHT635icinDu6Egnw4rQbwl1DrYWXk4JGfuXz+B7b+PqX+NdHoc
ZBHdvKhTUcHz9j7xxzZRFVfifVPJuJ79X87OrElOHcjCv0gR7MsrtVBLr+7Fvn4hvLQlhEAgARL8
+jnlibnR5rq6Yuq1o4NikVJS5snzTWM87Vo+4IgbOYag2TWN7+HnBRdeNGM7L0naOUjVDsl3M7Jx
h3oy/EmSPoByS7UeUg7E0dMmkIn70yWlgRs46N8X3tGZCRsu4rp0GAtoOfb5XIZ5k84HgOkvLN7n
Ln1axN4tGYMyME2c5j6fkD6grNnBDP/CyD136dMXf3dpWP81AZwF+7zwunvXYZ8ceLN9PGjOXfo0
YN9dOmWdz5nf4a51BfEkSHASQfrfQP6XiHLuyqe/v7tyHExUswhXRh1/y2ZYATWXMpXnLr2MVZGA
MgN849xDB6534vM6w/q6u/b+vOvKAz4hRtMozGgc+NVwCMunC9Pm3F0vYkDd1LAX80Odp53/CAvH
N1UE/7t/ONsude7Si6mvYYsJUAjrc5mk38FSXdOou/34hZyJXMs8aGNNEnD/NKwJoJ1RM8cw1PCE
foYFMr1wCDxz+8FiVtoB6cKixm/0bJwZMAxd+g3I7/q6b/qfKgUf3Qh8yj6vJxQOYBB+Ioa58rrP
GiwmZ5MmInCrqs9bDqv8xGxQEMk/fvfn3sticmoR1HpsW+z1LTTPcODO5qB7uu7ap998Nz11ZJQr
LM4Rsaef6hYp/ottNuduezE9E6SUDaAPfe7D9gi4mJUm6sLLPgXTv6w8wWJ6zqQcfbDnEFQgE/pc
1JW7K1SVvopxhDkGDfkn2N2OFxrbzj3HYsIqPsmKzZhV8LeG4RNFBeRS5fDcpRcTNhhcgFwpxSvC
YakxQe6yiwKHv7+i31167z4sSIGBB1ajzhk8YxL4KaBZ/6oh4y+mad0CuV4qrXMk9l97mHij5+H/
VXX5d0exrN1PYLefzN51HjMebqG9qeBHUTT7MoWVThxXZHfdIywmK/fGckzgOZqnE0zAImAHsyEm
9sLoPPNV/cV8ZY2JYDyPr+p1IOAWb6YhD9fd9+kX333UIqXJPEEKl3eeOjEH7Od6BFTjuosv5mvb
lKLuerwUASRGy9sc/vrb6y69mK8sLcHQbTs0A4SOgkFCkKKje75UCDj3vhcT1B2YP0G+pHPYWB8r
AIAF1FjX3fhiglqJRvhQnAZKCNOsKJIHeMNfOg2cuW+0yv/xNZkZxCRlj4mUjqsEYJCJDtftQpcd
EQDPUDOOw8n0o35Nu+B7W1xqATl314sNbqdDr5mtBQ4MXbDASa2Ud6nQe+7Si2nZDVIGRYMPCTLH
pvX+SeDHftV39BZTUoqwYUwjZiUNUI4OPGynTxeufAp7f1mLficF3s1JAmtj20iM7dGPfajICmyM
sM9dGcPEozP56Y2OoH0CUaJDwa0COvHehQB8F/fUgff4NFYD0Jc0/DIkNgGs5ASMrCOgoVI3fpBx
XcA+pGzjb6yYyKeySqMdsRF/cbTsV2mJZsuw6tbWTcf97PcEvCA/3CpgJ9BA0sEknZXGgbOIW/9U
HlBlGtb4O+NBqm4JgJ0EieWTebqE1RIcgd9KESZoSE30AHeY1oufbQRvoiIVzicyRcAiOAnpP3n9
wOHdAkjndTscbxF6nLGaVAoNU96jd6lAbU2r6LpgvNQwAjACKkWBmdCmyadCwjkNzWAXPv2ZL7+I
O/5sCArnGK5Fua88sY6kWF935UXYiUCY7gFT0fncovkxLIfvLL7Ua31mki17IsCVrCHgFjrnVZNm
rka/bloMT1fd+LJWEfeNnbWDw40viyMsxA/SK65bs3+Xcd7Ns7kFsaluGoyRAWU8HUD4XrnVJVnd
ubeyCD0MOpZmYJjFICZteDQdAfK7bpgs2xU1VqUUeT98zMFH1xGMDKm9Lqz9lvC8eydgLtlKCk/n
A002FmZS4KtdWPkW7QD/7sWWff8AK4+d7zjwe0wn9q2Ac3wGYm+wRhE5fRaIBWjAmJPxzhVcH2qO
0xTQZ92V72yxYbBa8XkALTpPmGuOjj+jKWbyxXWr438aDHTbBDHym9h2w1vW3pj2yon7+2W++yBY
c9kkexcfRIudRCdLSv3rvrWz2C2Ug6lAisIwcoPy2WlcGE2V5roX4iy29EXtwAG9wpoOoNB9WTo5
3NyvC2VLUVMFmJflgAzkjacehBwBPsHaclW0cRaTFlpXEEZOt20hXOooHIffrrvwYruQAC8396HB
+4CVQO+BzHQxBXwm0CzL6e3YNCip49IabBqqVn6nNx/f9Omp/7IRcfw/t5OuS4jBwIanZ4Fuvj5C
sTicNFqgY9/et76g152HncXcRIV6Dhkc+DA3NYClxfiYcNRBP36IRafzv2FnKe/0SNMOAoCK3J/n
aINOo3mD3EqB/B7AH07b1yuvnZyDalR8AMUK5rgAmKFLM3J+BWkXXbfYLKvfrfWDegLf6TQhbpkD
d+2ivPiMfx8C/3E5Kf22NRI+J/ksQOKq+4fWZRcO0L+3Nf8dBM6yYkmrQUFWgXWsNxUQaUgCijtp
mQfn2Qo+rKieOdkctXDMi06VIzNWm862ZJ+UOn3qolH9A8et5tC1qQZVPYJ7LJlC7GXxKjqgvlaO
L+RmDqh3IwHaPNYxfEQ//vJn3srS6gbwdcObYVS529bOAXioYh2C5nBVGIKR1J+TQ01gs1Zq6PKI
YIcJY7/QOBcC8yko/OWVL9VYrgHybGoTuJ0TmTwFVvcH1kT+t46Ol3qszrybZTfFlHCvi2t8VfT9
rbHVz4arB+MihgrJ4dYCO5Pc72E0mn5FGeC6D7psCJtKVvVRiAWr7n1Yy0/w+/X6/kI++twbOf39
3ULrUoLXEFc4KuoIzc3NU5AM1x36YXb357XhMCDQxIz5qSbBUZJq8khHP68a5cs2HEHBEw4mzCYs
AWALwJayZvb/p7v8v9gJq4/FjYcsRLdfO+6B15LPvR29VYna24WY+FendrQSLT0fuikF1lgmw74D
Z2aTCNh4jwP5Z8K/brU3lAfXIodW8Mo5DrWnIZVAt7wjU2c1eM10RH1p2Pe8THYuqCnHERYe66aI
+G6COvCqfeP/2q+/GxY4J5ukC6dhjy4nP3cwBFcTFqwLI/rvaWco0P98vwV0QFHUzl4+zbE9QH1f
7znp2/s+hGaJUA/I4dTtvQvr+blfWyRaaq+t9MSBB1OpHu5M6kU3wD0Et5Ob6FsW+acSqQHl4qqB
mSziwMTKliiO+kUQy+TgDWO6Hgp8oY+vfiZGLjXmBQqu0Qj5116koj1J2509HR21nkZmvn/8E2ci
QrKICMxRRKPX04XhCJrh+7qCMWZzXbRZytXRUDUI0HWRTmPTL1q2XwpZXVXUhST+zzFF2jFtywZH
OCK2ifPmTVe+jkUsCNNJojYKq/upqb9iB1jdJWWbXPk+FvmJfu5tAzW3nzeYuX1/Yk4yGBpf9SGX
em4wiEMU6HA6q2V7RMobxI7kqjwT0D5/vmw+N6odoQnfk6b3GHxsY/I0luF1hTpokf68fOrZIuqn
GcOEencGh6p1hzbIC1No0Zfzb3Q/2a6+X/KU6IuWONzPfZHyPbx1ADhIBroZpOceKhEAQMr68gfH
rvip66Iyb1RCjmnTkq01hmy0iYsDlkrYFV73oU6T/V2w9TXw7AbOgzCgh1QoGoFkpazff3zxMxFj
6SpHaw8rh8f1nimp4KVNx+ER8GnnNQlAbP74N85E2Hix0Pu0lqMlqULHiSPyLgRV8bS//RSAzQ1T
bhjyBdJTTx//2Jn4FC8meuhODSC41M8nRV/4bPKiry5c+jQC/rIDXepmG7iPoJAbeTlmeJq3EQ8y
z+F34K3RTZMgkl/3BItZ73tzCCxx4AHPG/xywnqH0uJ1UfA/VlpeP4PYylSeolF571g43hoXyOKP
b9w/fdC/vKClVVMFa7DZA/Q6lxbq4xs+RuSllgKdpYxAj8S4p17TovQfcOQrwSacE0APoYTNZhr4
D2qOBQgkYp5uYYWnf7nF0Gyngqq7gdXOPdbgZovcYb1PsBviDJDCGsYLK5Smu5XgPaPbIWjYdo4m
/2bg8XTbRKncBrWVn4Frhns4lA+fncp1tnFaRd2Fhz4z3paixBbU7W7iVOVdo8vcS6tjwbzrlCZO
tJg5jQrLmTHb5ZCb8Ax815PDQ3ypvL+Q5v8b6k7m0+8jy2BSlkyKyT1qwdGhgiJ0w4OuOk5KsFzA
mxN2SAxICrQKz8UMNHfhwRuqmTe66fSxkJTMaw9by+YGctAi85jv6lU6o3WOR41znZLnP8J8HgDI
7odODwBAPN6k7KRd1NN8Ya06EwCX+e7AzNoQpzJ55xI3HxSM0wUAsls5wpTg43lxbogs9gizEd7E
57LLO/zURgu0TYW6VVdefREu+pK3hqGHNT81xX9iBIgnl1SXslBnYvdSfMgScG1JTb08LlO7ndGV
8MA0QnnUFekj9JTxi2918/njF3XmWyz1ggHy4Olo0nkPGif/PKa+OYqpA+MHGssLn/u0BflLiFr2
GANPzVr09c6gmaKVpDdx8Fp7lj9rJxD71lgczkdPrRjw86uPH+rcG1zsJ2Jee2Nfus5eq7niWVcZ
jR5+2/qbkyb1MNVyfoZ3BqACH//ewi3r31m9dL3lg3YA74vmfRiOEvKFRsGOyzjlvjNjytcoJxYb
V3j0UPooAQ6jA2DOMKLRH97weQ0W8DGuerkp0wJ0OiOAvHH5m+lasKNEOdYbp6rrfwCmdTNJ5v5u
jNvObJ1A6xtbMvsaFCa699BiC6JNLdRDqgp630voYVUhki02V9Xt1NNGZ7MCl4FOQN9EPXFW6UTt
hpXl136A35VvYLQILGu6/fi1nDtWL7s8JGGFE0C4tBcJZt9qRpvLL0Vm9FAENSNfMYvAtVIubCZL
dFwHflXeRnCcfGJtWr0SE7UPDPmmLCqCfmWsAT4qoClZgXHLfvVDfakn4kywWPol8Ra4+jHC0To6
HX5R/Lxtapde2O2d2cFAh/9HwGcOKgMJxMD7oaPTrW8T/5b6Qf+1DWCx53lVeN0W5kQIfb+wwB/A
Ibyww95YBRxYB8z2hHzPhU957hUtIl7Yc6kHK4Y9dYNJZYU/lwJi54lfFyOWIkzjVV4qBz3spUs8
IEd04Nz1raoe0QIFArb05QaWWRNSSt50aRtxKi/9JS4tRZmt6f2ONrCrbEhcffdd1rSZJ5NqZSWF
VWUt0h+VNg7ocl1dHKempZeMj8+8zaVes4C8tJBYrfetk361XXRLBuC7Lky60wf/22Mtgl9a1521
lA1w36uLYZU6fDz2RSd+BO1Qb2lNBxieO2kBLyJU3qs6Cm/nvjXf+r6AyOLjmzj3gKfV5t35KcW2
NEhKpwFJi30ZEaLWKOv1l57wNHX+9oSnX31/9SIZfdrF/d50PhK7fnXkMVUgvyUuKilKB2IXqVId
i5GrNWpd6J/2JURfTQPkzdj15sIyc24zt/SsxY4XrHXhNnldw+YF/QfuLlHdhG03tCRoquuqXSN5
u3FQI7+xIZiEoz/JrWbSy9EeINbwHK0zSnCbKPrDjkIzk4l4oheKn2cW96WY1IfosGlL0+Q0gUE5
9ftq3RBA6ownLvlA/y6a/+1jLOJOr/vWA7p+3JsCe/2k0F6/Fg3oEoAddiEKKmNy8CfoPIBgn+zG
jBxHDDayeSM1w0cZRv9JWSiELnVALNrZ/12M/9NDXLUm1AzVQrgnzm8qStkr+qhcgL6UNeuAyk8M
maN1JTA7Go+38AowdagyApbZpQ6SM3uepUYVTv/Ixig27VX/xTV6WxXTKgAkK4m/e32cG1CPP55p
Z7Y6S8mqHgttJ9icgU1CchgigZrVVs7eZRGQYTMgeLGEj+vHv3VmOC01rHSOWdQm2t151QRqbDKb
g0CP4hqNG+OFwHFmtfQXwWuea+TfAuXsLAzqV7SAB2bvJa91CCUGKqTF5uMnOROfljrWOUbmpZ9l
nfMJZhFg+LX0Uvw9d+lFcIqFshEZcekRPoSpu7fJlYey3ymAd2EvGYZJzSYQeZBIte+0rWBXP1+y
Nzs3kBb7FCiF0ZheTiJHA3Nrsio6tZCVSgV3SMhPOypgOL+p4/bnx1/gXNw40cnfB3EWqNaveSdy
VJ+jXFdj/BMQEvUaRdi5WF4VsDTTAiY4JfQg+E+1F9YH2FKGej3Cfg1+D2l3KWacG9mL7c0cqISG
kTI5CcB0hdVTQMXaFpfqHWcUR/CK+PNhjZ7qmRVa5I7jky0zp223n6gxzWxNVQmvurLNnaEpHghO
8RVQs2r8xbrQXKoenWnk/I+RuJggokDC1OTCSHiOwmZpmMZMxw5219Mmje7BDNiorrn3zbSHSHKD
0hUsA2cILYq1F9NfSIeuFCfHHpbUwG2IBu2fhb6Fy+na49Eh7KoLGfgzA9E7/f3dMIczIxWRK0U+
wk1oXYVwRpt4GTaoa4M/NzvzdJdE9GJx/txysbRyKR1/rNpZiTwNQE1YD+Hg/PCML3+QmfY4QaLZ
YAWvpPAH2tnnn65xXRDfGLf64I5aXQjjv5/uL8voUsYrkoDV3AnHfIrQrJ6FCeUHIdCfXYwh/45j
D82jirt76O3WcwrLpHjOTYrqM0xS6C6uhrZZ90LbjMDyZtMZA/bVUE40CygccBq/9V/iMD11wOEo
WtkBEMcubbvXntjiiU8OcoGOdd9C2dtu/fEUP7MG/oZwv/uQCuM5sQVDmofq+p7Xbbz1hw66Xj3P
8804DOHBCYp6JSJjLpT6zszjpSCREO23fUTQ0DInYBXSyNXZiM7UI23K7tPHj3XmN5aq6FZSSWQ7
DXkX4GgSY8O34aDrrN1J97uPf+LMKrgUDXcENpeqd4Y86sZyzUJv2M+hqG5iy5w7krTlhSB8WpP+
NugWMR+0J6epCjbkFQ2/9VNA/yltl7xc9xCLAF/NPW99Bf93p/bLAzx95i4LYznkaJwSD4Ge+gsf
/dxTLIK3rQvtM1Rf8zTWWxjMrnXFNx8/w5lLLxXFaVOrueC0zk/eS9WIVTC8cHY484mX+lZEYdB1
SNHnYo6L3SxEeFuGkjqZY0Oyq2rwQbKPn+Hc4rOUu2qXFlQPaAlWo5beyifDvOmb0h4DnEs2U6Hi
9dDIHWoUh6T9zGCrvP74l8+9vcXwKmDzU6SxqqFWsM6+nBq9gz3afOW3WYwvQHV0h3xNg8/e3c2d
+Mad6dt1N74YUQ0JyyhqxiY3VPtYMa1zGLi69EHOvJal3JV2rYxkSnA4DuEdpkQZQNzMPn9862ei
01LvKrlTmJLhyFfSMb6dA6CgqQ7Cp67y3a8f/wQM/P4eN5bK15gYbMUjnHu5CzedbPb5cAIou9O2
5VG1Z6lLXwtRVXBIDZq71m35saKgZQywxqnXrunNZzhHgFD94h94jKSkT+5lBYt/WTD51UmqfhtX
KZwvmwr2eX5Jkq0wTv+WsnB45N7sDusucuDXrt10fkOPBSpdJcc42Pg4fTdgr55aQ3wxkHUXkvEn
n7jdBn44fq6Ybx89Cnw6TN34WjOud70qJg6cfddljDA/p4NXPQ06xgqixbzTSNjp7jPM753Mjobd
w8J5QIq3AS626sNy1wXdCJA05DN3zQxXMu48w0cb5HF4d6IiDSmP+lymQznA/XgCjVsR1WYm5I6D
sw2FxTKyvnc4MTSrYoiqFyFlcUdmYZ8apyFZOQZwpx4ccM4Z9Lo0c8zoPHna1usEUsYXVKpZPtao
dqxaZYbbNGFqE3leZEDwDfh9zSi/DWF+sSu0LvyM6LRZnY7DCeqQsLqAo4f2jrMKFRDMkvi79DdO
cUjiddpU5Y5yZgFToHp6ExXzDmUtArlKGRnCzOGlSVbjVKfRY9gBqmBsX6PcMjfdg5im4EcxgIVR
O6d9ZI02h1t4YEn43sOx+CX0a6ATEegsiAjUi7CcwqQUdr4EFHHC6rRdJS6MQrju0i8kFtFx4AFb
NXYgK+ByTJtVMPLxMl3H/SYNYVA+GAZAsoskR9L55pkDK9Zsbdgi9V6jNwosA/RIo0Wv6Y6BEn6b
g69mR9QP27bJyqaYQVF2e7iqhcNQ1lvOpDTPQ+8GQAMnAaa/dgGtn2HgKVc+09PzqTj4yUOOMD4a
PbjTY4wHeSvaMflW0x6b1SYm4R7nwfFOxA7Dr8JXJCdsBK40hLYEqIwYp9zBEtqtKAuVu+riynXX
CRJZX0VFBVAIsWhfSEfC28Sdg10zRe3zbLWzGmFitILHpFy1yeiwDEnsaAsZPaSxUTT0QW5wWPzm
eoXuspFPPew+YHm6ljPc6jKh4hOkcm6ccBWWSQBPQd2CPoGJUaNcUIe7xHZ6hdO9e+xnX8HJ0mtp
CE/SXtU3Bj1SK9lanBBUi6zXurRpEv9qvRoEegffGVjsyrIdm6dqXehg2LW9X5gVp43apsSlACiF
o+WgwQzwr5uEAy4GP9E2osTe8UGUuyjtGKCrA2DaEchP/eBPyR5upUkC5jhxwR0ZOexKXZGU9yWM
12/ToPOzNo105qdEA+4gy1N/EcB9Oxum4jgwO8MjuXI10NWqKn+UTl+ou6ZFN/U97J/G7yW1c5PH
XDf9xiTVD4FG3YPoIq+8ldPYgJQTuZ3zqvv0l1NzVq8brBDwxBkLkHlg+B3dWznxnZaq+qeHhOVZ
BRG/Dz2Pr0wY1UAwTnSus9Ejk5vxoQR1NkQX+SvvK3WPVFj3iNtXP0ea9GNOUK5/MiQVz+EkYOQR
JWDd9pjlG7iOw58udYGOlzyCL7UZu0M4WNVlOLWAnBcEuPJcwnEIw8uyG0rg3ON1k/uM0n1yL9tR
b2g92U9jgKMOMpJV/Ah5pVrRknpkLeC6tpYySu/DgaE6q7sW5ppWHYRbqlVcDh32bnF3izZpsW4s
UCfwNwQeLZidRyQx402JvBe4T6QZMjKSaE0mfIMIYtwd+g66+5RY9uZ0gmyTREVvIgjjH9CLYItF
Wf3dlTFigFMGPEOvbrMamY+zJqwc77tGBtsiorJeg28HwlJcJejSpPO4aUirDsqVzQYf3R5T01aP
TmCaTZSodqtg/8chow9cm1W1uvOR6onD7qRojKv2xkBSEolmA/OvfcJx7EK3euNvmhmmvNlQjcWN
CpLxZzoC/zRIIHBMF9K1oQWQvTyIAb33OaBONpEMsTWMVtSx47121LDzZNs8Se572Pgi/PcZs4G/
lVzWdtWinSZ3ol74CAVz9TmRQ/8MMzRUN9JYOitfJizM6MyaF9b2oNMPiIhZSQv20Au0RoFB74Mw
1ChAuvSkNrOey7sTfZNmSPjFL6GJ1a8R2IE1KryQiZIZ7KM+asPMC0usdBDTk6egEzhfFKGIv3mD
9k9IeVLtZdUAAB+R9BYGhaA29W352ie1xcoFe+LVABTGi6OK9pBMSdiuHW/WCIsDEDYrKT0grIcB
qiNES1GGGdB57CH0qkiuhxIua6uQEfsQMIPy1BxakaFts97GtApWjfH0nZppfOso3DEM7mtvRUXQ
3M5Vi1Wdh7p+kLOP3onCTR+sS8Y9g0EUqERhwrENKP0NgX3orUYOIQvQZgV48Ng2zarpnConEU++
QrkCtUgcqh9TElS38CiwX0rKhwMZKvotLQo/T1MO3vA8jRsTUpOghZCjjyHueuATufHeHBXTA8Br
3hsLrNwF2Fx86k1UrgMBlG8qPIkU/ujnNorbfisS2bygfKbyqOj9XVER0H+km+RNw5OjSpGXT2KN
fYqF/VqPjRtyC8LJXE9Icye7pkse0xQG1OtABhgbEatSAa/KsIJVVZUY8jOCeG5tU2r7nJ80X1kQ
qmRdYh/2aGlavfhJ0X6z0HkeKRv7pw75kxeEVK/HYuc2dt2mKaDJiIsIv2DwPjD5VoV+t6tHrD6j
o3vguTx+w+EEvvYJ5c06Tml0U1lrfHStFPYpqpiCX55GcBcq6A5lJ8zj5Fmx9TijxaahNnkb3Mrf
DE5UJAfDTX1sJDZmQGWlHdzwSzmg0K0Cv12lcOt47MvJrVC2j5z7ijvyO2k1+dLrLv7U61huXetF
e6UJmoMb4h2HAj3yIDRNKNVB9qheA3h7Jcivpdhn+a6dvsKFCfWIObVxtVJhM37lXko3NmYVXC0r
3gGkF/stGFISI7Zsgu6BiqkvNnIcwly16YQOaNUdHVNMu1JV1b1FtrTZ0iAg+ewRZTKDUjZMZmUB
2lMcVYdIja+DTPz1qVI6Ir8Xy5smjLkPYlwTfndc6PDQVSiDnz3tKNhHhYblehjCfB1AAbQ1uya5
JdjJgwyFdqoT7/alC0g9bFVASbutOphJ0QLEqHKY4AnQMbQzZ7ZoS7gFttBuZG3SotVaa/iLASBZ
Sm/NhoInBws+Ef85YKe9xf4KCSYpJDmaiIARBw8DPmUSTd0i48Gcez6R6cmHkcuV53Ne5z3xYeUc
BG69gVMl9pyCl+w2TpXNOUouGKCcNWOW+mN4gHiv+UFChfRZ1JLvpW8JW1PAQZuMkGK8heUTWRMW
V+MKG8+yzHzidqsadifrOkyE3gjI1XRWFgKHGDTDdQarW6hhggxO+wZ9vlBl9ky4L3QOwp+0hSFb
2if9SarZmQewHdMX3k1eve6txN7GYr8+ywDgO43M6iGYEMvnPoAc0kLwF4sYCdB+jJobj7j+Z2fq
AeBGrIMSvXdu4Ulqk8zpWQrXt8oX7QolTjSGNtAtga5UVfGWehO0dX5S011aG/e+EawC+ivZ0kRX
b0KZLjeTLe6w/8RMUnzYhNX0Bsc/m36C+DoKdn6rlb9rqY6+TcXQDqupta6X9zwA2E21pEtW88xB
VCNOWd3xsm3RmYoCtcGUBL1hyxp01Escu3epRfsYLI8p1CVlq8cMZ8DZw26NueTODn1N76hwV00I
B6vNhP2T2aRpF0LJh87mfquH/ujVcady9NvNP0B9nbvtx4dHF8CSM6fHRY0nsb3XYZKw3dQRPNgE
y+ljg8rtXalKAM7deNoMvTccQo8lXwfDtb8ClGDcowzRw1K5xMFHY9rH8WydVdfpNif61NXvhgPq
A4LVMuu4i33CFNsRp42JcozWagLoy52JuMULMc7OI0VUr/yCov4H5+gRZDjRg60uRI16gw8jBa+A
hcUW4nj+UFay/V4Rv7hNWxOQjEiJjQLTAQF+rvCgMfL7eXj2ZFO9MtBTYf9MErWWWAG+ttqCwIi8
h9k3VVdDHZkEX4o6cB4x8YabRuNskJUJ5D+9a4HWVKOX3Aw2qmZYISJFtAoRReEfN0UTPzAzEwR3
t8LCGCENXHFfPEI8kL4IFZlnggjzbKKC7WISz2bTJQGkoGB+wVnWLUIMrjjq9rWn2C2K/acdaFt3
0crMDO+4Ov2vRCL/SwdqTrOStra/lAjTX3B5NEWGnr7oxitBjrst0E9xlMbVX9Ec402rMpXBfgq9
6dPAPAQf2mFDmwGsbYuNP8vxm89nbydk6fyjUM/5koZQUysDAuC2LavmxSrtfvVGD2fWMi63flh0
9wECXbkeK7Q/nSKDqSCMBA4PgqaDAoeVZh0sdBUKVb15bRKZPvahP73inPxaGPQor2lcVT/Sbgz3
XdL7L3UyBHdcT2I9l/6ETyhAl8GePIhQrldt8WymKKQAstDu1gruoAISFi7k/9JR2OyaYN/R1Bcr
D7oNkcm5RSa2dvpjIl375ES+Wlv0sd0KnFGAagldHq76Dmf9tQz8U2ZjdGwJ61gaOVsDeM0R8jAU
V7Ap+CfsGf88JTV3M6eI4q+F8Ht/BaJR/xOZAYnTcIlE3R6JfKhgYOJPXmPShyLDR4uh1m2d05Ev
SAJ+9IKxyn0kXSewSpzihfQe9kgw7RvuRhTODFCGIBqtGviF4LgsHXdCLOT1ADGYb78UTigeu7Jy
j1LU6mAr/Ftm07C7B7oGx+/ExdndKzUQWXE9BF87wGIqKGbi1stiSugd3LQrfHtui2MI3NW+ADXw
wQ8sCOmqGg2EePD0vIeARz31grg75Xr2hrp+fA+vrhImyFEyYEGRmGAtcae94STegkZePqoSe8P1
iNMt+KxU3MURfDwr7P2QuNDJ99hw+eRwU6y8cRJfY0DbFVheY/OMdot2A2dVdbJK9wcwdtBnkNWo
C8B6uNW8yGojA7p2CW0fEygQf6CVpziiCA00nyoafQPgp3sYwYDE1rQVO6XjaYX6d/IjLdLiOeza
HtmAdk4BZZ78fVWCHrwC3MF9tkMw3PduOb8ipKoshgHoFxgOxF+wOuvX/yHvzHYjR7I0/SqDumeC
i3EDuvqCpO9y1x5abggppOBqXIw7n34+z8oeZGXXoKavBygUkCFFSHLRzc75V9MSaxtduYQ7v9Li
Dp5mMi+aT98xE6DedAFzdR+Nri/2Gtscpc9cuz621yr9lPrQbhfDbrec5MYUGVJQSSSTyvxlJd34
A32hbUVta3g/ZoF4KewazMaU4o6fdl7aWqAg2jeyyxfqudx2eZldTUsQVwHRaKnwX/y1nb9pRGPB
p5LZCdclMS692Ztfsz52wdKnuMZLxyPJvIdZtLiwWfXdOfafM5HZP/2hL0/EtTi0z2a0ytZmIZ5r
ayiZmWZ1cZvBfxTNOPGdTJn/aXd0oSnlZUfab9wtxj5G4NwToF2qKuNvWy/aaz3L1G9r1OTlYcy5
UzeNXVGbCRPpPODBZFQgBm/+Naeas2+MbmBXKMSmBf4+a4Uqn/M5c1VkLn32Q4Cy5xuOwYVapmWJ
mTUtwJE4L7Hb99a1uVjXhk4L2tqcuQX1Zu5Z/KSOK7yAW9uidffOeapn2a5h9eo2I0jBs/Jnc5+n
1xmkUNRQeGbFqmXHi5UxRmT5jZkY63ffCvtH0bU2QE/lZ4Ff5N2j6CQnXLoaC59qxPNzKrXk3LX9
ep5FjMHUncvlMFq0PQdwJwuGU2aPiJeouQWwyW7MybHzgPwct4mc0SmdDfkn1pMsZy64SWYzN5Xd
SyPKJyrvABDqkn8J+dfZdMZ1m9VpfMSaVH26Q+GEhl7p6sRhuKRMrA71wzHwxW4pqroOiy6x9l6l
9Y9VW9Q17cK5t58cf15RotfWXSHEukVNI26rypWHsunAp+o61Z1AX5TxWpvoXwIST8CzCn8JFixo
IZ6EeO9ikD9YqWU+jE1R3FRZ3ZGtp8tDIZcKbifNbtZlcvZLGtOyUBUlmnGdquBR6Cc16M2tGnVj
n/ZNUwBmCvejbKG8eQ+UywYUYEFs0COi7b2W5X5ey5X5oa45bjzk59nAzJBkvntcBb3BkyZUpKYK
NKSt1kfDkc3zbKxcmoXtxcHiZOl77tCNxnLPgzwMZlLfZnUFvJAOUsdQ7hjZlt40LzsQklJduNQw
NlIuvgDAwcrmGzudSfeOVWl+OD69Xa3uiSNZSsPRHfBAzWJNyhD43HqlkrG61LG2ssYwyUZ2Sx1n
yC9tllvSEZijpTVFybjKSyWZHFw6f54zYksASBvTaCIeRf/Q8my+Svta4F3DdV+0otVEMNZtsS2Q
136XsXIeKM1JNvpqrPddaroHlrKMx9lYZn5H9rocUILOV031iC6jmARdkB7WPta29qIao9oM05ps
W60zvsZ2yu5yzZuOi1OCVzd9Mt5eqwbeFJBxuCaIelykV9vVGqqDkOWwcFLhc5z1lZAn5bG/4yqm
lbC0AqLQ9H1PuDLLrt5v+ranM0obMelZVGkPS5vtiEvwX6hXFY+q9rpH36ziwCXy/bWCc9kT+NJu
nJlzwyvUh5cX3nPZ6jVR1GXTRighRBzmeqo/dKrVL7V/7ZJpPHXkxuZW63yT4aMtxVBHojGnj9U2
tDuVNUu2KXH2bGo/iSNYkSwL0znz30YXJUu46onwGHFFvHEAAWXkjlNrPmRO3g9Py6gG1o9YX93N
stCqEts55bRaY6dUHOt9ImiJ9EZGxlq0+c6zZ8OlC26YD4OiNjYwZG1YRzH16qN2hdY8UoSW7dJB
yZ/y91+9nCgujeayLbnnqnQeg5S+2ATH+qg9Ur3VdyGUYy2efXpxh808QDdvrFKwbul9tu/sfth4
Riwe6xT0y1jTlvJw4Wc3hedTE+lBagQOZSAe84cNlrAiCQvA4us3qzbGbUyp1ZlJwHicK9rBFyC2
Tee184bxjApBsICzdFP9ZmkyEbIc+q+Dm7iBwbe3zyS4tavyeS8AI4EIMvkTg7UbplUlH8qh9W5L
r293xiqLl4U9sWNeU83zMhTdXZFV/YtrgvdoZEHspOmoF8+3HzXm+K3ZpfahMTJ0JQZ3yVHM7fjR
tszRbptf0tQ3382eIwe0SgtzY0zfh7mG2mmnZaut4/KqHEht0YAyBgmn5q2beasZ9J0HxTKM5kEo
M3mGoPGfjb6pth3mqB3mMoxfVBWJM6wBEiaH9NcsEBA394WtxFfSi/aVjgZVB3SCrtzehCJvpJln
z+uEey+fk/ob4J27itoMu95YA0RBpgb71qmuzwXNOa4WOEvW1lFPrMgtvbvxuTNUZm/q3m/uF9V7
FKLbWnt0U1MHwUFwwiGYGPNx1UzzyFo9XHAFpjd+hygGadJcAfH4miIPZSrujEz3HqAJ4pPExsTW
lBjeQz1P/kHYhL+XRpG+VLM5v61r3G06a1XAc8awHXPTkiF5cfMz3s0uAHVIf9Saao+DZowbriDU
/U0njhKI54s/6yJwEHlXOtI/Oy19bEKlbUQQff6VJHYMOOLkkZt4mOyHJDmkPLe73iqwkECsUuKc
NfbRGof01OrSZ8yL3TIo52w9N5IDJEzpGLq4ANJrwDVXgK3yK9k08GqSQvqOSVeuFsUbI8BEpzfy
I4tT/dioft5XynduqqUxbnKVYdVQ3njwiMR+zOyMJBU3hUTgvoQBaJqE1kZRxM1h6Bz8ftANE+QE
A8U9XBupnJVLkWCnJmruZd6xyEAkbIES3A9bacNmnWr3bkby5yPXKnIkQU2rJoIU8+or6zS68gyO
9TSNq7cJgnSvIbqNUpCzNViNloiRxS0zAu/yUTMw+5n+O/iLc05cGt/6cYaKj2eYmnxqazRgnb7s
gEaKl9r3U75vr1XR5Do5ybDS3WlFYb2SosdDsZY5ehceYWPLs5ihVJPAIALRZkn3UT7/aJMrh5gm
Kz3Qqc7wRL13d+/x6t02jZZtWm1ZdpMY0g+W7vx5sNLi1ZuH7KdhxxxNAOVTVKVQjIDcc3UWudny
8JTUx/tLbJ8ds8o3a5WZBOT28eMyzliCG8buIAGB3PVLIzZiWXiDoXOIuJCyvV9ozi8ewepApx+q
qcHHNMjzcEqARTeT5bVaOBWVGYp4WZ5a3+xvutToai5mOIMwW321Ywx9Z+scr0E9a8rk6OrH1cxc
NjbgrMSrF4Y9LQ87wMizzHvemtRt1/vUkEXBjmp4F9VPRhvUcjDOrFwlfSLS3yJsNI4k1CzvSyf8
d9ece95JjsxIom7TxqCJYJnfLH/1nY3GD3ebuWQHsThVGyuzpouaTEyYVmeWh4L7wtvIRPb31KEu
gW4MwyZNbP8hxx55mITFXUEHwlkQi3IiNVOdJ8oVjzB18rm1Z3aLAkchHK+zNY3rjUFCUaDS1Aj1
OSW6vshqzvAWkt9cl525TMnO9Er9R8K1C5dvG1gMCOTxKRoHzg+gFqZ3H/TlqyAog8zFJocCdKtk
7y3GfJCg2m1QUQi4G7zc2ALFG3djWmUBw1MVGVxPR2zF6X7mh7nzy6phUByLbEdpkHXK2R9RsJWs
SHIu/aOtOMtg5JPDAgB2pyF9MwOtXZv3qij0+6SPjSNZx8ah1I3+HFN2dWvbufoqq3rKb7pmGVEk
OL3Y95ZyfhSD7N+ojjY/J5V3295O8M96/fJS5VC4p8HwM2Mrl05PAkRO45nDHeRECC7mHFXCzO/j
bTbJVdh1sW3w++C7VVsbofz3uHQEyw1ZhZKv5Z1T+vY1srv0pycpfXrsqtmv9hoxm8A8cnxYU9cz
AqA5FaViJI3Rsb1TXwzGQYla28Qkfh9hoaY3y43LbaNhv+31fAYnENo27lEpxmTA/aQiAfJcGb7a
QIfVkdOY8a/Zjv0N0RLZd716gMgi12pQttHbjnVhmOHcjcN2sUbxU1hjtbf6cjiLakyYrZvaeq9z
29xU0Kx3xuRUmLOUMi8VQM1ed03tJh3G+cJW0BDYJUC7U+X3t8gmaczwFq39MZCgw1O+eNpeZZqz
G4xkutGTMS+Dyajoosnq4ha7G/3cGe2OPFYUpzRA6RDEAf1ndRPMej8OQZ8pqDHZWPULxx+uZa6w
g3Qovg/jBgiDHMH6EemFEdmr2dDhkGmszK1nhdzzzrOPeM8JEqIjQbQW6IiF7/4x9oV8sMFjL61s
9E2xrva95ec5vEOZHBkAsyOUHNV0PpINh/jAfku368Miio4HoJTLA4dfd2AO9YEnjeJrHfomEOgs
wgHuEYvTWhoPVGKXD4VdZ19JJcWpxbDwsxiuqLc9r/ZjX5FtWwNRbj2xeAGQXvxFQMVn4qp+0+oj
c68cIPAYIzZ92sWg69K6vnmHnY6fGAoOfl9lY7HlqQYBzGUXZUZjbtmR2dvyvFoY5arkBxZc3wtn
r4fLj/Ppibzk+Y7QWmzHpY3uRQ2lvid9y4xMjzQPjTcRqg3Y+13hTj1FXbK8KM1JbnLXKx5mkklB
4R2RwxvO42lMe+MxIww8DlMpKKw2wO+z3MueMimnS6k7V9ltAx4/c3w8OJTebzgn1k06F9LbKx0A
l9qYhoOTHO1vw/Hcw2hUmtpoK1lMp8Uv4qDm/F8xnDfUtxbAXtFUgL8YxkKADblb/Z7DLtVZ23RJ
fGesjWdZOYTXdpOT6Fi8TPfZgS18RloSX9gLzDFsU+0l1vppa8WVtgfsm/ZWnFpWMK5tfsyBI7k4
an/+MftT8ZIiTDjUjaHOJbEVN4Zy7YtXYSoLS7MvN4mTxDRI8zLIXVV0WRE0Tla8c6g63YNJTXsW
TU7u7+hz7/SImNzK+qxUoqJSryFIKzJx+9XsAMRGEpxCWTaTHqm+/vTydhR0uuEft601fnKmZvFv
ew1jhjFOWfdkkQngb1PGtzzE+JVXu5HKTP4OfVhO8sjXmH+54P4RJQjViKyBny7qPT/hxl2zF5NT
ONkyKvc/DQQ5t4bmgLrUvD0Je3AnGu3gp8v0R09e3pnwzDxQQhtpLuatiVHVDWou1xABdXuYUWqe
HFgyftOGbUHxi+msKTsNKSF27E1rOr7cr3ER05vteXMxhSRluHFyuP7CKH2OecNGsGRs0Ow0BBEU
rQf2Lozk3NpuXD0YVlY/x21TppGrUp8qy8XCepPWuSoDnyiDL2atQWfCUIs6mANAAXxlAcQ8ujHL
qyVdi09XE0PQkjqLFq7M9AMtQDi4zFzGz1O1ZBM6Hceedo4+V9MxaYukDhKS5LT3Gnxmr0wobe7h
8Qsdj3Dfqhx2IEj9RmPsk5mdc+MlQx/yOgmxg4Jwf7aLTnM72bgF8IJZl+vOMJG4ryodRJStyrxd
oYVAUYpUXwKnScSmF0KdZrtwPkw6ZyuuUq8yA2ulxCJGUXRfLLHz1MkahUmKqMmyjTlyp2E5Sg9z
sfCv2o8a9DD0OMKY9kVnp/zqUNqzWJIMVia6sdM9p4RkSvNKAmrH41bPE+wJ2O/Q2VTTG78wb6sG
ZR3l1WfUIrn+nJYeL5sFZHaJ3UnEe8bdWd9IMbZvoKf9Nzhv9ZYljv1o65Yygxxd1QlKB21c0XFq
N5pN4fWQMKCjDbfLS5nN869WzP6+BpQBGyfr4jPTV4b9zkzSnepM/YzvqYs6QDouZS/xdzkP9rtP
2mUbjr4maHhuhnfsasVtiqTrkUc5vXRlob+ZY+0FtTXPZzO2l1vDmh2qBaZFRfRRsYu0i/PoaZ0W
cnM4v8o+Wbcir1vu3lp/Wut12PL+n0PLyc0bwXj7LforskTOmHxpvGXgoYK15qUFXXUTWqUp9Bp/
akUGGd2lPSwzEIHbFzDKcd3Ue0Qz7ceIDOekdXl/El76Cw4qvllIfTACaM7kFW8OlbaFzL0y7LOC
HgQ9d+2Pxr4TxV6rSA0wbVpGIE9VQK8knW6t0ZzACPyjMj1soHKcGF5Sr85RCdlJcsL2sX5NXrrA
QhpYVIDUHzsKu24k8vMve9Dkm4BqJJQ7axRV5EjgAwOG5qR4RLYM0dlm1DT/njeg/1A3ZXzbDqIL
Bwa87bwYVVSqBfiaTO7SR/ORsH2Tx+A++XmT3zVaXX1MWgkCusY1/E/c1/cl+4kIJ7xl1j9k9f+j
ErqnWvK//7j+nZ+o9RXqov4//+Of/mv3XV8+5Hf310/6p7/T/efvH06+6+ij//in/9hUPXqd++Fb
LQ/fHezh7//+H5/5//rB//X9+7/ytDTff//bz3qo+uu/loAj/lOT3DXv6f90Fl2/kz/+3vUH+Pvf
Lt/NR/nfPv8fzXOe9xsQmOW6luFTdU8T6n81z3n6b/BWluWb1//zxPUjfzTPWfpvrAsoKBw66XzH
vBaW/9E8Zzq/WcKDH7Udy7RMGj7/9l8/990/PAe8ZLzOvA5//Pef29r834Xwf/UmAI39NXEq1+SS
9FOuYOZtdd/Jdrhl2ZUH5RvrxvY07V7nnAQ970dpBJlm+/7ORBSyyxN3eKgLzQ+5xXmXKhnvsxSY
zrfM4ZdEsIypaCk+J2ugm6ugqA3KKh+/S5bajd5LJvlpMMEX6mkrXZ8uSkekj22cd5e0HotA4Lgp
QmFYaCLI6z57Mk4e15KIlmQ19O+CiSAiCFGpQOmFu7fqrLj3dUlgOO+5p5UWY+R/Wew9MNsYB3Bf
73XUbfOQy7L8RBKVv9H/iaiy1dp269QW0de99E4akl09SPTCO5tt3Id2VyF0VVp1nGagQ1gy0iZk
6j7EMlkuVjq1L61ZEyHTT8QuhEg2KjcyegRoM5j3d5ZX831rXhftYUi1N3e6Fk2OyLoubba0Z0cf
7U2eSfuuB3TzKLk5MbNAAkl73rfxtDyMeVO+StNOnrOiddCV5f60b30dLbVIrfV9rPv+JOV1T4NT
z15jtwD6owfWozBL9DcQx807GzgkNBGmv6yh1S65kMMXzhH9Ju/8uQuzxGbsxfWCqAzAGQB79V6g
xo1Idat1XOA2ssAc0oScXDc3RdTiK3yJBZILRMKe8bNpF/mzRph6WPuu+UpY7NagKci0yYrmYUQ1
c7c2KMMCi/Ecxrqky488JAUmUnnmcHEkbdfBXCAhCUav0H51MHoRNE5CQo+SxkfrmWMZmO6g4+bO
R/VqIpc5yHntP2WWap+1Rl/BathdEY7z4N8Oqd7drFZ1VzlxfvZ0YNda6ajVm679pVJPR6sxmR4k
UGNZX6qwSbFNrGXTyeZrasz2qZKzyoKCUsaffcxoj/Juxdu8rCbejmluyrsS7yy3XQkUVeQ16DMS
awq7G6T0q6O0a5605OYs6qWmr1of47cWHfrzSJ0Zhmgez6fM9PonQ3MrqCWUsInlO7vYsKzbvO9Q
jDstikZk4/1hBbQCQ/Rrb8srgEQWBynC7DLT0K5M7idWB/HqFjJ5nGsZ/yL8X73YelKficyJm03q
FfWhtSbuMksopItufE2Csdn8XqGrkyosZr071pamwRelbvPS6H56YIiu22BSWrxJRr6tjS2ajPDf
2UrR5YyOTc+E1SL2T1hztq3Vo9XI9AQgZnWc5KubSigym881TBRMRr+k9TY3+YFCTZmA3x7NqC8u
2VhLAGu9PjfXeIQiyaHOmXSQZSpTX6o90PzwZqqZ9CKX6u/Tqs3NfS1QObMaqebkG50hb0ZzqR+w
XvaBi7nqVk22/QTHTecxep7shJ7avxCtOW+7koc31Lp53q14x4co7kk4kd1i97gd0m7eut2q7+yK
TMKY4pONqif7RjEhuqhbqciG1dXLOSoW8apB8kZr82L4CR9tcj35RRVlfcibpbjLh3F86EfbOWEt
mLPLYBnmAIQHpsFH6ILphTq2lVZETsfqMbtVFyar1Zqbhlj8r6pQSRizjj2V5G8dZNMD48d50x4V
fMpAG4jt36PIpdsaVdNO2Fbyncqy5w2UNfXBZQ10Il0JiXS2sZx9VtZsYf1qn4mlNs7MntqbKkAp
AsseODHkWLsYApIKFd6cDt8CUus9J9sAz0dVTM9VMai3Gm4FBEzvojynjX1lH383EE9W6BPw9TLe
aUkX9Yaf3yZpMW6Vt5aAcbbW3KZIz5nOUR8fy0ZlZgg6zlEobeAHlOO+Ta77bB57kVdeiOm63cer
7ndk97T2M8fNeC+HfNqMqXtrd9oammme9VFq2s4TZ3RyZ4yGegGwq79HpdTDhBDlnarIJuQ8zKMc
jdZPUUr5o7dl9dNyjZpC0mpweDALt+/5GZ3ySmbC7kcZgZrrdkYFf5it3rvBaN4eAe3WX5Xl6V8T
wpENx6QdcV4tNw2FM8B2I1h/K0RzThME3Hhl8jlAy+GLMDdHfvLO68RGtr5z8hMW93061fUpJ6fh
jKTEONFmZAYlCX85RvklPjjE2USasorXnD7jx3aZ+0dJy8umssfxYqIjuCuYapOAo9c9AzZg+0sH
qwBpSmKyVlozY43JtOwRDy2V5wPkXIze1bA87jQY9aiGCX/sF2d99WwjOcX4vBPemZ1xIT9qfOfX
t667eu3Gk8fp24WFrLI0kgnmGhwXrU/Jnr9+ZTHXDxRjCxJRxtgw3NlLECrB1fe6Sh4zr6zgIVlY
jnFs6Lt4neE5ay1xNmM12mvgJGgBk5TnKYjdJmaDF6w4ASFFjk+nFnlKLHCFes1RK4W89XUYLY1N
t7bpadIyFfO0TCbiCTfpvCIygdiGAEW4/FSe5760as2PNRjoa9wlfVjCFWWBTv3ggam/+aCJbD0q
p9eDwaH7MExm33qbq2UKJ9rnQLvj3njCmmNuutxFpgFgjanCysfHzuraI1vieCT11o58rzCnIHe7
RqDHz9M26OCVlyAruAwC5Dz2mwLK6LCH0AqJUqDTGnRCWfzJ5dJ5N1lWjRcqbJfXVVfz1zjQRHd1
InhjMJor06tykIK2CJeN3koi5M9FSzKxpp9H2+72UuTtccxX56lqfaQyGcbcu9mq7cMSe1fA21jO
6GzqD7sT6xj0aJYluBW00eBI9KQ+SR4YOhFfWnV+mkVyPy2Tr4MXuc4csHc5T2Wjj32kxbI5Q5Bd
NWx6PPbbyhDtYZ2yrSjMYWtm2adcYOV9u7vzhzqNIJF+IuW6qQ13O+ecRnOxng2NpWkkhavznOay
5m3DHRZXdyjCksguc+8+ESPI8rCATZReixVjTMp81/SllwaJqXB/4QrhxUwhFHQlu21sZGZUE+l3
lMjzOMoKSgPLxml3YyLS22oZ9Mc0tcTOAQTYVmttEAmTW/5XY+Tazp1wNKgerXht0YRemla6iV3k
PzPUYKTx+m3WfoCR9aEYUoKdo4aVKUYF3i4h6S/qe8mYVOFG+4078D0W1aDXoI9Tv0eeYx6nMiku
rpvpDy5t9EU4efZ6iFfe78ADTZyFxdCZ4KP4Fw7j6gyfidOWBxgtChX9dg31pNvENuJpXWOUa9o1
C2tM5je8ov3V4mGbW4102jmc+d3u+zJp6FQ21cjbkhhfNlXXSZKwIjZjp9uZvIUm9G5ijbK8MAFM
+zUnbSoDt4Hi9Cc3f17HTmahGNB9QHFo7suQtxNaFxZncBetDtfCtw6cZ+OpU9K2tnmslS2l5hVs
2NoJ46alP36rRtmHJF0iUh+87L1YpfaF5qzhJlCDA15KAFhsyGZr8+WqoOYRDyye2I8Ej0VkF/l6
sZt03TJQw/NVfQHiL435XqyNiWffV1t8U6hD85iKNZiF5pRc5WOQrm9eO61PxDHUOypAu5sWnSGq
lna+eJNd3BUg1Wgs0HVYhkpIjRPLliNFAMwPKbdHKm7TYcZaWVj6bsReYAdVWovp1rBHr71muoN0
DV2m1oMx9AmmEz9rPlWau5duGeY7pNb+g2dNjhfqlaOdySKzN+RPkAah5X721vupOovUK28noxYn
Y/LVm+/HajkWHfJwql8aeaOvRRcHuptp3ZvLNRUiSvHWfQ1b+gt5urVrEg02M6laHFKwUdBocZNz
cMTJUkdmdSorpDBpOaLwlEWPLWqdhoalxpztOw4QJ7lqU7yL6bRZui9l3ySR27B0TGPtmFt6Aik4
Flr8oDfaQ8yahSba0/Q9EJ48rpC8P1Zt7F7As8HJSwNVoTsmB3jC+ay82tqZ3rv0Wpv0ewO+amQu
eMxW6pxn02o2q6m7zcbus/SeWBIEXH7diyaolUTPPZZsWFNq3SEjc+od7/Y4uRHjBF0yZTO9cd6E
EzSYq9E/lNzMp9ZKEZEPg2qNkJMcqZXX9XemU8bM2kMKjVsZKtA1bdnQDu6iSM798os/a6yfuZ6V
oRjTGgJSEksdMM/1M5xtydyvT/1TYpkukrRssn8MTWe/tI47KU6FZTqiPpxvnJghva9t/aZGev4+
aJ39QC4i901draQRpUZ8Vq5vbaD+pqMQTrcpQPg+pBiKB5KqmzGUTeOdEr8Ury1MXDAKqQV6VQ33
rdsiWfdWe1tgA/vRtemjp+vpfZ6MwMWZSqCd89Z9Y69Lpu0kHHGCWna3Ao29fqepddAeFzTAF3dy
3/DO6N8DUo8gI7Dzil1dhXjIFsNcCZ+aDlf6h2J2mvjOKCvnabXS9Rldx9bp8BCx3j8rhaZwzASu
2lHLsdEs7qacFx317MypgNNhWqOO/QjxsSUelr7WXjKBq3Yqa+gW9NdtaOVIqqXlLC+83Pgchd+U
V69CcdL1VYTl4soQ0oApqi/Sm6VbMVEMQlhveur5L2tRxWiQqKXJHZPNxE2ianTtl8GX7j2btO4e
fCBlpIXMaKSF9VB++WQfCd00NxikKB0YbPj1wBf5kwUUFPitnKPMMsbITXlRGUXibSd7JhKN0CJC
/goZAUxkYYdR67Y0x+60EGt135lT97TgvSHkqpfnOF0QvZKxl43R3Kz1oexBMBzs+XowwWxtULl4
l4ait5QHt4bBbKpVH0OKsfw5SHhezkqoXu2XGh1IAIMy3q0LKvPrYERq/wpeF2jMJpHU3dXYVE3T
4Ja0MGPm5izQSvT9JmmrewSfPlIMH9GYj8maqTzGw9EtscXZ1y8HV7XTZ6wZNT8vJjrE2YRvYx65
teuxCrXKtsuIk3nB32Q07tNYQ5tGvuuw/JVcLB+ER7ooY8SKdUd27PNaUvYZ4wSW10nnPrLGLMu2
eKvQDHkKDUsKrHBe1Dh+2DCe93lpzFczlCdQF+bTa+7VLm9J0lg2Caqx2zSuY3lrisHp9qav9Mji
EduhBQf+0Pz0gpPLirx8ro5LP6lfzoBGCB3HemfarP1itpIDxkCxwSxh/5Fe+f8xqmnqZDr831HN
uzQDbKZC4Lv7M7b5+9/6B7ZpAEY6CNJ0YbjCA1oCppy+u/7vfzMM5zff5I3lMRdhMdUxp/yBbZr6
b77lQKN7tk/Ujs9H/oA2xW+O4VBq5FlCiOtC4v5PoE3Q0/8WuuIZwKf8+Z9icaZeg4iw5XozO9NB
TPNPs5QCetOG8jamDX5fEltX/fNPL82/AFL/VVTD9atdv4s/fTVvypMki/3lZjD7L2FVb3M2vwq9
etIc+yM3/l0r67+Ea69f5y+pTTo8LGltLXp+fIrrBiW4cT/jlLyUed7fO5O+3NfYz041/XQ/KqIB
8W+MaXrG3yO9oCQN84FieoykpQ1W8G+iT/5VGMb1m/qL0yipcNllV5F35akP37PNyEHbdbQa/9+1
+f2rGJfrV7h+5T+9vDXpgm6tuvHG0OJ9607/m7Pr2nFcV4JfJICi8quCbVn22JPDizC7s6ucJSp8
/S0N7sMsj2UBxj6dwYFohm42u6urDvWENCtg0++VVGgrTCdLg8xEIj8G8SkeG0TPdFdrwbZQFsD7
72alV4HdOMDcqfVjABk1UQ1aEewgoPv7Czn9AbF0LFjqpGf3LQNR8PXDSGcCFT6pPy8XxwijBXhk
alHZHwxkT55x3RcbrfALMBKjfhQWDduUMrh+qxoobuQPyCfauboNjFRB8gOIfKD1o/AV6W8dncHI
zT30g4GseFPT6IQwWqJI0srJPqxYdX/9J4tLP5mjmcEbRcqksGWHOIVYpNGq1FbKgDxB4ZihK0uo
ccEMupq9jbTUwT6aAqsPsik8n67/gMU148hofBEURIoAzfc0ASWGHp4rqfldkHHXZnhvpWjIrpRz
L7/qtNxqaCUb0rn913AUcA73Sm8BxmQBfno/BZkj5PE20laWZsG6eJ5ydLBrlTBgZdh4JsGGoCGi
3F6f9MKJ/w8rOWuqEeEDO4Q60lQaSExivN06oMPzlaN4iYQHJ5EnJZ+6Jk5kEUe+yjwJb+MO9fjb
fjvndEKUnYUqxZeD8qWckxlAhMf+nVGvuYOln875HEpQ0aUCFkdGq3N5lPoV4r2l73JuRtSh3UCj
+YeL9wQLDuqD6yuydFA496KCuFLU+1D3qlGIHTwtjk2muKh3RytLvjQA51YygzIQHqsRIqy6cUDL
MROMq7Ujt+P5+hQWrlGeXVtJo6aspFLzOkJcGez8UE00vgpU3yYlcAHxzlbMfenkc9ZOCp3kqMLp
XgQIA5B8iKA7B68Ni2rv16eysM081TaaXCKCWpnulV23S8GfVRXZr9s+zQUbpJLxElNa3QPJdLeB
WtofwDvUlZVZ+t1chIFO9IC0KDZ4PqHwYiG4GtORrHBaLZwgmTPatEL/cVhqmicq4mFskwe1js/+
eAtnILyNzJks61PkeyJf84JIe2iicYP/5R4iTpvr67706znLZQPyAEqNgk7Rj7tY9D0m4FUsyo19
/ftLS88ZMCV9MghloHpV16Es8Yxn2sovXwiGeYbqmFS0z6dc9cDzD3xm7b/ocv8eJMEdmo8ex0bS
AVKpbzNimbvKBX+EnlfpK94oJJqZB8o2Csrf7dxdkZeA3iI3c329FrwFz0DdTMyopAQDFUWGJoRo
wzqk1gPfd+sK+Wlx7qi6PtJ8Pi8EVDzPNCgQ+rTrMVIcgOoSzUWg9dDlyS7aYt9GSItdH2bhAPAs
0+JcaNMBrPZaGX1HFG2Opo4Wids+zhm2gXauEMVf1cvQjbaHNlZtjaRZI2lfWqH57z9i27oH1hLV
DPx0FCTTT7k7BuU7G1ec6dLXOcNO0fzfRHkEv1Hc5+0R1xywUKivNcOK6S2YtjTvyI+fbxhST/MR
ngP0R+HOZ2BniQUwQ5BAXaHPXJoCZ9w5+kz7LDBwWMHjvg3mkAXPpsIkRUO2lU9v3GX670SI0QNI
PvSa16oVusbR5wUM3ef1E7S0SJxho2k3DOSy0jzm6/ouKKiDpnJjC/zYyvlfGoC7lSnYm+uiCTSP
CMjSAcoAdA5YrtImu0ElDBcETxAdloYwARWveoSCySIlsp2o/ao8zWUnQblrGTWieAQUSPVEiuRt
D842EzxXK1HjwvHh6ZpZDLyg2qN6DI4EUBII70WFNh6tFkvkYdcElxbWn+doHqVAKuVCw/JE0jPQ
We8sqD6piJarmw4Qncf9YWVjEfdBZ+iqF7UHqJ8Bv4VGn27aXf/60hJxNgyqyKjIZFUFgsotovuq
bU+ZrNmCEG6uD7C0PLwJt/6ETmD8/AwqiblUG28gmqgfU8hOrFjv0gic9aJZVtflDhsgh01ggyrM
t0E2BU6heihWhlhaJc6IO4jJxA06PWDEKAYLmxri9FEcAIB9C5vvbGScFddAi4HuoywPSta1L1Kg
g+xLTRr3+iZcJBLH53myYMhrtEInK+lhCtPAitFsH258sGh9ABfg35F20F5ZquY5uhZSBh5PXUCX
hKg17CkEQHzlV3xzRF+ICL61mH4c5cYn6NjNm+Ig9E3spEFf/xJBJe0CZg6ery6LwUWQpiAuMMFe
ZZilnCJmMDJpJroVqLwtkxaCxjPpRtL5ipWCn9jTaQw6xika/XMEauo92N9GEFYIvh2B7aY2xUAT
DoBArV7aC2EhrxCXG2yoDRSPD9JQA2kHUeKgNetymkEHeQgPiQoXEM5RWlLwEzRStpZ4uCjpMm/i
fDp/LF+SAYBQKXl6YBpaSHz2NlQqkJv+3tCNI0NPRBLGe0E6AgVu1oV2RAcdOFQScDaggymiZ3Vi
IKdUwug2zyRyngmJnEhnbZQegHRjACFVigtqGSAlDXSzrxzc2U1cOjKcf0K9KyGJUKYHUYG8x50R
9mwCiC8FNxOpVXA0BKAPkvGp0FYhMzUrWzBUXBSk4pohlI9RVo4HkZL2a+UHXfY2lFejzoBEKCgK
Sh4KgRtc5nbkPJx1UzcbF1VnM92uCcUtpK0pMvr/bDe6xcFTHGEkkD4Zb+l7sp98Wz9rTvNb+qtG
JkA+YmwHv1YmdvlcU16KWqxhRwWQbJ5+1E7B3WDHlQ0pc5RVzd/x3WjTTQCUlSU5aHtcednOm/jf
zaW8PnVsxBpjRTGi21V+VAL2NLby08p0lvaJOzgicJoDRXjqVQ5ezFbmNBYwp1ZuSpZkiQ76kyx9
5ZBevh0or1OtlhnKN302ApnWn9pSO8toezBVvXSEnqzpci3Nh7vlDDzcugktqwCWkXNMBPAOKXuU
otmKMV+ehMQzsYc+mI/bokwOpSyA3FoVQ7Tl+AA/+DSF2HG3ls//jov+u+nAb/57rIGXEBgw/fkB
2cjkA84+R9NJk+5BByGCQ45OQJcagB00ahJApF4RNsh+gNU0GepDAT7nF/AbDnv005Z/GSC4mTkS
IRxMGfy5YMHLGDuDR2LGKWl64Oma2p/bQSQewF/iW47uZ6uLg6mzQqMdb3qlUJ2LDhqhllkNemAP
yE9wHX9UoKbIusk1gmLlhC1tPhcdNDK83qgbAyC5bgqsRQbYkUAfr5uKcdkKeeXvHkibBi3no4dm
sva9TcBKakroJT4FBhgF4O6GTeWLihtLHZqeJENc8TiXJyV9xyo/rrMhQh8hQvHkkBonEYw6YXGO
tGolr7t0nLkV63QC2mM5Sw59Dr4mUKEUO1TJZaAejMCrBXSrX1+8yy5M+g9hvqgbUxcXyYHVrWwV
WuqUUreWVlwq8PCM+W0HTsd+yosDqKB3aH4FtzeS1NNfBcjRWjoZOnK+KpjhX65PZmHReO78rini
Stey4qC2INcAIlemj6C5R373/rYB5oF/bLnRlSE4AkoMALpAcmijQ4iehhzWev37C3emROaz9mOA
HDintm3F/FBSffo1jaC4rFEjA5k+yXcFKCbdOi7zV6lXgEGGcg9wkizfFyGtn9UATFJtyeJdXtXZ
yg23tKL8LSQHcpcrcg6cib5Lx/5UFuR3MijoMAGg5fqk6exnLnjUGS/wc9J6WaEHv6uLQ28Ndrqp
trGdb2RH24h2Yek28G1m77It29bHfCvYgX19XGm2pUvjcp4c1T8ggQeE89ATdJTNL+g2bUEW7xTW
H2a+Hg53kvX5/Ijuegdd2iY1H7++upUH2YLvmMEYP6dcV0UroTm+OFR9vG0GNAyXQ38vUra5Prcl
s+bcB9r7fIkMQ3wIABj6pJEIMrmik1ecxuUcLDVmT/zjlMYVlSLSwzkF5JgETwpwPKV8n0y/Ec9f
//2Xzx01uLRKWktERENRcuiEHhzTijCA5EUGybF0DzqxNf90eReowUWog5HkhljNThZN/gyUMYDr
QUv+JhdODc5ZDCBjySlC4AOdgMQUvlgOdgYI15XCynt0aZE4Z0GagJJmviNCoJ5bLbJzgMQLDZSS
D9d34fIpogZn/dBqaHM96nJ0dEn3TV64ikZXjG/p05zN96HB4LVQVukBxD8IaMXqBF9YCWiW9pUz
7AZPuVhUwQlIwvIPQM2vbZC5PgXRz/V1Wfo+b70E5zMnaXwYAvE4RPRPDAoU4KT+XP/8RcEySAIa
nPVqIxgagNUfvdae7MRJN5GD8+k2d+wEitXd79QkGxHcy5+1WVrtn3zbmZ0VW76TWtLKFBf2Z25C
/WniYhOkAjiqRk8GxCgikEkg9cqxXfj03F7789PjmEhNPCAYrLSueIwFXGAdkbvbDhbf25oAMZnT
Ths8AZXqAXnecrotU0013qB1aJ8ovjp4o3xfgjtWLvetv7u+5wu2rHG23CQK6ktUHDx9OmbJVyLd
yfV7Ga8YxILD1uat+OGwp54UwO2khhcqX6NUghkURK0+BHuzFnnll+tTWBqEM+mAtSw0jBG8sSwF
u5pg6vpBMbLNKNcmdCmuD7K0Tpxppw3aoUBrPHpaJ4IEGYwu7YHKvyONrMxiaQDOtllDFPCd4vyI
8NMgiskscNke6qT8IkS/DVRBNc7Ax75qZKB7Bs8vf+esOxhQcZ7aZHN9jRbc039QkAz0MLRVBm9u
JxJShoa5TRCuRC7fD+r/Rk2URz2C739W65Yhcbb1/xrM7I/FEfzBjvG3eQIG8bFYEVj+zu1eGoi7
nZMOjJol1skL3ZaavTMdQF9r5XZuD6a4BVH2SdlnX/oGEozbbGXQBd/EoxorOkoVYnxMLmUp6AXl
BJ0cyvP1fVlcOs7I01DNiACWXq+qzWkj2fFGdYkLjMuhNkcvtfSVPVqaBWfuWQg6cr/HAQC3sV3K
bwaQ4NensJACB9D8X08CrQdJH5p+8BpDiu+SpjTOIviNvFSKfXfqFBWKCJGUbELK5CN4e1MbOpUi
NJNH8ggod7cFW51xQOsHuOPQaPtqQFHazYifH4qYJRbI/RtLHEPpDoxmkGeEGk1rlpHWrlWjvstO
l04V50AA0w2gP4O1QW+Pq9+Dmvs+u1P3+hZU5VZlhQBFnLQ7kPFZEEh9bxtT3Qj75qm0upUl/IZE
XPoFnIeZSEhb5MEHLzFBQm2HlmC+pS7Yos3Tk/PgRuavdJOfBnN7eP8cbdHC4SDm53nO/s1PIXDj
O9FGsHVnLVO75C84b6SCclLv62bwiAz1cGoa7FlEX+PKiZmndWG6PJQxSzpBb1RMV9g1zmALprID
KNUUrD9o24bnaB0wZ5qJjZIvDICs3HhLq8zDHEkO7Q5QAA1eb02bzkEV4aDMRod/ozNavTXiX+y2
dmEapmY2jmKDCx+bgE4gE1RdeAWWu3bf/TY+4jv1tw9+ldFULHQIrhjpAviUKpx/C2WQQ9ECv7DG
KRAPgZdvCkuzaqfHmkSHYFs6YK8zW4wZ2MibXN+Phc1W5nvvRyjQDkKFZvkO2wHLKgKwFweeKj5f
//iC41HmQX98nHWyPvqzcXUyaLxPKft1/bsLSVeqcB4t9jsqTAk+zH4HL+hwMeeDBJ79u2jnbz+g
PGcGDupXVmcPf6X9vFN7tEma5bFZic++C/qXjjHn+PRag5wraILhNwbb36KraBciKx847c4/+AfN
quzaMY5kg/yLEzuC7TvQyXHbTWdlr2uWKi0ZE+e9eq3K0W2HEBQqQE6/BT/5nh0mW4QXAV+3xTxg
kx+oS91yl5ufpZVb4b49Fqdy35zoDjrPZ8Ve2ZJ54pcWhHNjVcWGuBGwIBq0guDAggdoENtz/qTd
lTuoaBkfwoffmeGdaI2mYTee8FTt1oaX5hlfGp5zWmDVw+shn0+ELVtvndmbIOuz9G34FZ+DncJM
ELV4uAGf/Y1+ag7sU95kdrEBGg67IzrMQaexvbYvC3k7ygM/h3iCWh40qzwUJ4VT+wTVw+lVPWvP
AQKkQ3NCn80v8Xx95ZfCCJl7QAlgLPUbAH686aQ95mfhV3ZEAsYZN8qeHrDLK+iTpQBM5hwUbvAe
auHzYduXh/xc3fXbYosWzY3+qG3BILhTLHCPOukWDefb63NbcCA8VtSIdWb0NXa1BzUqKIAtESzt
1z+94Ph4nOg4VUWYEKwaBBLQ/rjVx5m0c628tRRXyJyHIlqdE3W+ROtNDlV1gIrvoY6yC+6yneRV
z5VNf6fKRj41G8NpfyVH2YTqmpkfwz/S+/UJggXqoknInIsCZ7/CmvnKg+6jlbulq2+DXbdNbfDw
Odk2sRq7twcc/s7V4aTKbb8SNS8ef84tkcmYaGlQBLbo6Xwrz/0xeabueEpcbZ+8p/voka3FE4un
n/M7nc98pQalnKduox17Isf4UUUMrb/pu+KUgxDjxqPIORidImkk+ZhToIxgPpFsCW3Z13fqG/Fw
wXnx0NJ+jIVRD/Ht8DBs1K3yluykXbAHI4RLNpXbuYqVnIwVT71w8HmAaVN3uQgUM8QbwaeuvwvE
9avXGyfCuYhBb/QS6p8IHe+zB6Q5wUP0Lj/T9woMz6YcgfrFjHo0zpuCu5b1XJoOF8AgV65LQoYh
wfJhjZHng9lXyVZytgv+R+ICGKBNe2hTIIchqJBpy7fTar/c0pc5/9CA9DoOQiR4alDCCNCZaYeV
XPns9i8dJs7sq6GHYiYKGR5j0IQEQcYY/ibxczn8lkFnpNdrRj6n/i6Nwxn52IxhCXL7OaKW99SB
QukmtoWH0qud4pC58S7axEfNrRD3+M7187W0aJytT4OPqYGc0mumJ0hZAaazchksZHm+S0I/AlUx
nNBNDOoED8kd00c/diD3VutL9gAxw+u//RsVdmG9eNwpUQMBWrXYl9qe3qLP4A4Cz7t8I3rCneYI
x8INzuEDZHL3/sqbZ+nC5sGowIT2ulbD0v0P8JgZkSk+Ka/ZPVhb3wPomVmDA2kj0I159BD87nbS
SkJ3KTrncaqaDNSCGmCmiZlBkuc0bFq7d2oX2kUIkMF7sunt8K78m7iZW34a+/yBAr4yRw5rznrB
KXz/sh/7mU16Dg4u7GfT9m+1vulD5dhQZl/fym9E+KWt5NyCBMp96NligpVTOdDmxpO92fZHaJyZ
tf3xFCL0TjfKr2KbHHU79xq82vFMN+s/qRN74DBDyGmc0+Nacn5ptpwv0Rmb6knskCymED6joCYy
9ZxYJdNWMogLdved/fmxnFMfQz+zgY+toYLJhkOY/Lm+kkv5o+/Y5ceX00JRcwjp4YVoNY5wQl+K
V24G19jEp2Gn2iWeUOJ+xOnIj+MuO6m7Gi7l+thLq8Y5k6Zpgb/ssYlDC73x8jNSqFkZKyu29HEu
WgDPygguNHiqnoHPYO5TnXaCojjXf/pSgMXjXyHRFsTFhN8unZS3+kl+ASfvY+35m/Yl+tJextAU
V6LIBS/PY1wDeTLCJMFImhHZZEggnFuapf+q9/dS9FcDwnUS2dptO6/OBbvisahaRn3QeOE0vFHr
A9Sd9tPHMTHxwD/+ivabX4W5icyH0EamKDUHy9iqSPYS82+IhFhs/vVe7lPr5foKL5x4HpvK+iEp
IceGnDmR/ipq5UiquPLpBXwD/Q/OVFBS4HvxbSgZ/YXMIfguQXY2PkNU6MH4yO8at9rEQPQp98Oe
OYqlevFtMez3cfphbSC+BqFqhc2EqACaE8CRBqKW6wu2dNl8x+c/vu37saqIE1yu/zxaxOmO0T4+
+a6PPnLkKZkjbMkBKjJ4HKbAVzxcH3XBzHjwXZ5oU0xyxGc9OcryUxZ+jsZKhud7Oy4dRs4/lEDe
CumIxWIb4cQOihfdZ8/6YdhXZ+zPPjppdrUy1tJp47xFGQSzxhjWrhs6q9BHs9XO1xdoDrwvTILH
c2VGTwZpNt8pfi7QoyaGit32Clh9J2uQVyLO7+W+NAqXgUjjktWVhlGGk3Qa96VrmIDWIf9GTrXj
/74+lQVPxKO5KNjyZGiS4W0h+gfW3tEKqTcCBvY2PBQyILCjssuibGXhFraEqFjQH8e5wdWgZjFG
U8qnUvqspJXvLs1iPsk/vpsxMo4inV9IMTi4xrsYDB5jr9hZ85iGjaUyQD/pyrFa3Jd5cj8Gk3pU
LyF1hMAgpWC3dGsQLzVzUwJYgdAaayqgBqfysxaqh6o6d4myEusumCWP4OqJGKsshYfr/LOv3sXF
S6DfhEADnfa/U8p1AQAJDftSd9MzqCIhnaTtxz67b4R0ZYuWtp4z/FGCXPVQtKCQitlktzRvHqBU
unawlh77hPw7g2RK/WwSMs0FnW4bmOD/CrdM6STQc4iqK6CDZKOlebodirQ8j4LcbYEDaCywNOu7
QftTUTBSS3kB3UwoSwy6w3Q9WbmAL3sLkQdy1X5nFHUpa24hgMeyejdmKajp3oDmixQFK8HL5cMh
8lguNfHzgGWG7tasl07hRNWTFKuAB8TFmu9eGoJLQ0AoIWlbSAe56CapP/s4YttMjoITtKbllat0
aQjOP4jq1BQl+D/cFBlR05+CI8SLv4JpjSHiG6DyX58qGvPAP2zXB9tbxkSoQko06CA3DPI8SDDF
9qQWoyn2kf4Viehu1+VB3xpd7EMRG6IpKdOlnQTOZvBW1+WIjGLcKC5FJ5nTyH5zmgQJMo6CHOI/
xWRDgF3fBNC+tpqwbF4ySoonMSzyRzqoIW7uON1F02TcU5qA0U0GV1+qBhDzCMTWjpp6Ak+y0Vog
OI8coNCFJzpp8QGIPGBJBtDwwbsk0QApVSOCVNpUocJEgj2Y4ch+bj9zsyghr2JdDF8qTYpfWgKa
OeimhOBioGjCcSu5aFyZiNILhNQhsDr20OkjilJuWhXMmk0AKmkr7ZFBqXMI3AdVHbkaRasiak49
2SQ1qwD8jROKiAN8gHYzK4I1eaaY1dBqJXgNM5TwAmi05mFl2MVggMBFRB/WYdSK9h56te1pyvpZ
HYfUb9evsYWDw3dXpEYa55CY0t2AqG5aA9PKhmMliZvrn5+v3AvHRuf8YzqpQQWRFQOaV9Kkm0Pd
T0eWQDwa1fYEBHxQfgPN7RDvFZXVK7Zw2WGKPHwFupwNmCWr1gMv8dyyy2IrGuSVLMbCevHolaxP
NTVXaOUpwpOQ3YnjU6quuLuFT/N4xqzzfbVrQBUAQZQK1iUfILYsmUMT3LbXM7/ZTxuG0l8ZDaj0
uoMQZRb0xQdo6VCQGVc5sa/v99IcuP3W2kCLpjQQXMjbWcPMPRgdYrFcyYstXQjcVSgZACeA01aH
2Fr3pFJDtARf3RmS9jGWumAravF0fRoLR4iHOEKzFPRsiWG4ap6eS4AO0nRYuc4XAnl0MPy7C0yA
djW4XQ03l5rMFSuJWWnbhiBgLlrcCb4qQFpLs3WpMY0882cdbKgJUuTI0ZKJ2BzsHj34p8amjTym
wyVcn/J8U1yy1NmCfzj4vKASawZBw5TF7ZhuZbUGpZaC7oSVgt3CmvINd01bxB3Ua0Dm2ZbnggiW
WIy767996dPc7cc0qkSNOOiQ0VXL7QCiYTP0U3Xl60srM5/1HytDtR7CBVoKuwQIyIrBwWT2OpA5
pDmBwHwVeLOw/vPcfoySBGnuM0hQu0mjPgT6uCMFWJWvr8/SDDi7aSH1m3dC4bu4fHQIfEAdXtEr
dlfTkjxoE1l73i1Yv87FklLRRoBBQKOtVMGzLPomHbrd0N4Ua4t8J1XbSALLtExwK1y/1pip1ROD
io1LpTZ+Z0RYS0sszIJHAENkYELrBVZLHMXXXNGfoiTaaxH7e9Nm8BBgMANnkA0muksGoEKGwyQG
tg4y/2HlGlnYbB4HXCdyDLWyxHcNGfx6ENGSrTrwj1VS301ZuTLI0hpxNqHJfliA+NF3i1F1ixQi
ZLIOobC66pzbVokzhzjxp4QqcPVJ8gheYYjK7ZsMsAVlxQ0vXCUadxdC81dMjBog2loedUtnFQoO
eXNs2yHc+xIsL9X+T9O6qGi0tCHcnZgyX4v6ZhC9UnkZotLsFZQ+qgxkzisJj6XN4My7mCY5pUPd
eqKvO0WO0Jy24SkZ2Ov1vVhIi0Nl8V/fBNmDvgWLr+hVRSzsGJWLF0h3ZLsWQuA7TdKSx6QW042q
C+PfUc6qE7j90bKtTeBPF/s2PPs48fdGWKqQHfdz/SD1eQe2NtaYZRn250I1xs4KjDlgIEGfGlCO
FjsX4ivKWu/a/FMvXG88S6kgxgYkTMrRgwoGhDih7gZyjl0tlQyad9U9eG/e+mCVS2Be+UujzUfh
hzMnUH1JfbkRPVZ0Ghr4/fwJj8Cktzu5bEG+zUDrNnbo1bV9aI2bUhr3g9lKWmf1vbTmx77P8qVf
wRlpm9aBrMv55EGMbwRZgaxWaKX38ay2ZT9CaDHqUvLLKFKEmz0ksz6UHvrrIPZozKYClTutA7xU
IHtnkkKUobKT10+5Bq0GFfz2VtJ2+h1UGKLPBiKgH5CxSE9ZVbafbMpGUyMFOBz0KHobNJk4UHyV
aqtqxILiKSYh2Jmq2lPGIT8DUVOe0bhn1GYMDlVIZPYiCE7z8YVB/uIMwRXI0ShF4xBSsAaqFp1k
16PQ3cc9FLJpWdJtQAIZUvB4ZWokH3Zd3Shb5OeqXT0I0K3TemoTiKzYORSBnkcor3amEo/jAeKd
zR5EwdOmFwhQaUGebEX0UVhUHnN0B6TyPd4vrQNGSim0moyg8RzkweEst0Siws6KBklMLWHNfmJ5
74V1mRWmmlNFNPOB1SupxoXwRuV8YZdEDYugz+OpA6jbIVOt2KAI0m/zHjxmOkDh3I8KVnt1FvxG
r/c+Vo0cYtD1jf6Pp341GNXLAO9vrxLfa3hWMTsW/meQrzW+LLhylXN/EvQrp1JVKy9P8QgAQmuj
4jltkUjbQyDlHd1zT9f94NI+cOFNM0FoFgTKumskqCuE5KMr/BUXuzCH/8CQFakN87YQvTxAaqNN
CzvISjeS2Wls8YjtjHhz0xx44HFUSJBemHPjwUCfY6l4zsLKvv7phWuIRwwPfd4DIIf0LtwKEkNi
Kro5ARFXWitrld+Fq5QnDRxCv1UgOS56qZLd07oXzKgjL6wq7yEb8nl9Ghd3mWgSFxlAFKQkGZSH
vKw5aLkCRS955fl68Q7Cl7lAAOpaQigCDLBP85nITe0lN6WKByGKHeSMA2Snwud8Gh6uz+PiWmE0
ziygdjH0Yq3C+zMbBBr3DKoQ2QAlnay5vz7CxUOLETh7GEtRQtg9TJBFVxyjKUwJeiB5MlkhFIkL
PJOuD7OwITxSRUmVLgQf5OTVY+pogLsNgXvbl7m4JhnEsMxABeRBIwM6rOBzhqj6+23fnhftRwgg
9lI6Quuu8nTcTVmkveZt/nX90xcNDYrqXHSRNmzU81YWPSWRJ6ulBt3nla84ar/Gl7k0Ahc50DLM
FUPQYANQEPZCyGo8QPylgtgVU3bXJ7G0q/Pff6wPdDylpvD73CN1/N6G6V1ShvZtn+YsGHktEOyP
mrAvlcIKq7859Cpu+zJnwTGULmUi5QZ4oErInnlQyVvxDUsrzllrq3RDPTWJsZezskNWXaqBVZLy
5Csos3BlyZfG4OyVRJ2mQDgBCKeuMhWS2MPwIUvtyqov+BseBBLHYVYnNPT3uuxlAHip01tBXyDq
t7L2C7+eh340YJBQFOjv7el47AIVbLR/i/YmUnCi8VCPBgT+rK3p5MUhqzatLwo2VLvVFXDi0k/n
NncK20xkeV55YYIaiBo197qR3SHQXAnhLlZx8eu5jQ2RJqyR4vFB/FpIppBVXupTOx16gInIF8vK
2pR7SMNBIvq6HXyvy3+eFkTjC/ngfUSdRJeYx966yYJO1KsCFG1mqgdpBLa2vCNPw8djeQ9CyOnx
+piXcXwYk/PWfVNNE/gga28oFNH2gxIM8WWv579oP/l/lELJNooadm8xFISB2qpb5XFMEmiWj37v
MPDlQ3iiGQm1hKiq/lZoHz+1Whr9SaG0a3ZQuO+spK/7bQK+D1R86qR+laJYp5tUh+6LGWRoQzOn
MY2+hEDM8tvMhq+/psV8MiC/CKxnjmbVEcJqdUpT2ygkBbKHU7BiPpfNU+WLqdGgt63f1KLXtj30
OH8JNXTJDHtsVs747Lf/eyJQ0/zXn7d4YPegnhQ9Q4eoI7wKmFlu8o3Q1fj30+DAVcGYRURQRYds
g1q+CulDv9oa8rDGSHI5lIGw9b9DqGkK2I7cyV5XqdFW7HyHDsaIMmR3BEH4tq+jW+pHROXrqGXG
BDaFeu+VoIV6EXTIWbAWsbJJjG5aSc5d3gqNh6aIfU0GyurEA33gnvXyQcyl1+tGuPRpbp0Sgaa1
HEPydiYmRBDyVOTi1/VPXz6gGk8uVIRpK+c5FT2N/DWMX0HyO0ITvZTc+Pl5Rj/iDT2H5BntfNnT
gvREq/485MIXwFq5Scro7bYpcIGHr/cA/xPEkyU8hS5mZi7P+rL3OkSMbxuBC0CaqVGUaBpkLx9k
p4omi/UfepDBx60FIpfrU3Cz3GUFAVdoEAcaBADBaeqKdRVtQMQefNSiaHwpVRCeoNQiHyDg1lpD
UutOSipUEoksR17fZCqORQDcL6Ty5A3ph+GW8hEMh9s/aK/JeTaxCXLoBwlSeFRb84yXb2eVL4uW
qP8r+LHMq0Byq/RmBfFG6aayGn42t2FjTGopkpF3TPXPToWudYkGESyO/iZNyeBcPxVLM+C2DPqP
BMQicCp1lDKnY8h+JCLEydVwWLl851W+5N25CKNRIUQJ4dXeQ21aNOUQIunRtFbWXfj5fEW0Tgsg
IyJBAEnhCBBo0YK8S63U+CEJu1FbuUQWZsAzi+qGXpNUlWMvaiJbacYza7uH68u/EA2pfGkzSnOm
IokW4y1TTDvIPmZodi0zaOw1lbgV0p7Ysqwr91A8RXW30oXpg1TS5JuGWjRQQM0D0A0ExWdcl8a9
xIz4QZbxt9ZQ6U2eSdU565H9OhTa+aneGzjdega2KrHqUf2o/GonQ5F9xT99h5wXDgrPc9orFfp9
2PysG4LJlmgXQsG12Y+jD3S28NaEwtlHfKopw+Ogd2spwMsMzETluU5BeUmIofb6PmxVBwItkP4D
0XKgQAYbmebAhua3soMAX2xlkxLu4q6BkHLdrVy4l+NvlQfRRBIMP56MEYn27pUZ5Vckq5rZpsLd
5Is2pCQbUxjqO1kFUdj1I7dkMpxbQbM3FeKO6PuI4Z04qAAFvNW+uPL1xV3kHAp2EOsYKhrecoGV
hooVCI1TE2pS/0UaK6f5H2dXttu4rgS/SAAliqT0KtmObWVPJpnkhcjMOSOJ2vfl6295nnJ4LQvw
UwAHIMWlm012dVUxvYyq9axsf3k85w9/rmeO8TYS17jeiaNtVVsTVPIge1DyFoJBV7Wv547NLiml
IsMcEGg7p6g+7XAxAa9pk0xPl3tYWBE9a2yaKfIoVOWBW94lU7ox+y/XpivOa2F69JxxrqAIH7mZ
czSRx3HnClhLpD7sXwXkvC9//kIArGeNFTNBpqYSVAe1kOetoXQZH2jyUgByOiRXTtFp6r6FYFNo
KzvqYSYif+CgrJD2P84qfmJpAJqHc+rcZrEQYDAfQt8VwuvG+w4EORJqJUn3dt0saQFeE9GGlKFj
BrZB91mdQk6h5oWXndS1we3uQVdsxaUsrbhm4CxyCSonjRwvcO8OCnZiN9qUENZtwOh5eSxLG1az
cTyr5oktWBUU5vDHrkA+PathPzA6ba7rQIsZqmkMwQgx8WMKmWA/6sdiDycdPdLZWiPJBKX4+cBE
x+NBrZY3REXimE0RP9Jeqo1VtVCJh+QP2MMqswaDDZdF4ExgTxxQRrOT4OFWGwHc79GYbdebyoJt
nTlUPoWC+77MxAxiyjksvA65vvtKkDKgkShvTfA0I3s/1UdUuCEfKkZ5m8XwkHXT2T8GmXUPzHGL
G9KX7WvXCfk8WU25SarGeaZhiWqxk0JflVillze2tUHR7bypjfgXsI9Ag3InfIjbqtoC9zlsVTvE
D1YLmJc3QvPvYcwd1BhBrt5LnTrexWM/vU2iGTa2W6tD2sfznjvDeCyYkRy5FChup/1vVii5Qxle
DBb7Oryfkil771I3/IVkuHK9uAqdP7FMphuu2uKmmkl1W8g59auoq25y0wBtXymb+0YW9jaehm43
9rTyh9Kd3xN3LnaKGvUWsvBQs27TZMtby0g9kF2Te5MXBh5cSsfyQsuq9+lQ5+8dd/9wIDL9Uhkc
WdbYDWazHW56EPL7U187QZ+4je9AVfkXH3ixy0mRvQtrDt9bGkabyIGAtTuRhwjeFpDwnG7neWgO
0PT7F+Ij5j6NhmzPKrMI7D58a8BB+QNCCKjwZGAknJBl8WksvvqMRK/ZzMWdY6fpbSWa/DkWHSSH
h87ZuZZCTdk8/3uVGejkG1CeEo3EvehIm+amMNPQ65r6CULuK49/C55CB2f0ApLs7cmr2jSSXhED
G5i06nOsrWkT1+PavXDBXegAir7Fm07fqzowKuMpSuRj2NdvaSyvcxb8NLpvZwM3Q5oRqPYFjEEX
WjzmDajxJ7Li606HwJmoVBdrdbtO1QPgJ8daicfCTF7hKH5dXt6lpk+/f//w3oniggl2rDLqQZ7B
WtPvXWpYO2tYWUWDMtwyiEb2xuPpvjPtlbzX0lpqh0ucdaB6n4YJtznTa6ubBgpsXK5cNZYa184V
I0pt1Gz0U0Ch3O3kCe7T1APD9spSLjWvnSrtnJjdXMxFMNt5s4ki5vhgc0TNg1DG5vKSLljU/yXj
J2YYeZnzYy8Bkkl59G4b7caMxmLDASq53MnC8uqJ+IrLeGTgaA/S8sMqfnTtVS90XM/Cl5UTV1kG
B9jTqHlAnXSHGuw5i1a2+0KYpbP7qJiOBnQRpmCAXD2I7X2zfU7jF8ghe9RaeSNd6EMnAQt5EaHg
gZXByC1QgdpOCspt1rS79hSVCmea7k1S1mvaDAs7SqcFMwDVEvbE7GNuYclrvjPD2qvmNRm6pdFo
DsKsS0vWMfTtojauj2nHql1l4hDF5bT0aZK6W0s16uXyrloai+Y0SE7sNGrpFIwuEJ+gGCNPbjmv
mN75Aj7Cme43orKD4BRan9PUPlaDGA+GtMSxR4bFl8qWu3Fq8sAy4h+WCrubCcgwHwoH9ADkxppa
w8Jlm2n+pWWqbbM0Qnl5I9XLeCoflcUgdwVzPbfg4lCPbrejOajmi7I0V+LxJXPV3A4hxtDTsYOM
A3dwvj408Roy8WzLpqnv9rYgcY5Qsg2QDBD/KOA3n9O0WquhW2r9tFG+HU9lZnCQerZjkDHyk4ps
a0q1Enic3Wv4cG1jF6h9pCjcNYMpcx9oHz+GYnrkfbjiIJea17Zy5gLtnU91HZSN6SfJKVPt4fZw
2U7Ounh8u7aTW8SgSZ3XNJD5vWo+Srw4EvFbxb+va17bo4Cpz00+N20g7Nbwpqk+xdIjHjUNlIm5
/OtyL0trq+1JkBkPdJqBhhqk2KWps4vttXq/hfnRg1bKE5TdzdiUklbWpnV6a1tBkNJnbgKlBbsu
d5eHcNY5mqZ+nNQUb3XD7AKBU0Q3YdJV28EuU89pUB43JyWKXaq18qqlIZ0+4Zsl1JaZmDaUv0EG
m9F/k2hABWOJGkW3S8mN3avrJHNNnSSuyF1bhHGLJJDd3nFZ7mfHers8WwsmoZPEFRRPx7WAxUEs
ptgn5swOJeoJ7lw5uP7lLpZmSTfqOpGhOU/YUw7ZGfY8euE4/oba7CtyZlchurDqmmmPTYS9lbkk
kPVE7hlEL/dh5ZSby0NYMIu/nKvfFtoFRXbfqbwLSgRZx8ZOmm1MwzVi1KXWNaMb2gG4g6HrApe5
x8qG1ki0RoW2YAw671qRViodKuCiRwvAeFHvwxyJnM7aDTaoYc2VRP3CCuuEa6pFsXNfp3XgmOpf
khrxwSjGp1G61AN8xFiJFRa2KtWsDZhlmYOTFPsI+UMz5LnXm/O4YXgBXNmpzrk7nWnS0/i+LTNN
KcpxJd7iGqiadsljJV+slB5UCXajUvhDblzzdoyOTkP81hGeguI5TykJaPsT4TTKl+9n9sFCd+U2
tjQQzeQi4GNRO8MI6AkgfMmUUW261tyz0IHskQOiX7cffGe+jkQcVf3/HY5qjSKFbGuNdz91a5vc
g5zD02XLW1p07VTtZnuYKsD3g3YEi2l3b48RUEgf1zWunaksHxrgGOD8wuHWsOONC3EyIaqV3bT0
6ZpZ53g6o3HOzGAW874t8PJtQW5MOdcxMIEU4r+zjut2BkcBdIPdWr41VS9tEkE2Mlyp3lzwSjq3
WhFRNZGia4NWVh8ds577AvyDlyd+wS3p/Glh3p7giABEl06Mi/wHqkr2InrJm8k3qqswPiZQiP+d
H27zKIPuQAuFdvGaJ9z0zFK9tNioKw5paYY0K2Z2Qzq8xE5B3GUP1M1uypJdF4dZmgFnypnS7AR9
6tvsbZTq1orSa64dmBbNWIma8MDKcBynyvAI6uZ53W4vL+vCOaBznZV9JEvRTG0Qx8VgolAb1zR7
Tod9BcaRrWMn7sqBs2Baf4mnvvlPR1iNq7A9gwwSuH4X4UUb+jd4E+rJ2vveUhea9XI2j87cyypI
wJ4em6h69BtRbC5P1PlrrwmYy3/3JqrqAHChKH/LalSpGfnGadIByeXuXY4UIor2H2qUwI/3W7Od
fwm4VdaGz1d2fjo1vs1eYyinaRwDp0/ZRX4uQVbiVZLAOQnws3tqsskGwhDp1iXIEnocyL/NiHIr
pDny/tFlsnm7/CULBvQX/PDtQyTkcWM1ocpQFq2XU/sWdfcrDz5LTWvG39OSdA4C9GDgtAcdUEke
UaC29py01Lpm+UVeoLCrK9vAFj9Z/2ZN/16ekIVNp9OXlfaEavYS7XLkhhyT7EdVBvju7eXmF8IC
ncEsTGzeyAlh38R/WngJr1DelodqR6xqY7qJ3zU3lztaGod2apeKD8D2jySYLOexy6jt4UldeXQs
1gRlFlyNrkVpJpabRjRrwV7FHd+oSbmrw05tWDqAf76pw+s8jY6Ddsw+CvkA5g/l0M8RmVJCszeU
Flyep4VR6Jhn8JficO1wxjbSJr5k0ngpOAV7vYjVjWuG4cp5u7AeOs654CmD+AgMjaq5JgjKO2Mz
Q9HpyOaErERqC2e6DhElnIAOcsbeTc3ID5302HY/aDOhDPR34V55EdNJy8TcNicenxaR5jR5iiQf
buuuPZstjeA0e9/ckZtkdlp3DQ3sKfkipToCe3ewknEXhmI3gUnj8qIvLcbJqXzrpkdyzY6kawVg
+v3D56KGKsV0B4XqZCUuWWAMN3V2sixl4zg3KQ16VXX/AvhVb9w8SbZSmvKmqmhzyCpbbFyIrr9K
sECibjolX+DfEm84GrLAdV26uzzYBU+ps5nxxC5iGz4HVYj1jxaUIMhxr1GqLE2kFr67Uc0l63sa
AEMM/XZWf8wF+Ld5Xeyv+3gtBgCULqVNOODjZ6Q8orl/n0j753Lb5zcb0cHzLBFpRknJgs76KEu+
LUO2oeSQsfmYZm+X+zg/QUQH0LOekzzLeiswwudEOL6FVH9HVybnvO8iOoSeICM+mazFNubOg8iS
5zB3v7hLXmeuVuZo6ftPXX+zFKNoHVIwSYNCgibFtrL4AeTrtSejYV7xWkujOHX9rYuIIyuUTdzG
0//k1Sicn8reb8vRj9doxJcGoZm749pRZ0vTDuyyMjeWVVp3XSrDLTPi8apDiuhw4yicGOQLAUSv
QgkjDz0xCJ+3V7auHeYudZAui7MsiEoCaE+qUECi0rl/ZQVPrsqYmcTVbDmuUPwM7WQ7sPL7sXkl
7Qd3Py9bwXkXRHTmpbkewVVsRg0QoknuT6ZjHC0oqaw8tSzYsY40jllsVHYHbw5HfhuH/b8Fad5a
Ff0sG/ZPYc7by4NY2Kc61hgpOBTaUFwIB57vbcSeHtJ+oE3oqB9W9pqQ3lIvp0F+swYnMURsufUU
hIV6CUf1PE39PW3apylVK7tpqYvT79+6QCDes4ajOGlqnwli0HJ8IPwt7v+9PE9Ly6HZs2OD70wV
lRng4Km3k8gq6ZFTwrql2YfBY/O9oZ36cbmzU6P/hwExiQ6BBr4HNUQURtFw0IxMZVbum1G+Vlna
rCTEFvauDgMOCU2gsoPnr3Rge6jego6qXdm4p6vmuY/XzDofmKrDBDXQJhg5PYMhjyQr6y7PocVd
8U+GafRc8CABsgZVhcsTtrQ6mpXnc0sk70EfgqFEqFjk4w0UZMzo0Dmi/cylyoyNOSf5n8vdnb/v
EB0CzAAmsFp7msEN3MdfzCrdXagySMmOpiF9jsczABSZROQ9NnztZrKwKXRcMDjPDNMJrT6I7K3M
IWabHVi3ZqBLjZ9G+s16jBmimQaVuPaExAS59Th4RhS9lu208jK91IHmAYzGcWO37uWx65u7kZBf
lZPuOsOoV3bAwobWQcGmbYZgw0chdTOQpyIEU4QKze7m8novffzp92+zI5DdhVLj4B5N42ts7+ca
cL0Vt7XUtHaKQwonrqd+NlBMfT+Al4BPsVfwlSBkqXHtSQ58MyexlEkeJ/exmEo/ap6bOlm5+y3N
uGbnHSgg8IYUG0dFypcsQ/kCmJPWSmCsv297Z9yI0EwaV/1cImkC1YcQEmVeNvTFHx5n7nPCQ5L4
c+2o1BMqa/fAh1K/K9Q77dX8u0GoDqQPZaA/BeRUdrw91AgwjuD9Z1sVT8VX42YW0rWzsgJhmTPK
Wtra2cjGGKSfpahUm3npghg/6pr7rKmSDZJb1tfpePFlq4YgrWTjT0nXPdjGLPFSkHPXz7rR/ezy
EuzCrq1cEFcaBhAljsx7b4w7YL9Ae/uzckdWe7lox9emEaBUTZqs8eOmRaXP6EbGv9xIWLOpQL34
UEsDOILCYk28dbndvlomB4dP7yTst1JKEnjQiL/NSsz+0AC3zEYioNY8Ve92aHSfg+JCeX2S8w2N
ew9aT9EBUGLqRUpaR9QUQU6FE/A4tU33CpDSn9QOi7sogt9yzCiantI4yeWGuGH5KwJrl5cqUnlt
ltnoKnGGPQRM2yceh/XOkmX+LKdxxr/bXw0fG/AgDWCB7Nz2mJAIfkX15NFxYJcOMA6/bcahhA2v
cB9zznZWbBrbENxsm4gl1qEF95Rf0rH0ez5WvpgssZsbaj8Al9//IQYSEndpDc+a90BJe1kOoFIm
SenZfd59Gq6Vv9cGBTDZtJHB6OjoFzYHhwCJss04xNR3ZBXfWZMVgeNrHDYGiEaGbSIjYLacsuvt
PQR6ysw3UD1db5TVJJ8kmfrnAgCYj8GOybi1GybSnWkZbuZ3uUxvcRedD3NPeLWZzIK/V7E7N57g
ltrPfURB/wvjcJyYgqeeJQwA/NB0NqNdDD/zAdKem5CJYgucSp/6aUPNG9449C7mynmux1iY4KJC
bU6HvOG+7t2s9rKep8Bzc+AuQUlslB5haTEfaD+k9laYLAoqaKPuhFI++KXsPSBdjTfDDeCaQPof
qTHTYSMiK9+lrJBPbjeNB7cDgQki/RooEJ7WW/Dh5juZFP2JdcspiF+XLVgTkpT/wVu/8eGCAvit
UAkMJ8oL2m4bWpcHKm16U8SMP/ZFoSrUcOXFnQLAXWyjWs0/nQaK4mKuhzfkdO1kY9axXftDXeft
tqD2vG0Hg+1w5xgAAWLGIW9I+iaT0fnh9C7KKc3eBu8BLz2nKqansDCafV1yhReArg86IfJtVpL4
LSuQnnRA4vZTdo2x7/Lc2Doqe8XjhXmYSrdpPJCn9p9VOOJziJtvptImHlabHMmcqcfYMef0xnQF
4ys+c8Eh6wBofsIkwhVUgQu0AtYi2TjCJX44p9urTiod+oxqujLmcdsGoRAfodOfIIkT8+xqLcvz
l8PijF/W0c+WHYJL2xLOcX4gtRc9Dm/TF0jZqrv4x/hkfFo/nZ/Da/vU3sl7+/nyoBZCex0SHVW8
sKPYQUlRNWceUgwS+KRkNpRXc6cCA/W8VqSxsD76e2ZSxc3EQtoFRWxCnFQA1ZNZ6T+5sfYQvxCo
6oTPkk4JyAcs8L240KrgLTgE+SaMnssOdILlvLs8YQvD0CtNUpKUoE4Y2iBDadyuz2XzqsZ+hByv
sUb0drYLwnVJy3Y8sfU1dRHwmkKeOvmNCr89CeWV2GkdmgTAELdlVlSBDMVt3jS7PFPgr8vJSgh/
NnrB95/G9S2kS3ghKTNC3Egd+zFi9jtil2tCXTSthXSFWUPynDlZUJu1JyggYhb4ifnj5bVd+nAt
put7uy/szEKVtjEdQLp944rwmqwBPlyL6DKW2QBtxXMQdj9a/gewQM8pPni3Vgm69Ol6SGeCu6bq
bHGMkGe9Kzh4M/NuXFMuO2ta+HrtUXVy2cxRwJIFVqkQPWQ06Jh7P6jirokIGO5Lco0TJ1zHPrWt
I4H4xPqacemPuen1gGR2iCouL/BZb4fmtavY6Fqg0QaTflCSaGM00UF2JugoS7ywXqXgii60y1hl
uw1PurEPWEyGwyQ6xHpzh7jDFdXX5VGcvSKji9PovtkXQneTMRZNQc+rXR6XaqNy/oXgC9H2nD7j
hr7rwCh8ubOFjaXDnrIwwXt0YuaBkeSe7A5kDba6tBaaKU+FBIefbZaBmVm/Ic8Zeq05nwQ+rNsE
YgzX3F0xV5pJNzIf86F37SMZ0tfamX5U+bTiLc6rO6NtzabnrmCTzDKwIbgmfckK293zzI0QTroG
6ovxBgSC07DqRgjoRF3suwNvn+uyDG/CaiI3gw0OJ1CcEiO+6dyh/6cBEx1of9w0Tr0Bqhc+QsR4
1zFu3lpFEx8N0xieUNVovpm9gaI7t3b/RDJEKZmwYsjEZRVefmYWF/ekRfxAGjb+ipE8RtVoXL9e
3g4LZ5NOJ5iwGLFqmqDMbC6PVpiPG6eWL1Xh/Liufc3TuK3Vj7WKi6CxSr8Z2BfUCm6Ssrkm3CHQ
Bviv6UQt7iVlDd5LW6aHqAz3YVnsItLsyjleMZgF69QxWE4YWm0nxzIAm3G0t2f6Qi16E0lU7xqt
82K50CAFFfvK/l6wIh2VFRGI44CppAiSKvXxmulF6b8Vfyu6lU2+sN46IGuQoMCNJTJG1ATrbuXQ
9D2kKTv2FbNWJmzhcPkrVv3NnaWuFYLdbsSZUkIrl4CboX/Pxx8R7/1mLaGzNE2as0GudI7DGNid
kTv3YFgFl3HJ9nNd3Ybgf1g5Xf4ivf4vfsfu0pxNmEwJQFNZDQpaf9zF0FK1/cZPN8TwDN/2ajBJ
bYy7fkt20ju+hBt5n73z7Vr3C55aR3LZ0QSsQ5pbwdhX2VsxRHTXVaFZXbnTtAhDuEA8n7BzQVL8
UzLwJtCHEUpX9hotwNLna5ZvmnhTbC1wGkWV47uOuBXTmnTDQtM6cmsYY0vhVdyCSFv9grfjJ56J
m8v+amFj6XSEqorNdE7RtMW7Q2YCisVQLe5lsiB4mh/WcKkLNqKjrspqYmbpjCjVDMHD7bTJ+BFn
dvg+KsL90oqTELJpyRoTz9KgTr9/s8jEkl2dZEjS8xn3guqhqT6p03tlsvIwu9S+dkGwQ5XjPQIU
fpGxm2ecl8lPgLh9q11xWn/d+RlD/D9MllWbOV747ID4tu+8DXegJcx+tN7jfKwh9VvvrQ/wW9gv
ZJdtIPr90b0X79kv8jwqT2zEAdHaiktYcJ86esvpi2QOwwgp0tq9gSjWvHGb/EWyqt5e3n9LW1uP
QZoOwJGJU7Bqu/N9E5YKZfPmtLJQS61rNp9Otlt0XYh5NOmhr9KvQrRP1324Zu6ObEoTLNd2UA+l
woNUn7+AkQDVpJebX5h4HaWFLeyYjs1okI3GjUPwWMPGuIIs4xqZ58LU6M8ZiB2oMQisLAcPcV2P
t4l0V3zK0refnMA388uYUTn93AFmYhY3bX43O9JHpevKllz6cM24UQZoDK6kAGik3T815L5GQ+6u
m/TTgL59eEUHxnqrYMHUCS9t3jOIhoZTc+WSngb0rfUYbFWjnTVWwOPyruVi25FObMGKP6/M+9LM
aMc3r6MotmJBg5FGh6oqEbBl7tq0L3hwohmqakyLEWKKYDxxV6djhFo3eW8lWeRBqKj2xSiuyT8D
wqcZLVITzgCFQRawSmR+3A7NJkztlWBtaW9qZuuOKL8AaUUfJNYrmyqvr1AkPV13Pwe+8b9LjFpS
K7SJjZqtfvjtkPknj+yfSrr30kyv405kOsAqdEXtmsUA66JQIwFoN9oOTYKXcj5zH7I51fayMZy/
BzDdAylpFvCagAFEVvVbgLXwOE9TDjYyu84hT5CRH6TlTe8hRyn/udzl+XPV1vmhQhBFczNRzrG2
+20Ona2Nwya14S5UE5V9HVSRMB1FltYZkRFQWIFRjwh67DTZNSG4apoqErvRNmwkUKqyP05jWe5Y
Wg07QVWzN0rR7UuSWB9OjHvu5SGft1n2f4ytYzJnuePSoMknF4lHszM/ADyDIvzl9s/vd6YTtRZ1
lMvqdEwJUFhS+mUrdmjntYKF806B6WyWcyqm2hWqh0ZhcuNObxEPtwh/d8r5I9TvyyM4vymYDjTr
pZFzuzmFIJXwWAk0SrZHEawHwMPKHC2tgeba0l6AfMiNoEWdh64fKgly6zJfeTj9G7P9fyzHdJTZ
GFViClv4BOBqWr+TInqO2rx+rPveuD8pjTVeBmzh7eyS/BDTvN6B/AAqmr1Rvg7WQGuvDRPph+lc
fVye0aXxaj5QJKiKhgOxg7BP7/rBeHbm+bqmdWTaZDO8yye1hTy4CO/yqo/wwBfFV50MTAekGVKV
qqG4rKRRP+07ZBF3nSzYSkS3YCr/R39pp8LuSmzmof2ajQcQWSM5//PylC+1rQUtVjxJO2VxDz7J
epdPkWdKd5uH75dbXzARnTYyzXO8C6UwkbqtvIjcqiG7wSbyjPSqOljCdNTZKHibjUjIooDLOQyQ
/fVGZX+Yhbn2zrlw2uigsywqFItaF+EoFP08kjUfhp1uwGCOoxTiRwmNoEuu1opSlpZDs3jcpy0r
l+hNuQxyuiHb1pGIPNcIV/I8SyuixTACtGFKlJivYUhA0jYUW4uWjWem45M7JmvQtqVhaIYsk1RB
bBNAYvsU7BXKebLzHtT1VwGzCNNhZaXVNwPkCgFUhqR5nLYeBz4vmtbwtwt+SOeaHKvRCIeszYO8
yd9Rwveat3Qtn3S+2g3ffjqyvkXb7YCiHFbCyY2s304VpP2Ekm88MiJoX9mgcwH5XALG0cKpvoZJ
3ZN4/EyVvC7YZ/+HOUsRh4NFDyaJR5WfpI+SowHy3K2Z22tclwt7TJx2xbcRMkEr0LHitjK6/EWk
pyOxKfcxEPg+0nNvl13L0hqdfv/WSd6lRUFnnI3OEO/rtEXiLH683PTS92vXFTMWYTbXqITOQ9vL
h/vRgdoV/SNRJn65gwWfIjQrz8XEVD6ELJit9iWflV9RftOjbrZIoCNkg5e1vKpkC7tNs3cy59Yk
wc4aJCbcFx7jkZ5DVnFHk/K6s09HB4wdiNhd1fOAIwbPxA8arTS8sAw6IACimvkA1BEBFVYqvNrN
89cQfKb+7NRq5yTZGlPYgrPS8S2maKmbVhhAijJdmtyF+DPTlShrYal1bMvUMEKddOCgU0Pw1t9K
N/WmGcA2WXlm8UKqbHN5Ty1wCjMd4xKpJpVxiFRyNypxIxvqQGgzKV6HgZA9BclwtCWZzADNFqzz
46pJ042TVNHaM/bCB9i6Z+HcjhOH1ciU9yDh8ckEjSrwJXqgzgcZJTXAOnNVXAwS1f/afoOkeax4
NaAOETzj4fSYlOKqhzkA+v7bNG+QGmMutADrxvoax/SrLtZ4KJb2s+axMhtqm8TEViiIupnqexI+
i+rZVlcxpxCmCw0afTr2ckD7AlDTLC9BDLgSPC9ZiOavOos6JE5SKzBzCJuDrCPdQSPG8osWQjCX
t++SnWh+Cq/K3RhOEtXyTr6h9FFaxSsxH+uG3hg1wHtXRiZci0zMqjDzXjgsACOFn5qhl/f/iCHc
Xh7F31zkmTuVTm04VuWIcBenUrmhL9aR+9mx+SF+uUF5aLbscfLtLUDwL/GT80Fe3Dvz2N2qffqU
fuaf3NquESwunI0692GWh10W1yD4YyR/zUR7103WVaYHxnDNPmguRQ2m8oBYzROtujenMldOxb+p
1XOTdzKcb0d6l3Ukb6sT4wwkUIDWFaUvo7B96RM1+cDOjMwXqpr8vBjmh1xAREY1A/0ZWbx+mDiC
cRCFhhvoJthHcLDgGTN2sk9jxsOmm6Tx6CW2bL2Jt/Qravth19SEPGQZGG/7tkpvjCoUPhtCZ2PG
aXfVBcgWms2buVta5MSKMWX/GLzbzW66aYxfY7Uma37eqdi6znJam07RQ6Yeok13rXK3NRsPKQS8
jJ+Xd/T59oF++e+aQIe16nuUygZzvbEMD1dR0Cl+RGO/suhLW1WboLJFPRofkAY3I/vBzEEO2Wcv
lz99qWmqfTpQIT0exJC2nanY5tXk3FhzvgZXXJoYzSe2UTcMUc7roE3IWy3FPpoiFFap8anM2Ofl
EZy9KwjX1aVXpZNBaIwRiOjWw85AaUjeOHsm80Of2SAoyF+rodu4tPDpXO3xKLjprfhwue+TQevG
eOpac5SFIUhn1XV7HI2n2Bruyyi7q06IKMrv53bYXNWL7i/7Kuy6BgnLY2x05UZlTecD3X2sZP6Z
JFxtu268sqfTwfPNubDSinqCqoxjkdWfQNG/UgUVzTYcAcVvpj92P0a7y2M6d1pi5nQXKUoxV2OD
4o1aJa4fJcT0ezoJr+/XgB1LPZz25LexmKSKM9Jh1nASDw/QSB4eQw6NKxRa5SvpiHPGcxqEZveT
NbbA9LjVEa/6v1hm7ESHC+rlCTpnOqe2T31++3ywZRq9MvD5U1LfuMarNZOtUf1RJLtuBXTWw3ao
KDSp0/Y4zCi78VIWJluwcTFvKuo1xZcF+9CxxCYxhLCtMDtmQ5r8jEtp+iW48A6g4gDMFfd7T3Rp
v+LKFhZcBxb3pTnl/UzSI1BnwyauEtBWtDY/VEm2Vhm11IW24EnUh+UMGYyDa96iaGgrrL3smysX
RFvxIm1cgpR9BfmRMruB6Ck9ULtJPbDG5CuPpOcCSGwqnfNwcBVw9qlIjpWpoNoxAp/zpRJHPPc5
BZd9ZqaVPzYCZcKzCRWgyzt5wUp0DGc9WDJ0K5keUatyN5XGS4hermtamzI35kWr+jo7MshuP3SE
/ekAg1o51Ze+Wzsac2OOJHVUfzRVA2rvRn6WfbzGr7JgGTp6s+kFUEwKheUIHtKvNJxi6VWDndyB
lbm67WeUNfkG6DVWXjSXNq52ENspT6SAfz3Uw/ArnZxXzqfPEiyPl9dhqXntYjL0qAE35iE7jizr
gZge8wMRtelFLoLSy10srIYOAjdYI7rBKRjkvM12G8r/cXYlS3LiWvSLiEAIhNhCzlnz5LI3irar
zSxAYhB8/TvplZtXJBG16ahId4CQdK+upDOwYY/jzTUZ4YVsO0d+m6rpko5mAN9IDi+s+6AyYZlz
+Mc+XW/+0gtmK2sBxp5RJa1PbhIMPzqdAjfbTYHZAXuYwOhT8HR//U0LHTWHgI9uR3raE4RbTtq9
1kFwU3Zpsfna0y/f99eyNMDyz8FdSHWC7E23pQIiZ8JR1cpp1kJ+muN7m0m6vOtwedtePGqlbbn7
TKRQ7+flRZAGcAgcy/5qqXz72tfM6jdVwn/F8Z3mNE3yqUrzF12uaV4vBPgc60vGEjrLtt+c2Ngk
ERM4aih779ZtS/DVUjcqM7WiDrQwteaQ39K4MSh8tTrlVvWW9XIfpO52zK1D1etv1/tpIb7nOF9s
Y1uggXp1ykbrWYz6lfvjDz1CcO5rz5/Nqj6pU9vrLmcYKAlUCppfBoFzNR2uP34hJOYYX2vEHbEK
0PyRDndVXUHejZdrRt9L3X956V8RkUFePvMDpeB7LGgIWRsLOAB2A4uae8vlK2O89AWztagrRZe1
LsbYJL65aa1k2Be6/GKpPMfuStVXenLdizkz6NLxkPyqDPGjsfhi3TRXX2SDyAms1tVpUKSPlMp/
BX4JXrRe65+lCToLZIib464gE5igw7eGfWvH+0KsFPmf8iJRNM3xu7mFo3XLq/oTw8WmuyGZYZsG
g42sbVvmu0+Z+gFV7O6tNoO/FbzLztnkjgd/IGZHsphumxguC23rJKAGQ0DLLeyfHcO5bzwU9OH6
FP8UqIBWznXOAHyZEp1W4ljmBeXQemn1owoyz4faC3DBtM6SQy5KjaPmPvAASZ3kVpEcNxITjKpy
HnzLYJr4ZonC3l5v0kIyn4OThZxkTHAqcsoqccZhzk2TcPjeqCcAfKO28R6tyV5zhVjItnOEcsb7
Oq+o75wGtrGcYAf78dCp7a1dv7PgK9ity0SYZyk3wa2KO4ojxvlDt9kYTtN0J4X8CLy1cVyYyH8M
cf/KJobAXGuqR34ECw1aBXvtWFEyyJXVe+nps1zVZa5t1w2I1+noDztYBVb3zlQnP8RU+V98xSxT
NR2ug4lh1tHD3NYNmyLC4n1j6zUN3YV8++cY6K8eogC2xZPviKMiVbOx2vJ2kEi8pigOQwCr4+uT
dyHhztUig5ZLk9RSHEXwze9+O2qlwlkagVmisuCiCF3IzDq25MawKhr65wQ11PVG/5mJn5xHzVF/
THqWPXaTONpCNWdroPSmTnwSwnk1RrpJSAM31KL+gFcX2/LYBBGBOz3ctJppP0zQAnBjl4eVADNs
TOJgOwIF+bUtwhyxnAoro4TgwysNRQBYdunpwZPlSq5Z6Na5lGTLSQpiN56uq7scin4yOzr2r5Ve
vexiPuvVy0v/mnGNTqlwug5N7yGHp9Opj3xahxkSfanrXTIwHWqOva2B+gHEx+2tP+UrV6MLic2e
Raxr9UBAaiKOTt3dizgJjdeFeVruxuyk67ULn6W3zIJW17mduk2TnEpFgTuygwcngTJH7Ln3k+ih
ezLaK6e1SwM124hmWLkyGVTxCeVMehBgDe78sf43o069MhUWIncOQGZw41IjN8nJDb7VA+yQ/WKl
jFxq+yx2FYmDiRRcHGnl/MNaVexiVNhMQG7i+kz7/AX8/wDIRcdhg2CL4zC4Y5RaqXdfE9U9CVEk
X+odGE7/dy77OOyfggoZolaHjsSRLdeutj/vdz7H5XaQvDUBtKaORY7zdhWYdFOXQ7fS7uDTGITO
13/bLShRQzeg3aM9ihBaJe829f7phuTnVDkP8chJOFpeGDR8f30sPl9m+Bx6azpXVsKy+NHPjD72
hLyzrHjWgerg2VuvnAosDfgsuifptV7sU3FMCnhoyqfcbaNq+AqCxg8AQ/5vn2Vp6nmydsWxVdld
QtWvvGjvea9fOruKSErfCva10xk+d5hnVlbjSBcf4lB2azwBJ7+vWEVcvmJ2tjQCxkBrR2NNq4pH
KZOXPF7TVFmasrOABjFZl1XapCeaoD6HamU0QdZoZTFemLFzMK0FFnaVQADn5ORB+YxD48yLcGAJ
5kgF1e5zgD0coJJmUO9m8oOjDuT4tRqMz5G26WCMY6kxOTkQu/JYeucO53F0X74UGXOkbVGOfmO1
+LB2aqMs33l2EfmsjCRfk3xbCIu5f3sqdD9ibNKTm7d5WJpDM0KPEQayX8uzc8RtVjdlENspnOdT
75jj0hay8o9QsVu5FVxIHXO4LTKsU6lLVNe+E9Zg5Cv7By8erfaLAzCLawgaEWw1Edd5DkSnSmwR
ZkjnBa9f0oSTlYy7EBx8tlKrqnfHgSKfk8E62Jm362r37WszaBbSceo3QaxhfUzqZjO1B67VHTaG
oars3dfeMItsFmjepAplRl7+9vJ7i3gPlrjrPPJw/fmfF0yQcvpvaqUVgS0VQVnmFRKAn/hfWIgh
mpvuQGTzrWrpGpTk8000n6Nsi4r0Hs0FEmsH02XUlxCzCajajAUie3iS2VdEKJFm54jbeHTJ6BvO
j665F4WKpG6hEbO2aVuI6DnsDTZCAQO9AKsp6d8yHyziIScvnl4b74XJOge7DX7VBGJU4ihzeuC5
s4F02PP1oV5q+uWVf1f/vdcTUKnEkWRu2NMcsL0RtOS1jebS42fBnBQgazuwVDvC/PMfr8PRCMRg
oXNYIvNd/4CFdDQH0nYTZcyysYBiSVZpFcbBm2kL6Jj6Ky9Y6vxZOOMUwXUCFztyXjcvZYtDyt5f
SUJLbZ/FcU7KBMsiKmL4cm9o9hLkbmRgKUqLp+uds9D9c/ysC/9QsOiLGCVA0u8UktLRHZS/rQdL
rGwbFr5hDp3tSW6AcUAu4vyZwLLNYpDge6bii1XMHD2bk3RKc9cHs8NpbwLbRLYYVk4rFtLcHC5r
/Lpio0SaYyVz373EgjrmmPyu446GdkX0c9nIZKWbFmbRHFSaZTkZ+rHHHeJQDdvSKvOtazxvZY4u
DcIsik0GZX637YqTtGNZhFRD1Ne+OG7WpspuC1hCrHTZ0otm8ZyyAFJbgKbD6/6WtI88fdDiH9ie
Xp+uf7wv//8sgjPnv9loyhRnHlfx6f39/mht72/TJ3fv7s9DCIXTcIzsCIjT8CyiDy+sQmDRIr3H
9VNENyigQmCON3pDTt5pequO/r65GasQPvPRs7Xpwi78WGklGvP/jaRz/XS/gQo1LCLbs8yHe+5W
NzBNW+nez2cJnVfVxpeBscE1OjcBO6Ta27GWrNyRLz36sgT/leiTKs0Cy4ZxC3NeRPWUB7+u98bn
KYbO62UXEklD2sB4ZsjGOBxpENKYPLBk5X7i0rxPOnteLDteVeEgqKlOkFJMntrS8lHr+/1mmHL4
NwjKIhtinSdGp2rlTOpTAK8PNf/Ll/7dUwzDGysZn3WhcXld1uP0UpQ93004eNlMblV2YS9Jcyba
pbgCEckdFiAPyD+ddtvELdKznwh3TxuXymjSw/DdImnsYHmd3IPDxymNvCpO4QvPawbvgHGwj4VC
zR4ynelbjwYdVvjKigrq969W4NrVEzPJGm1macRmQRZkgSs9D3PWjzV/bJRDtjwR1g7Uumplsn2q
1oM+nEOj7A5EywpcznMFkeg68i7ACSasb0NV5dWRxV4dRG5SWOfBguwxZIaheFqo4dQ6kDuOEmK3
Mf6dlBtmJcEbaUo35EHdvcfooDHqfd38hC9UPEW5kxcPVUus73SM+3YLEsdwx1MYql6f3p8nPGyS
/zsZ8tZnMBpwgqM9TfCwZVX6AjPHIAsbGyRtUw5fLGTonGWY2THxdE+CY8Wl+ICQcoVirOe1FQZd
k2VhLKFVdv2jlnLBrKTprb6CBibPTkHSxnWIlQlbXb/m368/fmmCzcqats9U0pc6Ptna/elzCEpc
uPlFlvKV5W6h/fP9SeyTRkqeot4W5E4J595r65frbV8Y7/mORAw9MT3U93EmZkVgspy7bLrLAGAK
B0n+uf6OpeZf6pG/EowNIWwaOJaP5rfPquEbUCpWRnap+Zff/3o0YKyszniCC7Z4Otnps9NkW9oE
0Qjk4/XGf37wQ/9vL5J3ovTLwT86XnCr+3jnZfSU1Q8pK8KmBjJROh9VyrbX37b0PZcu/Ot7KkSe
kpbtH3PPPDmk/ja6cl+4NA2LYI3eu/SOWU3jWl7jWtx3j1kjpgMj6q4ZW0BYfDptEq1XRmYhKOb7
lL6xAaZucMTbs/yZt+zGI+YJ5c7KvF16/CykiUK7BTBER87S4B13b/qpKQRUGyD9PXxcH4yld8zi
2jBqdYAH8GNM5HBSwZh1odadFTqZgzT1pZfMtywA7EO0QRf8SBrrnsBiKrGqY9oMK7G38A3z7Ups
J8RMgLIcS+M96tR+FQ0KRdlvv9b6WWjnqlXG0wE9xtwOTdlvU4E/+eZrT59Fd8963Q4tp0fF9zb2
6DFU71hvVtr++XaIzrcojTI9qZGajpm1E8PF8vw7493epFbk8N31L1iINTaLZ8BMtaUQWUdRiI9a
WmU4+ISEzC+yyJP9Sgl3edonReOcBsd5LCGE79Kjp4dXAp+D0OLD0/UvWOol578ZScNSLUg9hx5J
FWx6Xf9w26mIZAZmF4Oyap02z1970SyiIXvPEwrJpKNSTv0+FWN7FHXVbYpAxb+qCejHEt5TK/fX
S181C21rbIcUFpX82FpTZLIDc4ObXB3Kadql9PX6B/1BF3wyLHOmR5bCJMT2CDs6xs+dMDMD+zVV
DIysVsXxluVURHY9kJ2aunZDO2KeASQCEin1LXeN2L+wfv3Zev61osTaMUC5tMm5rrtDNgS7sWSb
gSRnm037rAywupwFrVdm4tLbZrsu8PuFDLwxOTsTO9oWh3uHgLR9dYOwvbWF3ukBGwCuX6538cLr
5qw/h2tYHmgD3TGP8YM1uMhtsAQ5xm7QhhTRDZnUi0BG4Tns2KZ1t1Ilf0r8Rb0/J7w0LTx0G8ui
R8gUWKFHRjWcE+30xYZ0Mr4PSu2Ffi54Fta2GDeQlvHenFSsASQW8GHUm2XGlHKdeTx34Y9gphcn
AYzmLLqRujhKdnIfLjX5cIjHjgJ8C7N3AQuGHFwpuyFOSLKs2Kbu2IF0ysb3UctgJaN6n+ehOYMG
usJMw/3TO9JgfBSmmqI2gyq5lZmH6+O9kOjmNJqhp5LHmeUeBy5VGbZW5+4cqMStqdn/gTB+FrKz
2kh6UIeBXY5/5H8wLem2ToanGhgXgysriq1byTlwYtUFr7kZRBKibN5SCZma1wyKs7b94sFcxfXu
M1yAlLQ8cFusdO7CUuLNEnFjG9inxAD95yDcKSuNGnaQxXgv+bevde4sAY+Jkv04eD62fvFrhb0s
uMIr4/ZHo/Kzfp3lW9bZduqomB9BVJGoNV0/jSwDCfBhgKMOfGPK0zi5AXTUjbctfaAsa6v09ukA
dK+cVLtxOaMf17/zs46Eh/J8TVZAxDR6Evw08P5k8ewlycyPMROnLKncL1R1l3fM5lFbE5oQ6vBT
mh2z6l0W/06WjK63/7Mouzx7NhHsMebw6YahZN9PR4clW8PETvE1JvVS98ymgWlwCOyzfgTgLP5Z
27CFq1ubwiA8ewfP5Xj9Gz6dEJePmE0ISqe09fwavg4Ers3IFTu/Uq+kqr7RTp7zwtyzbHihdFSh
ZXtDCKjAQwa3jDCN13x4P6sB0IT58hwkRjdUucUZPuHpPrFy1BqFL+9br7Y2SeCTPWl5sTIhPstc
l5fNFsbOT5tRSfieZRbvbyGsPkWXj1tZB5eefvnEvxb5kiVSdkj2UPn83utn2fx7fZiWnjtbZrop
Li3dFuIE5p1z1zA73pogHXbXn74wkefLRR+IrLFG1Z150OopFOByhtheidvJLcfn6+9Y+oLL73/1
jMVKKrgbm7McVXVs+7rfWxNTH197+izMLaGqBrv08cw6r30IdN8dexO3X3z6LNBbCxqPjnTEye37
MkzL/q5uhzWiw1Lnz8KcF7DWAuwrh6gtTzaTFOwI5uiwmSDzuFJkL71iFuNFOoghs2pxcpIEYBl/
w9NxE6+J8CyE77yw9dyGSbtjObjuDg7hJdzDyiTxw6mWP+MJlmF01ep44UPm5NohxzH/mBisEHw/
BQwZadqWQb+SC5eePgteg+OdgpRFfsYJbzSM+xqoTenXh+tTdCGdz3m0ds5Hm5GsO5vsB/C/oZP/
xLlM1H2FD4rENjfomWqA3HsVDOfU5M0GoprFq7B8XMp9rfmz+KVj67tjBWvErJFR1kJ9rrl3DPYU
a0G21PuzEG6cFEIAdSdAas6+OzhQ8pX/4ibxv9fbf2nnvPC5dM8shmv0TaytQJyoGuKbrrFhddsE
K7utpbbPYriG47YD1WX3LBv75DPrn7RwT7LUX8EaXBo/C+CBWZAcNzC9TC+w+TMWyyPKwrqP99c7
ZyGE5zxNlsD9LI+T4FQXRRUOJrsjxA2DFteeTbrFjdDL9fcsDMLcqqeTBrbGPtShphHINqhUOo92
66QrEbYwCnOKZmNJCI7LoYMCfb4p+n6T1f+y8v160xfCd+7PA9vR3MH5oHu2AEKy2w8TVDBSe88Z
XQmwSwHyyQSd87nb2GO4KEVuA0c5hRSfDp4kS/sIHHJhwdcxbh/gralRgZfT2jZraTwuv/+1KPeV
79Z5A5PZxhv3gVs/2LV4vN5fS4+ehXPHnUomTOPRLsgquPSBbU5HVgqWpYfPgrlK8qytBap6K+e3
Y1e/O92a8tvSo2ehDMKydCeYr5wBfXJusL0LIhVXa6y3pSk6C+SihiJaHw/8FMOb0vbgcC+TcOjX
EJ4LcTxnx8KjscmhncFPTl39qtm/prxNCaxFCW5BC1+vZIuFj5gzYy0Gp8u8w1saRbAMZ8+yHvZT
w1aS6UKkzVmxmdPZxg4ugWA9O3G66S4OsbWJ+jX4zdILLr//Nevj0sMluu2JU6p+WnbHd7VrnbPB
utM4dtxen/5LfXT5/e93NLEGAQkDbffldpjsg7ZBmyijrz19FrewIzWuii083QMWRW15E4RMrTx8
IQLmhjcl0fAK7RFcOOVtwrHQP3va/nu94Z+dE2Ihm1NihXCzAtZd/AQfVIgQBiziTYfD6y479lRs
a1/cCCrLEIpJK4iApYGYxTO0DYTtcwnJ07jbcAChQu3RDeNyhUL8hwv5Sd52ZiHtD3U+ZbBmO2eV
Ne3VxLG7SdPmVWYT2cAqOI+sQOpdiwNXXL1NxSu2u2XYBEm5LxwSbJQ3MBK6oyaHjBbDtitgHIBD
C7FWPCyM55xo63B4QRDfgYqwrD58sG3zUGSEf1wf0YX+ndNRi0YDRltVwSkZeETMj7R/t6aVNXfp
2Zc091cQpUbQAGR/cx4tHJcaGfxkEFus0Idfa/ssERQ9BQfiIlbpszxsx7e8fsnblXm3kIrnjNO+
N2Vejag3nakLhdfuTHeGnkCox3rbrLmjLg3t5fe/OsgrhiFLY4GiNuhec9s+21W+gghbav9s/YYs
uypj4wYnS1vf+mD87Tilb4ejIt0N6US+zZNV6cKFhDznnsJAmtTFUEN7PUsenFYeVMzOll/eZ/6a
1tvSK2ZpgCAPmDizsTJ2YgLZMBG4yC+9kMQ9QObe5vqEWhqPWS6AubWXDAofQpi7K0y5hyvryqq4
8Og5B1WRyU8ojgigEFKz0Kgp3Uqif15v90KgzXmeASe+DnqsVk0fb3BAcPJL9mSmNR2bhc6fk+gt
GgtF2DidxVg8WIkVCYXtUQNLw7U3LMxW+/JhfwVCZTtUSTqSMwRfzpno6CYb3M2kisvhv6w3pnfd
leWR8D8Q4E9S/pw9KieQB+qpns4yUc4W10neC8Vh9nEQTb13qkL9Bj5FvSN+ktdu1Hxf0hRat5zV
sPaEpfk3Ca/PbQH7dxlyW1k/jMzTfWBM8tTojL71cG8+O3JoD5DITx404/ENmF/Qp1MFPysq49vG
hQQXhXvbxq7gEZWX3viAC8Z0j+VVbmy7J5D8BTp6V7VjueUFIf82IExtHWeE5zwwcpsYsLbvHayi
AWuzUmxZyy5/cVhftWGP7dl5zJiAvxLtHoSVpL+knfrtDv+7u4GcBQBzKnF3fumkvwfIxb/hIo7u
pEzVtwAHMg+4cDUn3bTgAdFkerSIPwRRa5vpCFEjK4VaZmwf7UIM93k2Vecm1+IjsHS8C0Az3tRt
krzDpVr/VJACvEkZ79OozgewogqqexhLkeJsCkY3dg2kCWD45rHoLfFtgsDGTwt7fXjTt+mTDz9q
EIrjBMKx1IMpT5N2qGjSYBxxHZjTyDNsgC+wru9qk5RbbE+dKUQEj90JHz6JyJuIXW0y+BEBXzkM
YSukda690X4uPQBbQ8aFd+Prlpx6H+rKue/xl86tMroFxjuG5njaqF2acn+HCCvkzs5q/xG4/pFu
YUXcyo3raH5HhHZ4BLv6PPTyqX9ldjU9D6yxNn4rCKZD3OyUW3a7rNFyV1dTBtGvqj9WXhqfwN/q
t4Mj5dYtq3YzmlZteOK0p7xv+4NTT83JlpU6OrxztqVpvUfBm/YdG7SuRS+UzmH0QTGbSj0cUI+w
sK2oliEmbPBobG2eLihLzBvH+gY3FrGXhjs77jsSFsHS3Y8m8SILKNUwHSfz4fFE3ZR1U79BALO4
tVXZbLCMNPem9cd3UfUy6hVuD8hA+11Cg39YzySFyQDmdNVIvu25V0V125T/+ji3fGi48TZYbrob
hdftXIPrwEboi06vwLagcvt77rfdzskrXMTpvnomDFrpftyM8ILD6f5trCv+LTak2nkqTx9gHabu
q8QhG65x7S9zA/L+aBVRCZLktqWkfXP7sdpJMTRbafNiG3cpOt3u+q2P690d3DMH+KE0+nayKblh
mgy7zg04hm5kOzdhxZbaUkVZ7Ym7BvdPYeJCH1HRxDkEZQ7chtIcYqa1vElT6SIYdXnjKZc/ToNI
b0ktTKTdxH+3RzJENrHsx8GBTlNR2k4c1j2jj6YunAOrfHKwDWZmTvrpruxxIGFiBuYum/x9ULhi
b3Gn3Srqtm+Ejt9rngKYAm35vR61fTDt6EJqZTK3Frc9YPcJlzuYrRcHXxj3nbfdtK1slZGwspQM
49a4dzUK6CgbmzQGd91jGzvPf+NerDwXWgUfTpCxMI7jInIDLw52Jchbb0XSvomJp6HvArLntfnB
Gytbhr01eG9ZPMQfUx5XUSoLM54KxvSp6zwYa1qkiiyVT8/c7yDzEgSD2A0lLR4cN6uf8i6Hpq3T
7+zEr56aqitBm/TptyFndhoVPYgUdVJUWzAS6Z3vFf1rQSEgEBMVf6f464SKw0e2y3o/HCXHhfxE
rLBoArqJq+r7ALmho7YzwPltq3yJq76Cl1eRfM/HvqcRbhaSfwLjAFWtsz6/ix2X7uUYl0VYq6J6
HklWHAM+EEj/waHYHXAMux2YJ/aF8Qa4So76H9pd2EJpa1V3rIOFAIIs+NdTiRXCVZZsOynxvfbA
Ql2WBnoWuRcZ32K7tJPkAMwM3VAGKWROFY7AsxLgh7TN7J2ZvMzdecKP92lZ1CrUbe6rqPCTNHLh
GLQvBMvuhQ8/U6MVOpIIsnVqVu9KQchpjE0atQNtMH2D5D4Gt+x5mqz6eejK8RUK1sB/wdvqhnNj
cBUsfez723HvcQPxwcAScL6iOv02ZXAQZzJw9xMUkMJB6/7cjpV8nfqah1yh9YUgTsSQdKB3H3iv
NKbNUzlW7TZt7PZnLC0cLQx5ER8KlTy2sg52yqm6vaotrKTJZIMLPw0tEB8d7v15pt/ZQJMHUrfu
Hvo/w0b7bh/llpVHsd2Vt7isbXdDopKbsez7j6au5B1H4t+lFS9+FFOszz50XLIIdy/01nKJdewz
Wh0wLTBDuFcey9gpdkMVJ9uygT+nB+J8OBXI2w2GqYV6c8l3BGLlrxXco9Owrrn32OWMj1EW1NaH
xrnGLdh0+b03NGTPtDvdpUMZvxWOw99Tu8hOdVDntwkb2J4Da7cZjGhOHcEDhqkpkb9V9wBVRn1K
SDoEYYW198WH/FPYMeE+lko3UJN1iucRQi5ZFPedrbdBk4hvkhtyqnBGvTFunu9pWWbfYAtQIDF7
oLeMTD8Unc9gZU1pJLyuhzDcVO91k9avsum6XcDr/M0ds19awkhj0/v+eONWGCsfAs0vKCYQ8oKk
6RFCYMPRHQmu7xuioUBL4k7CcACpdXqi2Gl9B3iCqW1RpCxKnPpp8uu7Ig1CiRDvC6TFHAogZnQF
P3oioeTeK2HVtXV6ZWCNHcu3wLfVySkthJaS5YH6olGhD/5dF5UmZfGtdvJERZ1F+36nkR4PNnwX
nShQWH2nDuIDIVRxy2e7JGSTGxgj9FlBnqvcgd2GodgalDiPoI0Eq0d6hbW1RsEep4rYW6QtewNL
tOG3zXW9hSmwae7HHoJTcmBTyKTAJbUXqA8+eReMZAk/V8KJqUJGEupiZcsCe6NQ/7yD6F2/ksAr
g7DJnXLXdX0X9ZgtZWiYIzLox7jxdyawANCa/G4Ke3oeexkAxiA63oUqt6kTDcCIRNyH2HrYZBXf
QWTKRB33hlvqWt0eqZDeYnr3x76CCUKRTm4dVn3QdhGprfi7ZwX5WTquvS3tZugjhlQaeijUrE3J
KFLi6PvHxPe7vRtP030P2uqr64/2GUfVFG7I3RDVCIUPGJrn4Tg2/QZSN6DS9r0m21yzfD+Z1G4i
IHimZFOn2AaEvRuUDtzxLPPgxWm/M02hQHcBXQXgcbnN2ZTvxjytTl3J8ie4rMT5PeNJdU6BU3hx
+84EYWKUdUetGFqSeZMh3dPWcl7LqvR/d5aX/WMHHZZff3L1KZ1QL2cl7rShW1wc+tZ3UFxy+WD8
odgLz+leVM/UY5lhASlMTjdO404+nO4YzHeLAMpUYdvY08sgS6M38LctCmDY+p6dShjAbhvE26tu
ymwTq8xxtlKM5T1ntqAbyUrn3i9dhlTEioFuxVRa3xw5CZCA04r+hkDFdKZGNXdAdeAuLWXTdvCL
ToWSZCVARQWH5bBsxG+3GXVUK+H96ACiCwtjhq2EHPtzyx1zl7cCCmgxUDvWBp7b4kPbvuUdcjwq
Q3k5BMMjEDCtjLgu2p3FmkNWNy7sX/wYB4duqvdcxBArYpLB097k9m5KodIVGscxDxriilCuw26W
cTVtBt2JMywqxinKhok0kaQlihljUvkMUeh02zVTcz9ByKsL2ylxJEhMrnmEn9G0YyA8AgYYTNml
tLfwpwKUCxL58JrM7XxLNNBdWaVQ46sGByXFYJyobJocWtZ9XkZ50yHDpaaVLHIZmGSFsHsZqgEt
rlCnHaULVSVc08TH2G/EOU07bHL6VhwbSqw+DArL3hrilEdtMrNtPClvKTZmJ3QviUwbkF3vlTUg
MCS7U6YS+06zJtTggcYoXuzmRhGSRxBjKQ9JoOith4r0x8Cg33jko6UgjpZWjw1EPLY67thN5mG9
AOZhfPAT3T5IqjoWqrqDP4Odgb9ndxPQbDobD5DKYDbusgX+w5Lm1Z5qGvnEireQWC9frf9xdiXL
bfPc8olYBZDggC0HSZZkeUxiZ8PKZA7gTIAA+PS39a3y69pWVbapFE2RBHBOnx4aGdwyb4C16dj3
47bmwt94ldI421GCxB2YGsnk+vU270qyZ83SbDXC+x5J4fTfVxTZu34t+gNY3E0bowJrUpAlGx/6
LzH2qejXMvEHol8LyE5exmEUKXRRPYQ/DC7zscbC3fQeJQdeNOEvoTuE89WNmJOy8YMEtV15jKqp
yJxW6TM9CRbHSbVK/IOYiy9gt7bH1WmLP31uCOKl8nHbrC1FcHLjpiJULPVXvCRAn+W9qeVaZ3oo
/E3lOsONB9nTls3UP3LbguxcNe7GSlWg8WzoviD+WCWut/RfylmMPw3yMF/bqPJ/4P5NncC5wf1q
ciSSONRxMvTq7bdJFGSJXQAGmxHutKlLOr5jwpcvwUDZDfKJ1ueJmJSvq9WxmuDQGaKtoya/mcsW
bqYe6qR0buuqA4pEFp64Tj6kZVDbzVh6a46amJ5vql/7FC3eEuuSD+2uwkkAhiB0b2QaOTSLjo42
RVT0xynUcyZtHupkghs9xq9OXb0ixzcS23Hp0cWAII2uC+4EJayFs6ry/JgENRwlOV8SHlYEhatq
vzbVPP6IWlSkmWuFH95VQ9tOT24FVtJriUlWmdVomquEtOP6FVQB99D2tbsLVz7GfMI+300FYs4L
BrHh9BT0UZ4Z5frZwNqhSnve0ZvcpdKNGzwEBGuNeviJaUEXu52SL35Ys1QLxW5Qic2wlNXd+Fwv
NUwJfMeOoOFi5vJlHalfpoXyPeAhPYdmVntBjYJuDXbzAkdd7GRhtJE8/+WuortHrTLFBVLj3fQc
jBYmUJUblhb5TqE/6O670NVDsrIo7JIBHs86431V8jQfBIiNQLX+5HrQG616jsLWtrBxrdcmluCc
x5EnEZCSw7K05xDaebBa/gnNxLKt7SSSBQ/x0YVF1/PYBHkKz3MPm1AAjmkH+CdWbU/meIRN1c0i
ZXey58iASXRiA6KW86Laxew5arQ9bL+KY6hDRA92BE4cWkd1qlpZ7XTktNtw9MVtv1CALYDSV8TN
MCiPPei+LF/3K6rtGBgQBoVFv54a9Eapp1EAxk1B6I45tsXXiL4Ikj3Vtbctb4MsKJpp6zjwwSll
UG3yoDK3Rlm9wwccJpC29BlHYOjt0IAhnYch7BDZtMTwQ9OvY0Nr1HJWbNyWDve5DiXe71q3Gfbs
p75Aq+RyoZ9CYQf0LIrtGOjOSS5ktOnaPrqbeO7eKDcHJZeuLIe7gDTZgCCYfYQlLFEtS/7D+lim
UG2p6Dg4Od91k1JIxAYJapRL9Qyj6/UHysfmpXaWBXlCOMJTtcIrN/aXxpxo43QrKnDAGJUKgrtW
qProqHk69hgc4oQGfrRZ0Zg+wDZR/eHaoVEchiT8VXXagYgWnXXq9JxIOAj72JVHtEhzCI8XbMSv
vGxucwqqtt/VJnWaFjjXOLoJzPDaLCcNYscDMBkw20GCLHzGvXQp+AI5WhQAZ/SqLyPyYTDvqzUa
FdMXLyRqqwespiIWmlbHULAi7VdY8s6tVZl7bsti8MsaE4O4kKdoNt39TD0sxUHBLybxhFu8ooYi
GWhz4X62BtEINUJXJqeDiU83DacgYvohRNDydvRd9zCF5XAUnmh/8gKdk7Ik2lIvYFC91CbfAkoM
b4zp3NgjjX6l1rPbMMi1iLFv1SfFV3KoKZ0fg3L2v5RC0LQpWq9MlCBsj0KQ3AzOgvsPl3G7tEBa
J8cGR0DriB1qrJ9E6IBw4BMFK7pQm7iuyzDpCkz3cFIMcMQfnOA3NzVOzryDLwc25Ml9JnKk0U63
ebRrBxNlE+JleJbLYTUxKMs1MJBQ9NG5q5NLgg6ZZ6Uy5ojlKrcIOrO3HMlisfX1+jZPrNyuZUlP
UcHwxkLXXY6TWtljp6LpMJRQSOBCOWrS3NHm0KBH6pJ5RDMI5I/9oR1YtwDThgXDG8+/c1wMLR09
h4jb9UOQAuB9XHz3mqV6QkKC9BEDNixu6tNiCpIh0OotjJr6GbhYeGuKmek0cqvuDrJes6matb7r
1pKmeE3+/ULdEAemGN4KxcVjNJYylQrdDeajbMiiJZoywZoxI8jNTCzh5Ahbv2hnYHCy6ZvW3QxV
j1aImgFYKKzavuVzNe1Q5fT3OTbSLAJhZKfmofjd1Czc9xD3ntbcmG0eeOON143ds6vGCPUEZi4v
bgnMtEXfjgTtztvJAEEZcOgnRxURs2MgdVgY0GPaHOE4fnNgUOLHjZ2CIQWF273PTdTuiKpQsdkO
HXxMWOngFlp3jIvaoftyApV49mizZXiotybgXMVlV9ZN3A9RcZocXqZ5WM0bVITu69gN+ZIWkLah
hxvBMwC9/3H12qYGvOdhnOvgi996pK7ybTAt4leEGmofNW3IYlJE9jisAMWSWQfBRvvgzdamXX/0
ZhIUNLZg2i6L737NtRmyVblKp4OaoyTAqn9cjER7qDvyg3SlTc+3kzgrtpp8ZCTmyEvdIfJb3ObQ
DqYOrTkMQJ03QqZlsyDA5Msg/Wbj8H54AZ/ffZ1Gf7jzBmO/wxIfyGzE52yGR/eXHkVG1rWFSEnZ
pzjEzvIQrneR1c7WMD9gu0X37tdgDKBpQMDWYB8KQYDHStMiPzUwAOWhJWVfwnNtVjgFwjrg6J71
sFhOtcPVRsIGHI6xaO2sgaVnjF57fVal5LFwfPKTLCu/ceHC+NCpaToCuujOs/Jog1aM71SO+myo
AKgLnGNb2BCcIzvbdl+iy9MJ+Dds65dtv11W+nMN8/Cxd5oIpx9+jSiA1hn4v//2l748SuBpiIOk
8zOZIO9TRRvg2MvVqTfdlM4YBMYczlXAcYdUB2iD1i5akjIA5EohFH/FyLa+dTxs154pTOKNNjy4
vabZKEX1o2sosAXMNG4H0WKfF6BU4Q1WvY0tRipzAry4y5a8QqHCG+8RG0O+WX2nR+3qdbeRzX1U
vagDn1ynAEkNhdO2F91602jiJ2jF0HmYekaJDRzcs7m7rZT0nwoQAFJUHThWla0yWBqYApKYkCcY
gIwnX5XtdyRaw9i69LGAedMmLltREBVaZJ6paOIOZ/h+NN84Dc8BhkTgyrb9ZvpyvrPtQJ/p6n9b
JifPcijWviG06s0Qx8b1uLR+WkVwoA0E81MM4d882+nf8DMAIGe0D6SZq0xoUdqMhdh5YgDu8K9b
GQHSCxPUTdTw6GXt2/V5sGVbJLXyBRo5r+ZxHXCTlV5QxUzxMGtLbJdhCBiaIQbtZhGOORagPD6y
wmL5SykexVKOGzcn0Y1ClZLhGOtuiYzyu2qa+tfc6HVbCK/bIsZtTNg5QGE559WMy7DGLaqSLl5R
vG9CGgab0gL6Q8EpTgZlIE8DZKMmeR46GZs8vhmE6yZLb/gOLuEkRSUaZWGgQMRoWdTGk/VefHj2
Zc3aQ1PI1jYL1lw9THrqDkvdC4AsTrEbRslPYEXMmfJQYgvZ9SnKVbXN5YgDfClCGed5tH5FTeif
AtjpvCkjONDWwMR69a2MnYJ3UBwhHa7w9c+yQP8W97Lxv9CSPDETNXM2dUK9ccdTiUvsuKlCOpyk
C8S+DurhG7NlCNmNspmPSIYUQZDnzwvdiakGhMohMSNBXpyOqYMzinVV9b0J8P8Qb802oiQQpetJ
qhtu837r5Rg+OcCTXquKkV3hwH8JU2k0SsU0lEckS2AVAgeNywhqlTCSr9iDABTkUJW27SCfG8H9
zQKwYlewwH+AQsfDDwkxdxEO7EIRdQyEdGswBThv24NBhktN3F8g5NEXZ87pXY5Oats7LvyR1YJE
zhWDmgrS24MLO70Y0yNkTiBdOjUWk8661C9NMKwpKh1cdenFpnME2c9CDzeuG4ZJC2x7W89cp3yp
ZGKcvk3zNlK7kuKrNx0ggtiiDn+MnEFsiSrhig6ro9Twtdv3Aq2kX2t+k7MVlbSsxXMfND8xguky
3TZVxiWDDwjazsTRFdmadcFrhbPUFDNUVid8oTStUYjc2GYQUPoEdp+r0uxrzOhSK9Gftnmt8BWz
5X4qumWL+iIKsbbZmI5F3iDoOshtrIep3OVTJffw/wOn864DuzyMizGSP2dA/8nYaUtj5Xfhnkbe
vDXFUvkYW87+PYjEVZlUc++Do6nn3wOA/jvfqyeYXANgLeIqct07YxcsTFIOw4YJ2v2gzLJDJCS9
QxpVtZ/DIAoSrQQmVVUtQ1jmRA6ybTHXiVqAwGMDJyO6YHY2KKCZZdG1id/S1ovhhRBmYvDpS8QX
qLPblcl4wmG06fTqpmGjARiW2BGR1TcEG6cb5h/u6DQbUOnrtDLQYg4oD7/pefVBdBp5/aPyun7J
HDK0XmbQY/+CoKVfs6Yky4HXbgVbnSD4PkjR7YuwM78kRlxzHMCJ5Dac4PLDSxSVQCrprTv3DN8z
7HLQ6N9WiE++5Qh7uoVAGgYpEQZnftphj5xShoH3oayiYttJ2rSZV3TzzptnVDuYUdU3kyPqrJpF
eYMwu/X7XFplkqabxkz3VP9YmlB/M2VgTnos2MZpAneLyVQQMzrUt2OzTKfW03CXr1z2RBvmkLRT
8OkNWzQRWO5yO3YzPzZ1ax/MKnnmF9ZuaV8ip7McWwCWcyk26yzRn2N3AkQ7wOVSNe0JCF6ZhY1l
6GeJVySlkssP5YTQS7uuIADGDNYFvHXy72wevKxGnNI29OpqUweRfGgpsr574CVJqCz8s0LSPRBE
VCUqH91NQTh/CovCPIdV528Jjerb4VdEHfUMDr4JYohpJ6gUBm/oT2o2SsU1Pr+EaUCtsQYW+eLb
HJ+OCsUxdEWI27X5hlLXHkUt0L0RNfknEizDT4y9XYMWww1eUehIRJJEtbek0g1lmdSFANQBkX5z
BCTu10ciyx58o1VhgMz08lCOIzCDwPeCDCaHAsrZfFG7QHpNFnlK213ETPGSjz5MBAZfRJtFt87R
uFg3Me1o973krnrrGlKtoJL5+Tf0PiIFK4je+OFYQtIztZkFLQD90Moshs5MmmSADSwm86rMfIaG
CGUofBw57h6e7tUY+7ZebyOEAv+uSsdJerE42QKTmDLpSG3uhHXXR0pM+T2KunW7RqtxY6ZNA783
jDCxS1TqNEKAd7Be+Rqtndga7jd/lJrFHhCT+uIqz4eHrgPYRvYIuJa+fhmqDt+H7ec3jXX3ZcCM
30MUgJA7XqJCkFqEd1xX3m3LJlBf5Dy/EUMExG7NsHEq3B+oKMhTAU5/Vr9pZNTFMxz7oPVsbUPR
pbbraWpKNHwVTsFUVeDrbBvHK2doqUMUZTkhJIO3knIwh2+HZ65QTscqdDEmqfjY+ZlfErkpZwxQ
+BrKTKLr2ysLAVgsaof/DsugfWokpB4wr5Lj49p3y4wW3A7IiWIKWS9laXeSkijpEWt73wokhSQt
IIBfIRLF6V5aRcCjG+fMooPAoNeBJDmWE0K6AWCF8GgBxbFNh7rFwAsMHZ4AySoeVobOt0Ik4lFi
FPEqosh/DkfW3KJoko9NaBuY4oo2lR3GFNG8wo5HTu5WRuinNd7PfdfRNsO53iSR7xUPo831faj1
bTD0f0pENJxGH5ZSk1gwCUf6/HZCpxITy9rM9PhKY+TaiNT3KvqmMeS/GfNyultxMKa+kO0WcHC/
KQrND7Za0WTDlC5zDIE/l+fPwHWC/g2rrb6nLdebMff1vavX6gaQTnjvYviRTKou03HsgR24kwRG
rkyeYWJkd7aCUkGjKf0KBW9z55OInbiHuASMeeBkhxeUeQqPbVxWnU4WNIjZ6+bjNLvswfMK9obe
ut8N7SRnsFI0LKlUDmzKc3P3QVO33pxn0At4HQIaWBc9CCaiIXDbHAMaaqomIw6+zVoCgeoDMdzS
HnA40sFon0IXmO/wTdeHPpiKzQiVPfZkZD7DzlRNKOm7EF5LGVz65xNQD8ijrR8r9MX7EAM9zJdw
6i4jMHNWeuaE8YeKdSHrV4LqVSeL37Q/O9G92SYftqIqg6yv8QV9zpz7iNp2QZMUoRibMGopQnZB
nWk74m9AMjjWjonQOub/RlQlF3oH1uZeW4K5cQgAG7YQMKFHAGjfiOfPf8VH/L8LduQ0U/SbfLSH
CqYNZey0UQ8GlRu9lcJe8yT4iMB4wY20K9hf/eIuh0WgG3rAjvv5vb+vYMZxdeaa/8X9Q0shaGSQ
+TfWEvkHAm1oXSbnAWnVINe1GvemRoKUu2w9kMVoGdxM4NQ5wxXu5Lu/C3/+rOf568/DcXnF5uaD
AN1+mcKnAWTuz3/Yuy8FF75gP7cFkscF9DkH1mBiMsbK+R2A5//5xd/9bnHx87//ddfAyITERgpB
sYVijU6J4wus2yf9L9GIEf7ABSNzcHAw6KIqDosVaCl31TIAvrxmxPbR7Z9fxl+3r5CwRCSGx4cV
kz5WuHmKrnQD7xEVE9JdC3756K9cLG7L6TqQoiwO4Dqi1jkRb9jlMBSp/PXK9vHRx3OxsAs+MYWX
qg/CHZKC/e6KKf38BX905YslDdwV9hmL5HtSt9veExkx05Xd6F2lGl7txUruXcQILoV/7obGE9iH
f+aC+fFkWrTC7gTPt2j55qzFtXXwwVu49Calw4w5Xg7b04C++sW9S6Nkrh/7yblC6P3gSV3a+kt0
JTAPntgBEw55W4w9P9Axqv5te7i0KVWT7kEEHKGmWeq9UNFdA0Drn17xpUWpARWtwjSL7/01OnvV
Z04X/ku0HJbvpRepRYuL6HLw5fsIJBPq6d2MaU9GRHv/+c1/sLtd+ls2iEpiGjPxg+qGk1ehUYAw
9E9F2Ovn139XaYQfcLF2J975Jp9NC865LeEQ03t3BTmXFEFEvW3YDOpBYY7w0K9DdLv2upP/trNe
GvwHBZ2XNYCoJLIKSlHXOWkUHonQ5z6YTfTKy3/X+ej8hi4W+FygEmMcemkQXLclyChuM96BUIea
0vw07XCgzH/Ke7Ub6Vpd2VT+c6P8f8x3/NGLpV94tHMdD+b8PDTeyaG8ubPg9a0poH/AMlExZAim
bzeNo3xY8vAq9d2w3CDVLY+1y5xkdgzb1ZPRoNHk9WYZKnUHMqO/xaSbwbUOHlJJXgJBih2EQb0B
vK9jv26melfK2cDmh9n11pVD/c1rerkbOFwTqzUyt3Q14n6Gwd6WSTof50iaJ2RdoKuYZMMAnHQq
kxU+4gy32z5XSiG+D3ApnKHM0KEw6DGYPpKwtg9sanjic1NschMEW55HIVJT0epyUBer6mvujV9A
v3a2raDerxbo2g7zzmY7TJO6USw8M40j90Ah0jgsebCmo6dtYkXtnixXTVY7s7dtC3jriJXVoAet
GK9zx8dUVUtza3Pwrcv5XEU2TXBfB2zZ9KOPVslEMkTvZkW/FSasN6FvvSMIp+TaofHBorz0QFyA
1bkYxUR7EPPP8CCFMVAgr7hQfLDPXjogtt4CigAExvsQRTr0nEV5Tcb8wVr/T6fxVzXgW99Z65pF
ezpM90M+q9TPned1KeaEoJIdZZ9JVt9QkLk/31w++ikX1ZMv6orMHkoz5LDbDcx41QGKD/dKUfDB
W7h0mY1Kr8ZIyOF7DwPqKCqzwH/ELnxlf/rg3i+NZhdSLNGoV+xPAJtveAvq1riwYPf5k/no3i+K
1knZJpp8nEnRomKLUW8PWJwDZ/y3y188eMcZhhAO+esBvN/7dTWgMxMZWzd4+Lfrn3/WX1/SQgsP
Q3/cPkLvky7P06Y/VfW/BAhhyw7Pr+Svq5MZuHytsAJyDMLpbq5CDKfslUdDvfPR9s7mHF4ceblY
Sd24fb5fEUaJqAtP3cH6f8Mxzz+EXbsk68QCcH4cL5Wc/araof2pW/x/RzVo2rX1vrCp9FJTnrE9
xJk1Gfh+xaarigZchaH60iiMbYnTTEcM0cD67AobPHAPpNoxqMI7TAPnLSsl3eZUDqlHSnsD41PQ
E+upAgsNZ+AzKfJog0YM1mlE/oDTdqVAX1r0fcOiZhP1qnnlQaX3wIaRLFP17Mlw7G89crg2GGyh
nwfN/i7ERlUkszTNgcGPGeQ5EuKIVV0svKWMcybWrXKkOuQrBeveKWwma+rsgwXEBMCmHHCwYT8A
4S0//Lbp9p1r+regkj2IEDJ4KSsafJkdqe8MkespaIv1PADwBfDyZt1wlzZf6DTIk0ZaM6T1rYJI
iJpvqgm9l4XT/uRYhfEE+LL1EaFL/l5VMwMcU9EfedfMrxFja5fmE6EJW91uCwsu/zHEyHMPGvH0
6K4Lu23XAGx8G7nOTum+2gXzYr6OgRMdCfcpJmUCtFKXgtuCBVYBwmNgiQ9+nYnaNpC3WBD5BmLi
CvysZ8jbgoNUIwV9HcPA2DjGj8vKhfQiMIBYFPJWIRVwnryaDofZrdh3x5fjT1rmZgPLpuVY5QL8
Zsipj6yeQRKC7OkGkhXAfBQUpqmkX5BG6YO1ELHy2IQKm2/Zj7EHS/ZnZwjqRDazR65+7e9/7Jem
sVBbtROdKYpf3/gHOCzKL2Colc8rHKzATZs6tiMYY99VK1pn1o0yhewIUBwkJrciZyYDfvsvIZzn
de3+77rOF2RIS6L5fnaOi1Unwp0jEobSz/ekD/qf8KLQWxaLapITvg/UD0gSEluAAxycWn115zjf
53sbx0VV1wTgqwPoiZARYvYB+oq4bTHImrw3yJSWeHXNHIOShnyYWT4Rl38zvJZJFV4zbvlPFP3/
bwCMhv99gGtoMcDsZnMoEOS67zszncZ1sT8jt5gSVCW/iZhY6hZolD0WFFnezeCCBSsEXK5Q9lio
HHTIesRRWQzsylH2/kHJ/IuzoO2C0Vu9yEBTqjPPXfftPGWfv9L3T0l2aZ+Zo0QHFRAFi79+C4pl
r+WL7tg/GH5H8IG6OAZUAPazcYf6YDuMUIHSbiRIJnngepvP7/79D5L5F5/7UHgzAwfLHsD6SY35
E6xzqsNfoy6vLO6PHs/FFw+uiupRBHkHxw3u7dQgOsQBC9ERVx7/+wAG8y++97nx9YRK3h5KmB0/
9K5XQCDAwFankCFlg9dgNoHRDFycNDK/P39o7yqUCbt0SbMFJsLoDKsDKcD44atIp1Zt51m+hH2R
A+Affv3bHzr/6L+KjIb1aLsQ2nFw+K2BMAmKpdjJAR+ukHbm5ZVN6YNHeJmzoZHURVvJ60PRYGYf
Y1SYf5tBEMdYuZnpEaQOfcyJ571iMsf+qTiDwPl/f1kRElJPeW4PrVfvG2EwX3oqzDUL4w8+ukv/
NLCCvUXweT0EYJSA+nXj5aCHU++KT8hHl7+o/ZwaE/RljsJ9VzSpGEBDlim9Fnj6wVbFLpb8Ihq+
IIsphDe+eoCk9RSM1c3nn9O75tnYTi6N06Cohv4C3EU8dXNXiPIEyigAG2dLrZ9Fkj/JfgISMKLq
Gh22nZS88sQ+2GbYxS6AqnNy51Csh173wBogTL9ZVQiuaeW50F3aurqyNOl543rn+Lm0V8NMcKW1
tegfl9bb5qsz30yL0yE+tv2aC9Ge5hyZ0NpadwfKdhf3XuScJHh5aOq1vdbbfPSkL13Y3Ej2EGpH
9mCIPfYjnBi6Aesr34iW5C+wBWNoSWACJ1cBVrdb5zfSN3Py+Xv+YEFfWrNZMUGqvGBTHyBwrc1X
j3BI4/R+mX+q+k5W13wEP1gHlyZtkKTIRXXNioxv3YEYLNdkMjmFNL/9t23i0qkNfNaFrTOcMpj5
vpDfHYCT0LmWyPvR7Z///a/dVU3ga83lEEFd/yUMoP6gftzm16KwP1jH3sUmQWgt5qZQ0X7J7b0n
+Y3fqX98vxdbBOyHgA6rUB9W+NghMkqWFnD0QBMubPczmnLy3e2cZR+463itsPzgzPPO6+2vh8Va
jrCIAk5Sq1fHM/le2698fnOmX2H15/Ov9qPXcbFHhIvbgToElpkCXerUOVCQOcDAGdqwK8XOR6/k
olaIfKhJAqiBDmTyvqIQh4hk+f75zf/nqPXOvnNp10aw7bjtiC+VwLMihbjRgPA1TonLlj8iBEXL
qWaSRIagkSRBs1Vmog8RGvO9D77DLbSD3wxoiDczSC+vCqP22M4aQlKyqgzCu+XbpCueYc5HdhoW
PjGHofe18JoPnvylCZxL0dWuCz7V1l+fYFt4YDUHJa+4Fvfz0fUvgCQvhOHhoJf1MKnCwo1izgjh
iAqDrOfzp/9fc/He078oJ+ZBhXC9bC2iwgbneyvL35bVyyNIjiHsuUb11lvbbgMR3bossqlpx/po
onGB8ITw1w7homAnhwTeho24z6H7+w79Ldi7Xr7c6iCffvRQZcAGwEKaT5cymSbPg1Sq+QWuZZ2t
TdckUijIZKylX13ViCSU1r4p1B1bAardA9wAhmwCR+cmWDCdHSGrTAYup13n2u5AaPCzGEEx8bu8
3+W8Bh4DDqA8gAdYTjAiwKVd1wNjnEf9fcD6fQkpqK97ct9OMIGxXlP/6JfBClA6kZXlwz4nGVzF
zZVj9aM3eP73v1Y/b1zdR8HYHzR5NQT0oH5OR/P2+dv7YFn+l//218UXYce8dfrp4A0IKcOvBbUN
ji3/5OMNs9iL3VLzruLwaQz2Gi8zQKgbd5x/vPOLTTGMBNhBZeEeHNiwbPIVyrZgqq7lfrwbgIdy
7b9Ahb8eTJCvhBKg3gdIE1KgJHE50lQOT0ITeCJEMVRJN5qte06xXYhm2dXqcbY2q6Go6qdlay1E
mlCXlP6YWc5OhSO2YgUOhoNuxADGv8bb+OgNXmyslT8AkrI63Dud38c2WCG+bP6tBLi0vBvhxWFA
CLMH3c2xpDB3U1/80VzbOd4vFy8t7yRMDOsBDtd7lErVrWJFB42QK/b51C7XTPs+WDz/uQ3+9RpL
UKdhKDCFeyF2en2A2rX1fn6+dD44lenFvldx5df1+dLjrJJcQ/xRw3thhpXG945fcyL96P4vFr+G
DfviGhLsad2dQtl8nRa61U24/fw3fPDx0PO///V4QjeEiwbr0Ar2AMSGCRrTVX77t2tfrP0F0GGP
Os8eKMyiSvJjaK4wlT568Bcrv2EENmiDVYeekbSp2h1ChmLCH8lcY0RYXBmzffTkL0sizO2VhhHB
4cz0jui3pX5D8PLnj4b+R1t459D8bxr914PHpmt9Gk3LwXUg+xxIMO2grtQQ0EOy5KR+DcoJUO/V
LAlV1E29qpG7ZoHtEWdrefCqG/hYu9uxGPqbSUIvxiGTDxLlneEkkHlJrHOnAIoA3RBE4N4gTRzA
GAteTx2roCTUvN5qyN9eczK96BK8Pmg8bFaQftoQ+AWlPHL0BsdndBcEIwWygoEEkJ2pGV64n7dJ
yNxmTqGpdc2xW2rYD4CYNmRwDPGfBCQPqQuFcQx6aXOc/bo6NFVY7zzw8rNxZPpNFGH9Yynh3hn6
U51BD1Dj3BYuJrKTeYJq34dnR54jU3uEcdSDpQU4B2HfgnWs/KI9LI4IbnpS+lu44hVPGl5MN7Wm
ObyPlhAWHqVJc9F2N42CYclQ+TAwQVBqohapdrSGi7JXCegBQWFEcD2b1Va2im17yI06eO+D14t2
xOUS5iD5DLlVC9mz9qEP6z2nPxSeOz9DLQklJ7hYGLLkdbBzfBt+c0Bsy3ItLayVXJvxDhrBsAvk
E1yc2w0rwigbvQWyN1D2a7g3mYHd15IGcH+p/Vu2VCHysUW7E9HifcndFaLs0P4fZ2eyIymuRuEn
QgIbG9gSY0bkPNS0sSqrqgFjJpvB8PT3RK+quUkg5aZbym4REcbj73POZyA5dTxl31VhJyTGT4iM
cQt5l8LnuNODKR68Upb7toRZvWO1ORa98OMasxNyMg0pcXujLbLNaui4/ZDQXdJ08h4Gs/wOqWfV
HySm4Vqk0lOOQDEQzZtdEPDqqGwQnQjiBR6bsEF+lYoMqth+apKdF4w02RUj9PYAApmNg+P812bQ
Dr6n73ZxaeDRvnNIBJW5qgqZwloC83XaA01Xjk66h7b53yMAdNUdbKMUHr2DVzf9zuOsflElYb9Y
Pbo7JcSAFG8eVhdzRZS96RTunLgZQvpURwbnUVQYYFFT0zS8TNFo4DIY4XBA0FeHXrqtgxfHx1pL
I8f/1Tdd86xaL9u7qqq/SJG94gpjPJBmLNkNT3sYXcIUN+rT1G5MUphjXg1fJ8Injig4A5O34w4F
vIsQzW0aLShDfM/oQ5bhe5Dy50n3qWBi5NTP1hYfNTSg1qB2ktTpNtUUHhQlb+wCjrk+Ay3MbvOg
R6Qm4UYSeXtngszpzuJokGi9EwTC8usfcPmmH0xw82xH+GBI52cOO9XQ1SC6rdcnZJMhLCMI4MgU
qVipqy2sYO5slSnsyJtkGiRyDLvkHVY2IAmbNCAre5Slx8/WmgxGDthCPEQr+jkBK0aWN4jsJtvP
NdJsjXFYOI7QnLMTcjwQ0bFJsAUi3r3t3ZWvv/SaZ5vDdKQgRefMPyECgqDQ10R3cu3Y/fGz6Vwv
jMtxNZAwR2gulOKPI0Swf6wj3G0fpWxlj79QTJuHtZLEWllLyH/MiJgpacNvcF9jTvPSY+45DxBw
HxQ3n9tWuLOCfyThNmp9qOEz9g0WgY3GRZ2fYU/XwK5RmpWlf6lDXTY1fy38sH6ydBob1O1K5FJU
lwTgtrLtz+sd6uMGo3MRNRJNUXyCC/lM2DScOy+F9zSFYK6ELn3nY3DE9dSOcRAVeiWf+eNxTufq
ahpUQcAKjmpq092WHmyMkWd+DaG5MeozEOHQpXORNSxRrXAQ8nBOkW78hZFhfDF15cBvJNmOpqmz
suVb0AIiL++/LwfrLErVIMGfWRDCOgob504HAd3ozEO4mlRD9hbJIDpXAi4kKD6SXa/18Hz93X3c
M2h0+ftfPaP0EFQ3hBAiEmQG1cPFEBrhvun6wz+WdtFoNk2SRPmFtgrruQirWOip3Q6u/u1GYtOH
+EjsNuVA7uD+/3P9A5dmh9nEWaVQQlgK+SYFQPzo8eHoRNiPAt/brIykj3teNMfeFWEd6rDGFmWw
bx4S3ypwMaP6uWs/NflEc+Qd5zLNRVdCL4DQC5QAOrpTyEmDi06SGNYZ9e5oqm8mEvbTylv6uNGi
OQlPSaicpQ6BtQjvfXLnt2YDPf7KWrDUXrPFphqN9R2L+c1z9ddQ1zdJCqxpI98Kf1gZQEvff7bc
MLDvwkFBE5eLfjP4/lmy+osp0k9qgueEu5EUjGD3FZwig7ouUnf5+JWlmX6FR350Ny0Sgz/XWHO8
HRzSdQRfFrJKUHKvcNwpAh0zv9wGw+v1AfLxKTZis4VAOmltWYEBYn3UDIohLtwe2XLfauPE+I8r
PWrpUy6d4a9JhTGk8RWlh7x2r3qHMuzOREWzj9zhW5d3cPfSbn/95yy8+rnKA+KhuhvThJ5DHKli
7RRIhmuKTei4K0vb0gfMpkd/zCHodHCNiSLra47UwQaWQ7ay9i+MjbnWwx8HHtQuXjeFQ0X1JB7C
nwm77Z217fDSt59Nh50XtVYqA6tdwm7cBGkHYw1MZCa+Xm/+pR8wG9yTk+agr6D5pyLzN1HTN3eI
0EdyVVWZQ+Gaz0BbIdGaSz6AAIaNGlPeKaTfELC2MRXosCY7UOfP9R+y0FBzfcfQmCE1mZzOQwrl
K9ISf0UJ+yblWulloaHm6DuBI2CfJCQ64R9xBY6f0/9T6HRXTSs/4N9bp/8/+URzSQcsuWxy81Ge
ORTlz6hLN48w9yBwIiX0iMJVfeIDkpgmCLDg2WyyHI40lu0yXFhskWvpHLQTsoNuFDukQc5vlcCt
guOZbBNSD2ncPfSJ8SQTGI/LxDuiSABxSgOOwaQds838xt6PduyORZdEX7FCEYSemfRz+otofrk+
ytFAPjqBDpDmE0SV+nueUb1D9PfuegdYeEHzC/SaIuxNX7awXaq+it4+KGyRpzZBxmXpr5WFF6bF
+e254yR5PqUlRCrRvSQDUj7HOHfvve5hzD5XW0Wl479TbyHDiJuOk3OdI1W61Yg8tQn5cr2VPgQ7
YyDOMWcwMsAlwcCLodCpHTU1+Tb3O+ztTMvGYzHm/bMYM/2mkF+FrGboSSfT1I+w0NR/xqZO9nD8
ISUQZ3QEK3uoRcaDVweIrkoRGeB1yXFIvKDeNz4IWGkbIBH3+hdfGt+zVvGTvIXXeQB/g0b/VEGf
bnGEAPGXrdQDlp5/+ftfCx41VRJNvYAE0qfNoUCdauci7OhIqSNW1tSlj5itREjsmCzzGNQFobNP
20uoe5Z8A+Gs215vo4XeOZch5WM25CXHByDpuDuOuJi8T7T/1ivZxU2CyaFESO/nltW5LAmVW9Un
ExamYbpL/Xfs25HxtCZSWfohs1UJx1HEXYlWnmuNWDQypnFEkWwWnZX4kSZrg/nS7h9NuLNdZ4+W
CnuDxRuvPNyIMD+3kq1ZtRZe9lxKItxBhj2Sj889XFdeDxQcAlTU6/UX/fFxPfrXgfBXZ50YoMyI
UZLnNmz9H26l+h9lODhvtNes2SMdVJVIMS6bXy4dIRq//qELE+ycqFQMGpOAj010PTQbNdFki2nk
APvTfZZnz9c/Y+GVzO+VJkYwYbtQhmoSeLBU9hUSL9bAaguv5F8D+1+thmlJG0E4O4ElQTZpWO+Q
EJDtpIei9/Wvv/QJ5L+TiMc7j9a65qc26rfdWN/wfNwiFGdFkbf0+NmwYLhXdkrjl+ekpcAmIPV7
Knes+9zT52ohVbcjITgawzg5ITX3t/KQ46BfPtUydPbVc4p9bN/Cz0oDe0pE8E3l3Y2brslhF/om
nQ1ll1a2CBQLTiR46cqvoDvuemQ2FShXXP/+Cx1zLhWCbbLIy94bz3TocAmDvGjawwdw/eEL73Wu
5RnCKA0YwESnlCP9iIVfhsDNMIDViqFtoXXmRMe+FhPkLmgdR/aopDwFnUA23z+qWhm1S8+//P2v
gcUlUpoAIZjOSFcVSDGn6mXiD6VTrjT+wnJALu321/Mzw4vSgVvuFJQ98kJtcOuYEIIeV90j9+tF
FMVKUXLpRVze/l8fpMcU/i2ngqhKFu6G5cGBekMJCtGaynOpG9H/fgDyUBpJEdZ67ookLvJHeDg+
2YdmUw8h8OgaimNuQhjZmGi6qT3MEMD9frJtZiMYsaSZxI0JcjYwUbwW1ks3dc3Ho1Vtvf/cOJiN
YiYRmCDHS/Mzcw92zs9aqp/IYF95/EI3mqtSyiGdNIq+47ltw+g4DbTado4icZoae4LyCul1TL9f
/ykLQ2KuUQFTo6Cg1EznqHzwEhe6s9sQMU9arZW0FrrqXKACapEB6Osy4/lVXKTVpg1D4G7W9kZL
j58NaZGWDZcepJGkDTYGPtKWQQk5rZWXlh4/e9Oi7ftAmB62XdTmkOjLSpwwIK9LAyQbXX8DC0Nt
fgeUNV2UTL5XngFqxU39XsJ097knzy58RrDGJ4g7oA3vGxGHLQW1xlmbq5e+9qXz/jUFKRgkA+SD
lmfkIiKe8M3pfl3/1gt7xvnVcJ4xBQ5Dhr2J217iw+8tOHFAI/QIyhq3VBRkgzv84/UPW3i/82ti
8I2SrM5Vc04y66GYBBUEMFvO1jX+SuVtQbwbzS+KPdR5PFZBJjQgJnjPiyCNs8yIuISn8kVHLTsi
9FCeywQ3/olN6akauN53NTC0CU8gyxVlvx9ClwNilNThDUdBeKsYgVtWpGmN1PO0/IaZgYAFhdxT
7IySrelV9Hq9hZbe82wEdAKwcer3zQVbCxZCTdMdrlraldPyx08P53esSEfM0C9Zc4YNfBPWzQ/p
+N+uf/GPX204vyocorBPXUnZCUC/vU/AJJyG3z5y6T/3+Fn/hxi3RiA7rrZp1beY0KAFAs5vO5m1
JXhhZp5f/DOlR2gT4fJIoc9Ghiy26TEIAkjYTVca/+MWiuZpYS00MC3ANDAAuvSXU0NbZAhzthrX
xLvrjbRw4Ri5s8UYjLcGHnEfSxnqnhtZSuTf455mD0mhQop6hEBIZ1C7aCiyU+KNHgKWQRW9/uEf
NyCKUf+doUTrlH1ju/EME68SiPb2v5qq3ozi++eef2nWv2ZA+GCQb1S3zbm3KHR6yC3eMl2XiAlp
wn1Q5/vPfcxl6Pz1Mdxtep22EJrkiP0NVCzyZOvmt1lVryxAH3cD+OP/+wHt1GfgErY4ywoT6/Ie
O26ZrS3/SwN8tt1jkdMalUNEkaGYPsKFJIVZGYEfLxRhNOtb4cAs2GJ5hfdLOCIy4YHvPF7L2HH4
dITDATnekbDPfZtPK5bZpV8zmwwbyD+yUEfRSXqBeHS5SHdePkQrP+gydfx/nSecB1jRTnQOMVKc
IgtdPqFbwV6Q2IRsUbDOpjVH/MJvmMdYCeSjuhOFZGZqQPuCDBFRR4asnM2XHj6bFakG8QbYLx8z
yZPvRH8mJ/x9fRgsNc5sNEceAjEU+G3nglEHvkV+xLnW3SB6CiHKwjwV/HPmKiR7/nc8RFmRYb2e
atTO+ztJu5vBCVfG8lLzXP7+11hW7kD9SNYV9K2IizWaCLAx8u31FloYx/Mkq65pgDwsITcHo45D
0hOx8Y5XpRnjwlH/XP+MS2t/1EVnw9lEOFoh0EOcPByraN5sARmJAUWIk7WIyaVPmI1qnpdl1daO
d045fDOSbtqMnEIIRAO5cuT5WCoSzrOpUhRbJmYtEsd1Dy2k8QtMSoO7KUeEFTDlgabk/gJd4F20
n7OJhPOkHmdsOUDLojg7k0ijjc20QYjiUNhPvXo3mHXZKuz7pHQTfeqqi/oFu8sAYXiA+K2liH38
Vtx5Is2oWqNb5jenoZx2fvTF09WGJg9T9OV6v/q477rzSJp0qjpLgT479dlt4eKgKH9BHL6yz/l4
1Lnz2I3CBl4Dqbs+AcxT3rcOGGwS1fmVtv94GXLnsRuI8JpyNQz9yYJ1lZBvmedsktCL22Dviz2O
disHiaVfMVt7ohBhz4Ut+lMFesQGYV/mLLEn319/AQtPnyd6pRyus05GAIkWvXkAb8M/IR98bbO8
0H3mkV5uDygdscBRhy784I4GAaFpwHGeGsQOhGs20oVONI/3gjupT9U01ieZ0GPFJrUBZERB0m9/
XW+kj2cOl19+3l/TNw98zilOcaeKIMBuzBrEGJQ0ULvS0OwdXh++CZv6XQ+IsqN12q+ZZBa62DzD
hpYcuctFAvV2BYqiVN2vqK2BOJsq+Kw4itOI0sZ05oSfO5a5c+nZIEIPfDhQ2bGjF3FShe2uHki1
UqFb6muzDaePkCSl+lGeelqAt5g21U1dp+Hx+ktaevpsiep7pOoYZHOfqiBLdg0SBx5Y5BcrCrCF
E43LZ+uTH7Z9kPQyuKHa/ga5zMZhyR5Bunv2EBIFblZzI9rhDqCc3zjLrsnZP979uHw2+FERUE4E
euZJsLMC0IYbpPDSBzLZIwiC8fWWWxg//6c+42kL8hqTCBCi6YOVSAcBvQjg6TQ0axE+S59x6eJ/
DaGkbrzB5daAsPBmxR6Re3HUFJ/8AbPdJ0yqQPNQpz5bkkyHmiA6I8n88k7znKx8xELvmicQ5WXV
9cyAEIHo1zuT8JsooCuHC/Jv1eP/d1fuXGNGtV/AolJEpxLiBwcq1oI+UAGzUtwXqntEAIze1HLi
G1g2qkPiI3YG5YBWI14iabc+V+kQawCeD0XWku+h29DubpxqFA46V+vmSFxePA/YzrqbkcjiN8Ij
Kx1zwELvKYESB/RiAN5FofXZg7jncvnSAi0fhtnZMJDZpgZp4qNwk40VwEFwcKUszAjEfzAFH/fl
JM2jKzp57gs3u1OsCU7Uy2voL+hBNZo9FbnINkVHLKAKLNqPA8V6nFHvtdW4+ncneEqFz5Dt7w9D
+irTzL8zVvvI1SAgCHgFfxmAId14UfkzyhLxzgy4l8b1mtilrnuYuOP9Bi/U+Wr7mv7kyDjbZ07u
D3uHOekOcInw2SOaVfclyy2oBbXtLkA27951qmpfwtPsbdrWwd48z+RIkIMTqluWuEG4SSrWAcIn
Bv6WJY6HWDMHdMUpSshdgyVhi5nZwNsF5WGcc5XTM+5w60tNg+4qXVX3LJUaGOvIPzHkfz6IkfR3
AlyynRhhHBrqkd31NoyewEPgN4CSF+c2B8NKdAl7bZBat0PASH5GGB09jEh1+4HwuKLADRaCh+oc
dT/JGnWTqcrshRTlr6If3F0XgVMQIJrgxoMa79AjIOAQTCQ9Uuj13kPfAWotZclOeUge3QGnjWjg
HkpjijCDr0y01TecqqCCcnUPt7dF7v/ZtEBFAUsNFxnBDSD+V+Gh3p49hhzyL2B6gQaX/AKJYXXJ
MxARRmAbqxKdD37Dva+Mc0DczwCnHGwzFRfiQMyEPSWAjTdeC8h83gzjrYav/lzzJL0HzVoekWkC
kLlf+1u3ojBx4qAzfAmBIQXLiNinRE/hfhAcNklLaLDXGWvgaILLaov01/ScF36+qYAjj7OkhE+A
u3zX4+S4R3kw2QSsATJJ9wDZgYlNwPboxBYurWDjdLn34DRJsqscDWCMm9rvBlglQEhSfWsB4TrV
VHg3MqsGvdEezOvpRHkP0HHQ7jnv7Z6hgv3dgE20rRtqzrUJNIJ3q+hPlOf1PWpGQ4qSLfKWsMoO
BvxEC8jbxtZA3MUlmGKwwk+JqmNmfbUnAMzD8cinrxMFRVogGuylR6j2PTgFQHHxsTjnON4Mpwia
GgeLRNHuyix1b0xFCvB6oOuuYTA5kDqtXviowCQCiWCDTWW+H5xeviAjUCHHlgONmSbPCQYh/LJh
AGZY7oEEzRzQc5J/OOcBDt69E2yBcxu3CtwI0MtEgMj+CfgY23Rx0cpya7UHbV4xgA/NxzC58WgX
/smon7jnurY8BN8opIfURTRnFI3JFryb0AdvhngCXG7rwkzFml8eZF7bEDgQgEOycpflwKBAV9Xt
L0MLZFsdQaWOXCy/BpOteh8lZLm2txl4zr6G4ZM3qMtV6R8BHMV36UbTazrJ6lj49fDHcuPe8VCR
9wKhm/BbViWYfkg5TbtielDQDW1G2tTIEvKiu0ym8pBEodlPYmpwIk1BpwWe3rZ30HJ68cAMOQoW
Iuw4VyLYe03tqphaYDwAQqubdwIUIr9x8C9AZSOLy/lE9mAOZAPJ71qY+4AUmwao1oA1a/0zDXA5
tLIrWlh359FFfTd6lRN0zZkP7RC7ZWi3AM6CpFOo9PCp7cNcOal14Mu0rZpzXiV7qDTOdTCeEfD1
uRPKXDcZ0CSIekhFEU4pKKSh7OD3cP5c/+4LB5S5XpLRnGESF/U5dF8z9CsQ/ratzYAyKz+3cZir
JSniznSgkuYcALbdRtFdxMKVotvCu52nBCZRgcAzOYoTM+DAwAHRQuvJ8RpWTV0LzTOXj6NiL1pb
lgIlE3vwG/Hew+S7Aavul1B6LXloaWtF/rs1BN4ALCrRmTNIzY+hD8DPaFdaaGH7zOabdqTHOpVf
NGfdb8Y7DeKH3GLrHPS7691n6avPtudtIR1nqsH2sHXxi5B//Jy/XH/ywrudy8X93i1d0/vNuWRZ
XHVyk7owqTtrB72FFztXiyduQUKsLOiVij7lZjqyrNgLM/6kdbKyrV1om7lcXKcgKQ++aM5O+41l
r0H5fr1llp57+Ul/nSSqMSoMEmSbc91MTzayX7w2eb7+6KVWubyMvx7dD6ijekjVOGvYu0l4q9Li
JlL39TCu9Jelt3r5TX99QFvliM8C4f6MbbIMX4vgYNnj9e++1Cyzw7Xu6pSBQt+cI/JP2byQNR/y
UpvMRmeFNcokjtTnIXhBQWCPDLJt1YoDgzz4c998NkixwDtOPnjNucOhPUbOP4k7ma/0Qv5vefeD
w9Vc6Kq7Zkg6cLhuWtE7exgGky9WVeGxo4PcD16S70xNLGhlaeVtJibTJ1kBGwyBZw5GFfLuQdKK
SnsOG9E+OvC67JGV5D30PAm+I3ZW/aSAKtzlcGq9TnVagIyIwnLd2/SuQKn3PrNdtYPlfzpQo6dT
TzS9ywIzJTGFPozEU1nWSBHoeu/PWDnImZDOP0U2jO81jIDbNgfPfuvacKjga/R9cPB4CDgu7xBq
LeFEuuyzwi7AeVeVN1NWDjdtQ4na1JNn79OUyHBjI13jtXFXbBDROO3KKdCHyNJ0H04+KMakbSCu
R+oenl1Cl+vTHnEHUOZuwWKwuwRGDqNcB0B0nDA77iA9Uk7B+0SVvR2FBWaAI8Pd66e+ib3EQncL
wjJCpvmQ3+HSY/quA5zscN9f87jui+KY9kghO+Bqk/5AYDjSmFH3t3uVNTiCRJl0Y1ErgxiHRNyn
YxYd5OjJ5wkRzlsvbHMnjgKZ3hmM1QuWrgDyEXfmP5DYCtRXq4KjTEFzTFgD1nCY9r8YuMV7AEo9
1M2seh2x49x6UxIB5DzSE47V9JdHHXmOogHJFGAlbxudcLiXZenvVdoonGPbAQHhXjAhG9wRyUYF
9bhJx+pPhjPwzxHZaSdIYvzngrv1kaWRv3Edkn2XHLISop3gC/zqA0ivJmu3Cr9oy4oM++qghwAX
f41LRHKCStuxQx4kwQsDlQMbnaw+hqWFc37wnBDw1cZPf3YIObusv+G3hpg0jNOaI3nR6cv+3hey
PADOirtcPSDxHPHt9yKrxBEIteCmHpGJvLWCoTCqhKZnfE0JXhiItO4OoN6i2tRVMJS7IMkRT6HD
vDxj4dQnzph9sjbpdpOXT/tc6gaICdLqNq4i33wnno942rzV0dcAQ6qPCQbvl8iW/CGINJZbj6kf
cnKjf1qkifwaUbF8QBlQFjEJSP3Gm9K+eoULOhs8u5PaMxpyxNKDzj0mna5jaEHNPaoj5tSxSw+Y
WIlsBxo9dhV3EWIOHkgPL/1e5YG3YxoY4TjQdAQxfnD2phzro9uLZlv6Up1o4UNyWHHr4PxK85MO
IW3xPZ3tS62hp8QpDTwwwVCbaPQxCNr2tr9QirlnG5yqmD0wMcldETVI2tD8cshA1ko5tjiQIxbl
tiQIXaGBOxy01eqom9zfjkyDog344jfQeEG0SKrS2/ZjhTxU19j+SSLJBlHZU/t0OVY8YqaacOPv
jdumlaApIxgFGYxNBFx6qNoScQRCPvNgYD3y0vh4CL3MrTZpEjZIhCHD3orJ3JWeUTc4EYavKc7+
e7jY7e/Ex5SDk0wXm4E7eK5twVY2df2WhgH7ocre3/aV7O8Klwc7EhRQAzptAvWGbQReeWFp81SE
I9KCcwosKuKWkTTneBzJdx1MUrjpGmE38sMYoPHiBOzdtIG6wHlqulCB6efo8AC6/fSTuIM6Ar1J
9oIq/5suhuIdFGK5U5jwDnnkTi95KsQXdwrkTe8hqq5MI1aj2OCr2wys2ScChOh9BmDzY1pl/TZ3
I360fW5PwsXrbSRPHgo37Y+QuSDNnozO0YVkDSTthL+Hjm3jqZ/anypPp1hk1E3iqWn4JhFg5wVV
LXejcas33NiBc9hRLTdlFSanArP1vvape5eTEr3cHXB69Z2x2NW2FHspafpWjGKC/4hZeH8sVfHo
NgO2hv/SCpGY1qFi2yDZB2ladXJEJLzeICL5NfQ6mLwBFMeE7iLOxzfipgr86DGswEuIYbTTLC5D
1ew1cjWA7ZH2UcP6E+NwPd5Hiud3MnJtsfVt4O8Hn2pUWngK75SL1zIk/q0L0PurEK567RS0dB4I
aFsekezNd1t1YDwBqATK/TuvdZOnYsiyfVHqyBwMqYqvjgEnbMMw+JDE5qMu4St9ELjD/AXoaIe6
nW/AWdfkCMkPaOkVhgApynyjCsGPpYFozc2c/oC328SZk0GY7gG9p3rsZVWmBIlpCFZ4Z4B2jYOi
gch1KDpUOofgi+wxn2TyUs4vfeRTSt9rbuGD6r8ONbfYQQmkDlVQM4yWJ5sKBtqvte8OO68DfyBM
HH4YuEm+FWLMb72gSw+tqPrnOivoNgG96jhY3m5dRPPHoHgjpaQk5oTEKnV2fAIpRkDCccf93N+L
Ipo2+SXa6VJR9fbg8babPhvUaUgt3YAyLw5DRGB4qDC3ONH07hme/IBTy+4q4rAd/qMAhhkKEoif
NPqVDrcs6MAdx17qAQFTqNUa19G/U1UOxzbR7AvWH3IWZU2RPd5jFtnjhuPVc2yzS4Rbk21pJShJ
QZ6qx7wd7L6Cw/4WVXZYuUVPFIp1TfsT48P/JgnIFmosMKz9vn5uBkNuRFYAU+ESqBA9PW4jQcdn
XJ8cQfdRB+yWevScxr/F2PUfkU/Ef7Wo820rHDh3QV7VRxQc+4dI0eYohaCbkqb1wY4mBA+VjHtd
MOc+rR2yEXnr3GNj6h0RDjUBXW7NQxPW4jGT0nkBybd5azPAMjrblnCl1I+pUqikgm+zxdKQHVy/
NJdlvbuVQOnuLbrk0TfIR6Oe6LeewLKu/czcqqgJvyNqSmdbntriVnlldNf2vMPBSXZ7Ozrtb8Rr
A0OX8Owx9wh7mMAS3hPUzr80VVX8BG/Xi8GLyncjosr2RZrTJ+4y7ymQOfIxByL/jEhgBhJdhefW
8GeWN3JXJ352qEJd3SYj8V6oVzu/Ba3US28L4JJB4LB7jZnmPsqq4KFVHnJEfK/7CdYt+SfoQnLC
D7Y7V4v6JpXCf0axIDpE0zi++QaeWW6J/7tn5fgdmnNvF7Za7HEVVSIrpiZ3oN7xX6Vo8zvWl9Nb
gmJsgou1sn+RPfLp675s/8EyjwBMaI3VT5mZ+qnPOKxLeLvkmecuVKlDAVBcbPIEpcMIlCwXbNVa
0Z0PsPwQJ70oUTiqakCsAmJQ9/L88j7FWf2+1Xl0XxZOdzvmPtnBuum8NRb5NQMEL008QfKKUuDA
i21Bg+6EtKcOObUqDSA84uGw7cAYeYMFs0Jfr+qbvCnMNjWsf8SlRRqX4EHKQ+a4KHoq8sVzAagp
LVJuQ1qFByCWi81olPdU9lbdIYmMHoyi6OKyordwXICuXobJfUZG3JBAx3AI2pA95kTkb4lVPuR6
XPe7xB/YLtJOv8XiTH/2Pg2wggRIxrMoFB+1raLHoXXpNieOj3K9rcYd2i/6LVIZvKBubS/XMe2O
ceLdyg5W/hj5GvD49pH7LcxaOJQUwu+iiJCb0HDvpldtSvDykKhJyiR5yDO30LHSocXdivC2dWbL
reMx/5kNyDjYEZTTH7Iu4PeRdt0Lqn7YZa3pdpXwk4cqZdm9w51sP8ku+O1ktIpRygaWG5OD/+Bq
Z+sjYC2GuFI+Bthw3vc4lv8x7qgiqIhBEAcTu71hI2rFgHzAxyhqbe8SbPWeFPB427Jx8ifjRMTf
pthVYY5vwQHuxwMNKD8QUYYH6o/NE8oV/iuRYC6qnE076dfdYdS4VLJNQeDWZw627V5a/+lq6z9m
ALlvmq7jzyPy/wC7TmjGtn4VyRUJ6MI5e+4/JECTsEQQ8NxVsTHjN9wNxuhM18+rSw+fnYjp4Lkm
BerzzAUCIapTqX/3cuWaeeG0PbehGRSAR8fi2S36Iab+DQ3iMNl27Rq3caFMMDeiVRVxkQUVNWcw
0U5hmj4Eds3du/DouQWt0bXrC+2gDhzdY9nHCWSlFrb04Nnd8TQZP7IOxGfcdU7dxN7qInu//i4X
CoRz51nWNLhaQHbgKXf8E7Kyv+ZC3eKuQMXRSF8bIVd+wkKfIbOiVYjgaHi3Un1GkWYLJcGG8nug
vK//iIVOM7efoT4b4WyIwKAMO82BQOXkfK+qcDO5ye76Jyx9/cub+atuNVY9UnbSS7hEifMjhReg
zfXD4PZr7rAFxII7D1TuHADndY97ilbExQ4HqHyTbos3/j3YINIS29VxrSCEr/xBOYjMRq9wDdCU
pmzOygAGXcc5DkjMwXSkPuf1dOcJy5mjQI0MEn0OGaZp3SHdm8QemeJ8TU661GvnZWcTDmXYoGIm
AsS5VzQ5lZk+ysrttu4Q2DjIUMz51Jufe9KKIqdBPUD3IMFnHvsHBaB6XqwE3C90q7kJrehaV44u
yvONeCl93BIzg7jGz+nb3bkDzTWhM3oOv5TQ262TfeU+wmmcNabkwqQ0T0muUi0dBZTOyYTdzsEm
3UCjf73N//39H/TRucu8dAX26Kg33khtUEJBsXvapjbvhzj1evYj1Ip/mSKBDFWldHE/tWWGE6Ma
b5Agz7Od8KGOUIQY7GkH57ctcImf/o+zK2tu0/fan4gZNiG4BdtxTPYm6XLDNO2vLEJik9g+/fvQ
q1R/Y+Z1LzMdYS3nSDp6FuDXIP4DtEXWDVuCESuJRyes21ZhjqxUDhxHIDHCohzJYQK+wrOve738
my0+5Z3Gtms89PvWKYHa013KYOpVG7DtaHJj3BjstT5o1Wee2i5nqiKnuTKjargV0EDvqIMryMZZ
ZO0DWrAmJrHhZurYcFFPQ5/9LoOndGrC0tgYo5WFqPMIy4L6EBIe3VNLUcoonPKYN3xje1wJUF06
kuZgxs2wKT4V2UtXqWgIHqdObKSWtR++ZLdPk9t3nUONwZuRvPpnEKifXVS6LkfQWtPLXHxqmnO4
i6cKlbR08L+CWg43KL67rullqD417SiHDmMt7RPuzRCFhglH3lo/L7e9NtxLdz613TXQ+6CmjTuh
GkIof0DkGKvmOuk3UyeW9Y5MccvHQkEFH4aQuxqlirz/IpKtCV37+drWCi3cvBsh6n1CqSDkHta4
9b3zNsZmZc/TGWVwBAWiJlHuCcd6uC27EIyaef8K+cRTRcSflm1a+KwtHi1gU1QnJte3YIGQ/ATG
I0r41uH7XCqgAf79O78zzVEvhKD5CehaecCTET8GuB49Wj1uoTxPeLGR1M7NxPKh/zkxTywwpsw6
2WAbReBi9ZFjZd+oERz+/yt1+YAWu/lABK/txj7hvTQa/Vdvfhirrf1vbZi06FVpTVXttfapq6PW
W2zrvxWNFzaVd0VKXn69FsNgJ1IfJbsJUGER7OAHuhcJOeBs+9biDeTKOdCCuRKco06FYE59Hslg
hszX72BONjLcuXBYuuD8u5RQy52LBtrZJ1O8Tw0KWkdRHAgsy/GCtNGBtWnQwlmWxggN9MA+8d7B
G2m6q9rs0KpfuKBe2Qlt73VRrmj8ADyfROL8lL4GRfqYlX9g+hU1dNOmcy0YtHjuHKH6FpTd29pg
OBu7vXMKgrw5ZQ5t3pjg9nPGIcEcThS2acACDXujyPDeJgSqOajDAxrGGJSg58Ic7kCAsW4rBjVF
A+joqF2eskIEgwvoW1/OwIbRBmVJ2exAdkkjVav6roQUQhmqoe7uoDlSPRS9xSK/IuQFZWxvT4d+
ikpbZu844CjUM8EwHsKGZfLWHRnbwY1YktAabHUCRrbHCFXipGjmqyOeH1GPVdw9kiqT7x5s5jeu
SSvrS+ckWpkP8XirsPGQwwCcZAclJMiIw7cKoMS2bzfqHStzo5MSLQf6UPAVquO2PTaozhZgNgBG
urGCz2VyBMlfk4pP+ylqfXYPSeo6JjV+tCMOY+XtLifAtaa1HOXM4+ijhA16fArvdRLOWzIIayOi
5SaZ5yzxQCmIM/YDyhA7Fy+l0v16+VevNa7lpIYPWaqgWxwnLiQ/8nxf01ePbGlorrWu5aR+ngO8
qZfzSfaxMQY7Q71nkG+8/NP/Xn70S9EymVo6gjzjlOf+7N/mDoM1VgHy8sGDW8SeU4hQEibrOOAB
CsfMx8km8pO22XMYNkY2TFQfVCCDQ51NYC4SY9MiDMn23E/S8lfjAHPfFIN5mtP5R8kKcEIa88bA
G/HGAl4bUS112UB4O5WLFAyj232XfwHzZ1d3/10e0ZUlrJMTLWImabUc1zgVx8ZxfpKu/nNd09r5
AzoeLbXzzj5BsDVKsidLbY3I2o/WDh5+KqRr9BiRxBynEDqLsAgZg439aGXHo1pQq97v4ESzHJto
9Q6w/xuMjG8KH6JUBUjll4dmZUp1yqZqTU+4gAOdlO2GXXEPFkQ4si0q3Era1vmaSekBjQv7oNPU
fJSzu6/tX0m7uGd5eyPfmNy1UdLCvAAyPPOBJDr59Evr/2BdAIXWNiK5ur08RGud0CI9cfjCiLGh
fNCw5icBTe2YC9NMdrDVQq2lYMrCWw8dPy5/bm1GtCiWc935UhbmCdbhsckIzHPGo8e+X259bcFq
IWwZQOz7vMSlyO1DQX5Y7kbDKz9bZ266AJNDJ6qzTtNI6AEvLjHpxqesNbYEitY+oAexAZuKnFfm
Kff745yrxXTJf8wt63B5ZFamWadtkmKGs3Y1Q26vr+57nKbCxnK+VB0uc07xQT37uqOMzt4U0mNB
liEmJHQo9lld3tOC3sxT64RZYJw8CKFc7tDagC1//3TcmFTRC0aM+QQrCpgImSQ5BEZA96Tk7s11
n9A28KyobDYnMo2rcjgZ1P1a9smP3LuGCYg91tNCmweDxUmWDnCvrU8ovO3APHsDEHkj9zlLBJ/Z
MHUfALwiV2bRJEh+LogzaWf0hxx4xX0hJRgeA8CBVTiXY/GTdqMV41Zcv1k4HUPGpU1vwL/LeYiK
kdrV0Leqo6yvUGcAuP44ViIIoBMMCbgIVqDWvcHTCfhLI8NrBTfkI3Nc86vw7ex9nsn8X5qr6uCo
fngGc9g+EQs4pcKue9jU2wDczf00/L48YSuLXEfQt0MJXGniNCe/neC1yOU9K/wnEshDMfR/qJNt
fGcJyjMjS7ScKW2HZgCZNKexMr4nHNCevr3NxvKJ8yDy6vHb4NKNWVzJaDqoHmBIAG/qpAXJzd6B
EJWGVrklMr7Wtp4th7FBUiDtKZgVnCd9E+6M8KW/PBcr8alj6ifucqgxQGwA9L69k3Q/xnI4mDn0
6f7/7fvQH9ESZgYSug38pogZUGGiOVGV7jP6dLnxcyOzNL4ssE/JxbD6PO28so17m90VdgFPK+vX
dU3rx54A6jkQpIf7hANLWPo+iasI34AR/vubc2jw8gI2jGCVeqE/PjTp2+VffO4IsgzGMkifBmMc
epNBe9E72b33ztu0DIkCTUwAmGcO7Zbs6dqQa9kQlAiaV+C4xUZSRl4OwtawwEMud2GtcS1g8aIt
qCHxItzB5i/MDOuPKsT+cttLPVFPBsvwaCeaChjaUhnQO4UIVzQz8uAy4waMvzuhnAdIcO2U3R3q
1LtiU1o+pwVtXzO3MBqgXur63odVe+r8YUC6Xu7LuaBF4/oxJ0iATDQtKInByw6PJjSiwLgYw5Wq
SLpChVGTdjArn8fEwZAIwGJARuo3fvvKMtVPOC5I6RMkIsjJAoKRA+di/SEd+CpbC3StfS1wC9MU
NjfbCtYhDxVtwhE8UP/FVNelHF1+Yppc0AxgoRiD4JCH5kR/E7C/Lk/r2k/XIpgT4symW0ARqajx
akWAaAKmrAh9EBsOOYwhLn/GWpb8mVD4nxNNno+FMPF+jSd/KLZx7PmgXebpjZv74maQAhr9wTTE
RmXbIHZY7JFYvEAdzzCL3eXfsBLp+qFHqapyJELyJA3+UizoyEq+Xte0FuhlBjoJ86BDb5mjAOBm
iAzgyzdW77kjxRJ5Wli7qh+DfACsZMpT4JPBpHbnp3z87k1fSA6lVfh1bHxpJcZ1AYoyl6Mkvgv1
MLcdUSsHN9lsQEaGmfl1z7y+7ntUzsAkmpPtngIC0WGThyMQd1736oiXy1Ox1gdtfwb0JutEhS0J
LGJclL7OQKJaw1YWXJkLXX7CE+ZsNa6EClphV4d0srpDhpfqY1m6DbQUYU67Awg5vy1xL/59XYeW
jn7aYweVmaWQ6FDt7gdQPOYFxj4OG0Gx1qElWD61TlqWTGOCxzujFPeT6cYMvKxpZMAkwzTXAIxV
dcra+Nja3Ggbed6kRpmYENZ3yzFA+KcPBc3vrCK9phCIUNFP31C6VGVA0ZskKW9wSrszuxYSAVdm
EP3EPcrBGmt7caSs4Bwb+AdAzY/XzbIW5Hh+H6zBBxyqgWS/S6dITV8Ccs0bGMZFP3H7QHDjED8j
6uZyb8MsoRD9bmYbylgre4hOYqVyljUvITrY8JvSflHBf3gi6YqtH7/WvBbRk580lAT48XZxi6e8
Zw9yEdPizcxfrxp7V9u+R0u2ngu8Vtya6sbzvPcJteSwMruNOtoSS2f2PleL4CqboJRYmRY2NwgP
DNStQz/bOmOuxJSrBTDYBkkymTWNaVY+8tlJQngXR3zhh18enbMF/2XxaFE7GX7XBWUmYm+E/g2F
t9QDnotmuAZjk+hcJwg7HBdjqHONEMuw0zeetf5jWarxjlLOHz3ZFfvWgpHDxja1siB0gOuEW8wI
wLgbV1NFQnhq/hpr86no6YPJUB273O21jywJ81NibHmJh0erI3HD4U2ePo7TS8596LN/u9z+2rzZ
/7afehmkr7EBxqaxlOZ/D6zbUTj0XW595de72oGELuVHXGhc6Gp7IYeejg8ABSDfoWGTjQFaW9Va
xvJRGfbSNHBjSeYot3ZDvbVNrPx4XciCzF7G2gY/3vN23P3eMCi6fVRbL/ZrrWsTC83anjPI2MTC
+3Dbt8oGtat5YWQD07AyLLqSBYzJ/bRJEi+GFBZei3lfh0BBbewSa799+funRUkEntAyexmZgYcq
uTOgeK38nw3pN1LVyqrUXb8QzOCgOAWOAR6PmOtEVvWQ8q0ls2TsM4lQp4BjqKF+3Ex2bFVgH7n1
B+TOwDoOQPMxPajjJ0pubEnLZJ77kpazTLBdjBZ8vTgA0QfqGSB5vxLwwnro8Lj5z87cegdbGzAt
jJs2b8wBCSkmoLI3AzSNYEe1c9XM95cjeW09aZHss7IYmww9MUUGk7cvWb6RgNYmQ4vfeirTDMV9
L+5hPX8bVA3oQROf9nPZAHUP9UaQMgnb6MXKfOj4ftYlqJaTClhsPE4fEo9BCUgA/zrVeJgsaWHn
YZ/67JjNWfB0eeDO94/62sABhzxYU8mtuCuPlhI3wk2PdfvBufrC6o14PD85VJeyTcmcW7IGALyV
uQmSTnLfzmLrFXRlaelcBWUrz8R9ksa1IcOu8o4J5NpdsnVWXlFS9HW6gs+clg14u4gpAkOWVdia
NzVQS0MK4U7bCFP3MShaELi30KBrJwl7GcZP6atwPDdxYfYX2zmYcPQjnz9qeKGOzb1ZvDvdL9N/
EvlXs3kccf7qyIvEZffyYvgLBz+TEHReQylGUM4EPF1qW0ZZy989ywoZCCxwWk6PeOkMPUPejm12
A4DNf6M/D7us917NLL3NLXJQbbu3GnqdUKKvkx9cqQzwxhorTnKYSk+ueGZ5dUuBSbrc3fPr0tep
D705Qu6CCRJnlhkn0jkC6fx2XdNa2uCBKUmWULzQ1m1UjEVI6y3yycrupnMcBmiSZQ2XVlzC0qTw
88ho70jPQuj7bpxZ/qo9nVkGOtNBgnJcE6S6uHCd8T5rO3YDMWqoYcoE4gAg9UdT3RrHFu8HVdi0
VnU0YKP6CCU592gN3rhLW2hegWXZZlFZgKcLMK8PiPA0/AlmeALONMjhz5GZX4Rvme8zHpo+PMuA
qsJQyfRb2wRzbI959t2B/dJzDsb5GMrGHu4g3+YdgJI2HlKLGhBQSPL7mnvFa1J4kPgehQ/Fv6tm
UPfnC3g+V7BZlbERNJBiy+Mgdf+73PQKfcjXGRPSpSgXKF7HZdX0vxPhGocU4hfH0aTdLzD7ycM4
lUREU15lT9DbG/sQ9abkCeD24WboFOhql3/JSvLUSSdW73YF0CNY/V0FOJDD3rn0vviWs1WwXvuA
dhQrTeW7ovVJDPpJlNZjJMQcSePl8s8/v3nhZ/2bKSXpAgBvJ8icCsO571jtQowHkktPVU/6t9Jt
S7xrK0iCXvc5+9/PGXwqCwvwxjgppTqgPnrbCYgVjt74BPDlgzs0G6fjlReRv+XhTzsAfKmDIYDO
T8yUA529FKpAD6Rk9q4VdQdF+44AsOmC1E+rHooiJumzrS3gfHahujx/0hZeNZPEjF14GUVtbR/t
Cu551lT9GrstHOXaR7SBLIuqMQbWWjFLviqgXIvy2cVbemf/ujxRa6tOy74zo1DfgLBJjH37PTfs
CftXMJs1JMkIvS50dCILhDlE2RWsjqdses9TKKvPfVZETpZaG19Y2Z50Ogvwek7DRteODYc8lKT+
Dc/HLa3u8zPgm0tEfVphCQkak+V8iJuu+sWhOxlW8GOEKIX9bTDr58vTsNYBLfhZ1uKtjWY9RL7S
x3yqDjOopJebXokQ3RHLUrMxJA7squAmdVA5+PcevcumMVI5qihDHuHlPHS8reFaWVC6O9Zc9UmV
OQXkckV154jpSQr3I03KrZPO2nRoiQwoH1PItHbiJJ0CYEpM0NNGXgV7f9lny7l15e7ywJ2/YlAd
RilKkUE4efZiwWFO3tvJvYR8bRD0+5ykULwasx/eUH9c/tj5blH9qZX6bm6bLdzXqHfrdK+Q8t2b
8H8ux+sEMan+3DqMXQ1gOm76NSDTdsdvRP8W9LecNhs3/fM98HXzKe55ZUc4lAfn+UFU9+5UvWTK
O1qJszEfazGi37+gwQX5VQCoveSrR5+qYasefH6ifVPLgZNZQWLMrex4qoZDORkfEDWAgtDg30kI
Yjpz/cMz2MY8n+8EoFj/ZhM8V7mdpzI3Vvl878LdJbTGbuPy+Ne29X8PoxCz+Ldx6KhAIh0a23E6
282Xxh79J8dh/lMh/fENJpRkF6i5/ZPWNdnlXiBCuSj7SlYaOR5PPEiGmIZr7aik6X6Ay/ahcnh9
sJkdwMeQo+ZHlTgagwM+au36zzYZphMkq4bdKBv/BtK+EOZKO3XPKwpJst7b0mg/f3ihOplAAOlv
spIMsZ+jHIzwY80TfH3Vd98Tw8NYJ3hdkoLfXA7F8xmM6uQCy3BbbkGQOq6D9FgOcmcDPYNr23Wt
a5l+4pBjcXIoABkDfyYNfLTS4J7x9vt1zS+d+rRb1azxS8+SePZBQa+u+S7tv3G5ZUC5NjTLqv7U
Onw/+QAPwylOm46FkLN7dEb3F9ya+MZmdS6JUFD8tFA0aMKoNxjOKW8+PMVCQSnkTMpdam8Bqc91
AV/Qa8Fz3+OFErsEnHZnUMTcuoU/Wm4eREm3auXnluvyCS0M+87sTcA3nZOQLM7pg+/d2oBsw84j
bJONWF/7xvL3TzORpB7Wj0mcE3SzKxB4GBt2VJTsZfKg+Ff1oC31vbGFtF0bNG3RyrmtiPStKm7r
6qSU2ge9d28MW4lrZdb1InFpQ/6HmVCh8Fu7iZIySO9mOO7sMVfTzVRV5UZkr31HW77MAx4ODub2
STUoGsKe7XXyjacuM/I7E6iByxG4NjPaAcXjKIFC9N05DSmZQlxCbmEb8tuU9EYNzVdatIfL31mb
E/vfFeCVaurVDM5bWqv/bNOOOCt+Dn3387rmtd12MmoXVDTcd2uInfvZhMrqfW79vtz4uV1wiRAt
zEXWMPAlRhGbY39iVXY00mR3uemVYdHf8pohYBUxMfxmJr8bqTlFlM3fk27Yekxa+4AW3TAhbZKO
dWbs9Kjw1C+yk2FBN+psa41rYe0FTuUVxBljK32wIbMKebxDuVm0XFmaegEYvhRZMc1VFUPOVh1R
DTBfoEJZ3Vmsc3dOHpQHv8rdLSDkSrTp5eACOBM22sQ/zcHwu7PtO7tgORBhzneazPXGzW/tI1pI
O7bKu4aOLQqf4lBPZhBmXhnD3eIXQVn48pJaWa16qRckkkZ2PeByEE14sFj/KnJrQ8d8bb61IC79
jpAKcoGnPPNC6LOGjJvhTL5c/uFnK/KIM71sC+E63Jas3owNuPM0ns1OrqtuUt/8DVnbqC2tE53V
Pgmmj6ncwg+szYgW20HOihTWAXNckI/BtndQIQ3bojza5G2jV0sm1Y+56JVe1rXxxle6E9K4MUPB
PjD69AgXmeYVgvPqAaSu9ouYDesE6Vnnpgk883UUsw0au22+m4Yon9RobgGhl6A/91O0ZAC90rab
UXyIZTZGBO4UuTeEQzuEECe+t5L/VLCR1lZGVS8/0jIvbFEN1snpZwEOsbf3HPmWTMPXhNZb3q5r
H1n+/ulQAbwyyUYXzCOp8ongMuAFj8XQkhuwNvhO4kGj2ejOyrrXS8YQX7b9HCCL2ErsAVSAfjc5
6XebyCtO2csS0dJC19HObkzLOoGXAr1PPJ3/FgJSoqlo+a/Ly3AlK/xPRRVuOpNSwjm1VfO7haNS
bQYvl5teLoPnVpWWFYwWrPSs5rBvrscydIfl+cyM8ALzSGXybFU+fFn6/5yePV3+3sq+oBdRPe5M
VZdM8+JMTT0oAKsx8v3Hzqmhjf31um9oaYGI0gAHngWngU67RBF4SOWh7f3JhyCEbubh8ldW1pVe
ahwoqUwB5/dT4c63RirKEKe7r9Cf9qPLH/j7onZmbvRS4whv85EPBIZa42hau6xGBa3obPGWJdkM
M2phuKF0lKp3AjVJXK5F9qgyy3kaYZrIQlq10CElDTlV0I2Lg0SQL4HnkRYcfCZ+UKrYYxokZRF5
E6R+BZ5/YhiFgwhx+fevrFpdK2awhcFJL00YHhf3ZSZ3Dms3YnqtaW3Vgr5lEc/swQ2ePPWYM6s4
dFmRbwC+11rXzqN+Ia0BhnmwgoMM+61UdHiAkkGyEQErmU8v8rq8rtvOHGVcQWLWn/gAqaj0Ps2s
VwemPxtrZ60LWnpN+oAPnQRJHyQO+TBlrgegcrG1Q6wt/eXvn5I3m0ar80coTCo7uE395BUPLqd0
Vm+XF87fnebcwl969an9FvaBhg3VcWC5K/PYlDzb5dAlOViC/rHaND8YrLYOrFVwAStK5zYTtXt0
x8SAJUHzm7l5sksDVkAYp2+fSVA7rxXUiDcy5vl9mOhvMSarGOh47Xiq6h7AwTSHFn7zykf3GbyV
XQFx+50YcPq8PBZrQ63lsmAxXuroVMVV59zJwvs98PpY0XrjEnB+MRK9RthMeQ/6im2ecCm+SyED
E7wDngWzv63nkvO/n+h1QiutGkgFz87Jh7TJT6ipi1MHjcyTMywP5ZfHaK0T2k0GFvQlKBlDF3Pj
ziuqZ9O6g6LKDQSANqLp/KZFAi2a0i4vc7v0wDKepqPyvqCQF+Wmj2clvqN9f3NdN7SoUt0sGPjS
9ikHiwvXPeuEXkGKuexPtJ029sa1+dBCi+SgzAwJPDTnrn/qnO7GDMRBcHa43IfzeYfokkK2rwYU
TtV06nuCYziLu6rdX256bRK0nC/8OcsCq4NzA+yXO0Z+eR38qiG7/B+fvDJSrv92+UMr+y4JtPw/
QQyZgylZxfYP+W08eKfDeKtuAHjB8fHDe3W/eI/pk3mXxPbxS3mfvW0Jya7NjRbr3ayMfhL4rsFf
m6CJmA/vui3z1JWZ0cV4cpuOjFadilNVfGcD+W4ZW5pta01rNxMV0FSkDkosLaQ0Zi9/8b0rVciI
XiEHtMgsrAxggq5QfJ9Z1p9yrqGfTtXGslpJHr4W20VrZn5h8OFEwFN5KBJnfjEZm3Zimp2v6eRN
Gzlk7TvLpH/a0/p+opWRtw3MX1kclFD6htk0tMIPIjM2igcr68fXYtvkDrfNqcA8tF3kcv7eOvVr
UUAj5HJgrOzLRJfPCcYAVl9K4FTh9t8St4B6wB8CB6Q8mR8aGNIbNuxkPXUaYKwTeaBvjj6JqNGH
0qzBuYTBbM4iaFpdl2x0lGQKBPoI8646Ttlwaj3nJpnHjVWxNpRaKFplJ50qwAkHFk2PgvAnMzX2
du5cVfEk+ntv6qZ4m1OzioUURUQt523icwVq/9ZSWEmWOo2ciQDuEwlHtE8AgN2hqHoMnAQWRhn8
RtLd5fWwMkg6nRxwMljcVgBMTUL9BkEybpz5cZLlFvV1Ja/oUjo9zGgt2zVwDi+ag1O2ISmuApDS
gOi08gpV87mZWxUDWvMLeTHmgfGWOk4bScX2jZyenVS+tsI6VHzTpWxtwLQAhZx879YcvAl/rvaQ
cr2bOn703K3D3Np4Of+mmKJI4RWLC11cw+BSBlRFRqCuEXFeBkzbfvvRceZhkiqeiq8C0B2P/rL7
jUA+X4QgOtc8ZQx2BB42PlYPeIGbyjr/wFZvRl4wW786V2aP5uANb07TQxEss8eN756F/C2d0sK8
tyAgk81tHTesg4HCYy4fYCqB6jH0KEzr4LjzQ16XpwpFA1k9Wsl1tTyiIyQmw5LwaKnhazh2RZgl
Yd1Ec9nvYRgS1jOcXYeN4tRKHtCp6TmgZGU2iyruRmq+pXAB3/XEcH4J3kGtuEiNyBLNljTLyvLW
qepzgjqYo2gdz0PsijzyUhn63bwxWWute/+u7sZGVW1aWpfj18KtohTVtmDziL+08r9XTqLz1BXe
r+Glga0N2zP5aUBCd7Gz9P7A4ajY2TPPNiZkrRdaCihho26PHHlnsAMohgqITuQQ90k27nMrKUCn
qud9DS+UJhfxbHS3phwPzLE33g/WmtYSgJNCRrUqHR4HKDP1ovre0/wKZCXC0NMO3Cy3Ri8rkRcV
oCGHYfZ3pu2FuKpYd+kM96+eGjfjHJA99FKuIb8s39RCnyR4nB8gEhBbpeHAPl796fICCpu9swUl
WVlSOiM94ZMUNlAvcSWBj2iqQ0nv5eifEs/ZOJCtLCadkO4UGRABkzWAGPDSBGmYBEePbOk4rdQ5
yJJSPh1YyQxFC+Z0PDbEj7GD6ClRkesaUdG+UZvc+PZGRKysK52Wrkoo5rVlgO8QK5ra8tb3nI1C
3t+X2DNRTZaB+9QHeNmMpoR/Xxy4Su6UZRZRkDkOfBotsMMraIWFSdGN97ShzhGCSslhLFP3K+y1
JDT7Bi+E9zksw7qUh8Li9p+ySDqIsILFPuTu9CXJU+d7YFvO8yRKeQdbLwW9OS72UFKCG0TO4N0A
L7XD0I/F4r9XvqEI2z1dPn2tzY+WSbqK0ALFKBUnrJwAGsoODemixB2+0w6ULmbBsX68RlUc0aJL
UPWzk/NxmqENAopQm0BpWh55Ue0ud2Vll9Kp736DfM6TTMXmIpvYxiAVhDBU2aXlfV3ZGxewtXWm
JZkJ9iDKEPiI7L7L7FDnWzCftV+vZRIqW1VAZUzBpDhyzP9IoADFKEMbdbqtnXXlt+sceDBVoW48
5ENcBPACaXzzXXbz/qrB1xnw+cyterQmnIQVLC+HsShCCwZSsHic+xDOfPdM5K+XP/X3wUqPR8Cb
dcnvoTKHbKhTEquhYDd5KwB+DGB9+RUUiumuxnH4dRY836UyN3YOFcluMpwsGnvbONR1mUVDrdj7
5R9jL/Nz5sfodySuRgU95XqMleH3T/3E82NmpE6CukuW3hRBkL3VlPbTi2N5eXtoU1eSHcrpdouq
UxXs7JyWh7T0CzPKCpk6+zl1+lsDWjS/ZdBNc1jDl/Z74GaBBEEL7iobE3ZuMWAQ9TNdYI/KSUDq
iYlQsE7zYrswN/b4cxvK0rSW85Mg6LA7D148iAng7Ryy7BCcvM7pHG+l/2bjvode9dACeQ571yAs
5kFEKks3fvrf99Yz06kLsue5lL2T9UjugJmA3DKHMpsjfyp/soTVt5XqPuaufBWKwbI5afedNx9V
BafgceY47gfNl8vr6lw6WNb4Mm2f9pymzH3chzMn5nX1i+QSNlx8Z8vBi5qq+WiIdw3oZfmQdt0L
AKS3ula2seGTMeQij6nIXo0JLHnIvDxf7s3KYgu0U58NpSygm+D1lcCQM7IT49Eqyh/Xta1l5HQs
WFo6zIoldxhuQcOThBXMxtlo7YdrWdm2814uF5I48ftD68XQgb25/LNXJvh/KqklcEulLx3Yn83y
uavS8dkom+YWKq3Orq15/1B7zNvIUisRqddY/HTAwwbjUCqABIW7yAL1D+Ow0ZNz926sIL3AUvVm
11sLQtzLk1CpFwofbcHc0IeaXN1OIdDboSmCjRlZ68ry90+BYeZVkCHo3RhpHhJ7DuDd1smyN8Lu
3Gl76YsWdmUBx4fAKJeBqmBSVB8hnBYqEA+FovurJp5qASdFbwyFkYBvAk6kr+QxUP7JMGCgCkco
S21BVFfWl15pgUcTbaGW1sQjJP7raYgmR9wqFTtTC5j1z8t9WRsuLfYETZQ/GBlEBiTgwmBO46Jy
IDMuKpWxMd/WXyLOmZSsq+babmBRamC7h0M6j8ZZ+M+yKviRNfCDjkqVJE+sgARP6Cqz+ilq3/qS
Bql3X5gd5q8nVTTasx3JAf81DBojuJndoc+iWdr86ErLgjaCsssd4BHgyU9DcIJI73AHR+5sj/o3
PdYJUXc1FXQnPLs75mz2odxFCv/VMiEWa1SKhgWXsLsq5DccTez7QSqoC00uvRH57O1qF+RpESS4
q/vAAqhMes+wia0i4FXFYzUO9EEWELMY4HSAuQJpP/Ra1zoWRpBC9SBxb1pPLozgIZjhVVpDH6me
p1eY/6Q31MZF0CHDcIuTl3ObgL0ESCGqng+Qw/Yj4MmDSM25DQ9s03F/JRBwitsJXvXePE7vwrGe
XZl/JL2MYcbr35hj2e2cNlVPzIMHaqoOqYGH8L7P89NkFjm8ghvEdOAnwa0zkhpO42nR7RQ0tCD+
NTtw30YlyKVOspvHuniZ8JB3MhGrBeAlBrqcmVR+ZAYo9VYq/FduA+uy431qHc2m9PaYUtvFsPtw
Tc1oseula4YuTMefZAoy5t7oqp7BARTHyY0FtpJQ9JoNq2AqbRa+wgGOTEe7N5KYjEl78GxSXLf9
6Q5tlsWnxkwEQJPFELEKqg+W2AyQtd+vpSyjK+AoX9MqHh2w/AYYpQPXl3cRVD2veblGVtTrQU4v
ILNXJ0DTu+yGjK2KpGn8hAF0ArnQ/g5GrlvRvtYZ+9/sXlO/gSaQo2JXNeNtBueg527KHIgn+fPX
q3KWXibCHZ4OQYUSdGMbE0DEHgfeI+++z7yY7m2Tso3cuCL4SPXakOxVV9YdiH8edeq7omzam6qt
s98BHyt37/hQXrBgZTbsQYNwn2Fozf4U/8fZlTTHyWvRX0QVAgRiC/TgxkMSx3acDZV8SZCYQWL8
9e90Vn5K01T1LuVUoUZIV1f3nkE62VtGfM/aOGxW8he9epRVlU8h1ovm1gj7+Lqd9yVO6fCmmdQL
R8w1/BlVN1Rqsw6UrfKX7JHoW44deRPf4qasrAgdeAk/GwFtapedJvZrsKDCXL5CO3Nj769Nz/nw
/JBMuMCWu8aCBh2dxKl3syPj2cbMrxyNekGqmiZPyqVo4qrvP7tZMgXuMM5Be/b7hBnkjZ/gPGsf
XsCb4LLYz1Dcn5oqzHL5zZL1vvaSR7um++tfeeUDUC2+iJEoYlPg2Fyrh5JDIQJY65oPlSymjXLz
Xw2cCye8XhfqLJCf/XKx4snMOkgU5XAgKiZS4ELFveZOjWn1CS31fDf1yXAcutE7Yvj0GS5yY8hr
u3lkhLkHP/eXZ2rNcIDwO/KUSktG/tCzA+z80q8MXmptYEsD9gogVwTGMld3qWJZEjBIXlQBSOtQ
LfVstXV5WEnBqHZ5gAkirMJBN4y59WtgbjCMPIDgWSCMH7Lfug6vrDO9qGPh/E2h8j/GhKpsN1UT
jKt8kv0yzYn+IRX1byiw4gzQq2swGerwWXoZ02x4mdvhc1otx+sr7O85cun762lk7w9GaS4Sjaz2
kdiKk7OMHoe3u2XAhSlf5mNn5vYQ8VKoN1jX998bpND3hW2UB8DMyX0j++7FtiS9mxQvH2DQZuxY
DWIFLdvWDOF52x0bxkmYd8r5QZeW71mTkv/aXqkYDmbdIcmqFoqcrup34PlAbijxyVEOxrIHP5Ed
RD3NR6fNMxASePOJmTx7NQtlvRmtI/YJV+y4+Gmzq3J3eDWXpb5L+eQFfUlo5HV8PE5zXt05qh0f
8nRajilrnVDahThlZ+VcKE3ZTTgZI0uPjPFhR70ONWMgbeYihN9x81gWzFmivC777M53efWLMx8S
hAoUD1TazFcy4fZ7/XtcqgnjU+tY9K6pZjh5cXbqZjvmEk5ubuR0Y0RS/9C0aSCrjTW1Elr+QaSL
aUqcvPFgU7F0JwAuScTcfolqZm2hcNeG0BIKa17O1ZlxjjMQL5q7ankQ5oabx8rhoZc8VZI43QJ/
3DhNM+hZ0p68DN5cbqQpKx/B+edoGme7yT0z7oD0mUfzs5UXMA8dv4yeOKiC/ZnNeeMzrIWQ898/
HCJt2WZcId4iSShhygv+Hwq3BXsr+Hy4vqLWRtCOqY4vbJoyCG0ZY/8ICh2MxMphl460DijwaRvr
duVb60KgcNgqhJdaA5y7M1AC3nOxS3l620mra4CadQOAWtkkp6X72jgqgNc1hLMeDP/P9SlaW03a
QlWGYY0V7/wTb7MyqoclJJI3u+sP/5vvXYiwuhrmZNeZVXbiXKVeUJqvTcgnD1ZKUdsQXmRRJ/00
jUqEVZP79yOvl6Bvat7A28ymu4aIfA94MuTuk1eKaj5yPHiJW6wKrLy1wyR3/bDlBtxQ5rZCM5oJ
vrMgDRRSlohTMXR0Zxle85kP2fjgUNbspmQ3JNPwWPCR7pvaFRVu0FMJwf55iFyI1T0Tq0bzdm7h
wDiPInnx68F7l4ZNPlmk6+/zsZjufNilvE1Zkt5nRg2nwjrL/wDKaUQWq2UwTb0UCMiyfWhGOkH2
0OELki9juqtsc6aRapp85+azdVAZM56WOmnMjQm/iAlBDNV54WB8WbyyXOOEusC+bPII7dtdIuZD
IQ6mQV+85M1wxb3Tf5UoIeCGsLEHVnIOnS2OXBlY8rpLTqPZ/vGWNspA7HCd6ksG4wLH29JkXNnQ
OmN8lnnmTha2Guywd11hRzmBwoz74tVVdH3Jro2gxT9ZLXBkLyA34Jh9sLAlMNkP6YuQexvhe22m
zgN/iHpGSnDR7EzjxBIT4kGwciDVUbATqb4aYotbvfYWWuAD7EzZY423aP3nESXEhM9Q+b9XytwI
SythQxcU7TktqZ/OKL6yGsqVin5KuL+F1ro0RejX6mfQIgq3ACexj0G3BfOjCga0g/PSBxITXfxu
vOEdzsNoX2Ks3MYv86ZC0bV7N7xyT0210c+5ND3nR2vzn/RFXhltBbxZh8RRJvuM1PvrC/T8CD2k
nh99HvLD+gFvquioj04wrRY4A1upeXBtMlZB3dfJBvRgbQz7/8cYXNf0EuMskezQkKNyyaruU1pu
yVGuzY525jSWN3NhJyqWs31YfCvq3S32zdqjtZQeTlOt75cpFFA6uLVzNVQvzG+zjRvjpW11nnvt
ZtXQFs0/mY8x7dLQqetd78+BKHAoDVsWTSsvoAdSCZsuSksOQMlY7TyFqvmQb2rmrj38nPR9WDsp
6q+9wfMyVvOz7deBX99S0cDM6OLLvSh91XIBPIfX/4b6IHp68OOatswrVhbkX1XJDz98Hj0ipclU
bEND8mHEpeYrtAWSeECzauM2uDbE+e8fhpC98ga7PyvxqfTNRLF3xFYLepVvkYnWJv/89w8D+DTJ
s5kA4Aog6j1P1FdWD7+ux4S1R2v7FZ2AMTFgfxaPLiw18zLstqLN2pO1rZqnajKyFk9OSysw0imo
3dtijK3t1G4yPJg3wig3Rx8HSm6x2fkvHoAI16dk7XNqW1V0AGDA8QQrRgHKYiYvxZliP+dbFPCV
M0qXzyBOJd16yJCJDOWucH/nk3lY6hQWNFlQeO1GWrXyFn8FrD6sGbeGQACkm4DOGfpHZThHVdvv
ebelar72eC3ZMc2ytObWGeIMYt1KWMdcnaD/eNuO0lU0ejHlCy8ALUqaeogKArvJPif3BvphGyf4
2u8///3D9NSDlJXdLSnEOsUPnkGBzsx+zk39fH0NrYR7XTW5U3PiqRovIBPxZHTwOYe4+YPtsJOX
3WJghMCpa2akeVLCyLVRMbfvHaM6WJO7kSisrVBt64qeSGFZeDL4rs9wd923bPgi0+WQ4DAfqmnZ
+AiX+vDnN9A2smc7TTLCnQ++fPYfPou7dupUYNniqZMeDKZKoLF8dwo6tqkouvbdtc09NVTafgIW
coODJxwFxkuUIsHIuy2E7d8PcCHP0sUzcths5uPSSdxexvpzBsbhKVW4K0a+6pIvtpA4HPrPkylw
yWIAM1ZBY5yzpFbBX8nErZ2ECdq0U5C4FJ410GNDqt/2woU+QVE9zbRrf6am2c9hZi9oZDFFzk7e
HEbCrKQ3xm9dsq+Gjh18g6ezXub4lZT+UzGnX67vjssfwdHZt9Cl8FnLxiHmhvXJSdhdq7zPUMaI
rj/+UiEKOCSde7t4mS+LxQSP0VSv3AY/J0key87r0XU+YxWd7Jc1gFZzfbTLL0N1eWo5u747o4Ya
E3uYA1aTF8iEZ4E5bQEVVw5SXZdkMcls+R0GEM5nr4Ko2vttP/wcuz6EQEggCaOEDUW8WPci+9Vn
93L+df3RK+FPb4ERz+xYpbouhktADaFbmRtNIE3oIkCIglYPSanMjY+9Njvnv394i9Q2bTp78wDG
Fwva6XExttj+a0/WUiMGlkzaEjy5qb7T7j976+hce64WXd3W4ObYYPUvVrPjg3iwB/e2W4auMmL4
Z0w0E0NcLBMHLD5/hUbzgQqIUIhWbUTttQWvhVBOB68ZMjhqdVD+soj55Kfp3kq3mCIr06Pri5AK
TH9HpBky0l4cvXGu71tQBjd+/EX0K84cXVxE2H7lDl2P7Vr23tGAeQW8dkwn7LocmcZcykAsSW8E
BjP4vptyAsPPoQwLN/cCWB7mkPRexvcR9M+oZdBXYYkN4p9hAjjqQak6cnq7fvKdotxIhdamQ0u0
uGhax1+6ITZlXb9muZ89wHC9+3bTRjW1GFBx0eWtSNXJh6QzJNHT9M4YFxVxDx4HNG/k7rZxzmvp
wy4lcybKjuMwGWdg7RwP9HHhv855Y0cGqKw3jnKeww+jpC20fJGTDjEqt8r7XaIcLNo7y9m4d6x9
Ci0gjJXRq9bA0pHNb5H99Muttuvag7WI4BBz9FNYaseQpkcSEML7d2O5r+xVU8uwpgW/eGkWBARW
vmQmkWHmpl+yhL5e/66Xf7mjA9sXANn/Xpdix3wiQxq41dad9/Ivd3TQNIfXeNZKBY6P3LW4GWWA
T3XlLaidc4qgrUekfVPfmPUIIx226yYR2KYVoax026xo65ARLwXgAL89L+B7bDxMwxY1+PLB6vyD
fa6JYczLCKkEWFiYxhwuY7vrsy9TuXWers27thZVTZAiSznGrrSDgd+Ts6LSvJFyrC0XbTm20IpM
Ogj9gfDSB3x+MtXb9Rm/fGNxfO1M6uy5bdwCN4nWGE6S1yHprGConq2CRwtAX9dHWfn5OgLa71B6
sF0UHrzMe5aZDK2u/Hz90X+LF/9eGhxdgJnZamyyGaBG2MNnDgwBiQlTbuFEUyfdaO4JGKyV8qLR
rVArYBVEBk3HcqM8bbMI7XZy9FPQuS24QEXG4Ce7Bnep2Oga+QwmbBf0YJuFUFmnIcx72SOlc50H
MIwnwSCacp8UnCFSkvHRyxr/YNmt2Hll6kRF6SOTEOTn9fdcWcD/aDVk4J9zF8cZpV4ZVpzvlWJf
KTpPoY3r/Y0fSovUXu20xTmonurkGURTzOaW5s5FKg8ih64F4eW24S/QJT2NXcB/5Sn8asP8t3wX
VlA85u92HSZlsKWMsrbgtP2CSnoNkycM1sGQoiTPybLRSlr7DNp+yQC6kn1dYLVlJ/Q+g46WQWIU
QTkN0fUPfflu7+hSD6zOjKy37CL2ZPpLDpCN6dMv0PnJQiHNXZrmd7I1Huoi2dhAK1Ols5q6YnSG
WmBvOvO7096dXWquv8hKQNSZCPVsd/1IEbMa1vg7IHaGoLHldFfCo3ZjiJWvofMR2rHoWoezPC6L
5TTQcolVO8k/FCJmD6joNxufZG2KtEMvGfgCq+qpBu8EuKvBv8sc+eX6JK28gS5XU/lnk+5Mqpiy
yg4KXz7LRn5VCwSmp+bu+hgrP19XrOkKBlQ2S4C5otknKpMf0Erb2A5/ibGXoq82NbPEsTq47RBP
zJ9DgIadHSi5Rki9cXACyMgVAA5nSR0CWdjv1FJ7+1lkDAS3JJ92JR/5IZOyf3EdWd17mSAwkGxZ
UHNhwgBkSD+XEDV8MalFoRYPxgFmpd3388wiNCshw1Bb6V74ontJi16ebID2AffrWMZDPpHqj9NX
1vPSdsMeCmXeEAzoZT9VyVzvhn6ydj4Oj5DikmeVb6ZnJOVhKFwvgrSK+Tj0pLtr4Du0dyo7/0xk
av4p01S9jbkaniw84yAbaAX3vsWOyFtAOMhs+sRli/YF/Aw2sYUrVRmdqNKAaZZZQK7HgrrqAKyZ
eoFJ4hw5Dm6mkJgogm5Ubh1YvoSX/fUls7IsdeZKb6Sulfi4ak/dmJ9d8dAX7u6tZfqR9lv2myvL
UqetDHLIu6FGSjaT7Kcg/D/QIbdOm5W0RhcIwek8u3WzFHE7T31YGvXXasljXnlfx1492HK48cDU
BUFM7hulJ0GGdaY0GlETqpl5W86na36ohkPKTwB4UYxtpMi7mfy8/nFXThidD3rW6l3geaji0p3Z
78KWYj8ICmXqpfA+Nb0twi6bDZjSuTzq4d22vz7synmgc0UHR1huXuBKZTTWDjSRfepZQTrKjSW7
lmDo5KEB0luuMNF+StRQp2EDcbSdLF32MDl+dlRJVUeNScQ+ZX31CO9o76lySQITb1F+nnmTPkKc
PXm5/q4XyaXIdnQxhKzoIH1FPfTb7b7dDSXJHyAI0IQO2LLHuXLcyEA03jXQJ9k1hV3sRmGQIx2B
XbJJ331PawB4yjHJN86ZlSDiWP9/wy86RRbwAlXc5b0MHIUqhetaRxvmwCHhMg971r4Ntfy18f72
OWO8cDDoXJuytVICYc1zJ6rjMUhw9H5hdl8ErG2XbyaIhHct4CtvZjOIl8ny3B+s8EA/smfoY0cj
uADw3C4hi2kXtrezhWpiM+nbOzC5kqfez83ING1vX4xF+8Pi3vDAGu7txOLQMXBNhz8lBEJjhuWX
P9Wg4LeLwCXucwr0T6qW7ClTs3HvtJzsDcObPpl97X2aK/h0TtAsOkBqdZbo4hgsotBSfgf0tvuk
GkF3sq3H18QV4oV7o/hFppI/VN3AwlS25kHMS9oGBSmye8iILs9OUwF31rfNi6vQJ06xKn6z2gLL
kHck/4I2xxSO5TJBxAfOJaTw7Ce1CDvIUCsLiEuyR9qnbsj7FI61TY9SWlWBCI/qswj7unlsB3d6
FdVIdqPpeu+DU6Hv4dRqX0MRO+rV4B6GkreR1xL1bRGUBkXBSEhbk4bz4NWnzARLF7dAFUoBQXAC
wkJgQMf7YeSe8dtLqHXgrptERu2q+9GkSVCOmPuyaumRc2aGUKfyDoZKjZ+mpDyEFEQaWZlTKOT3
3HplvTT2Y5k1Lx5kQ4OZmjxMXQB/sPCtY2qSNFQ5hEIgeMFf+nwpdu5Yzp9QEXSADSLVp9yGuXvm
D/XBru066kYz2XVNiqo4lOV4YBsJDYt5WOLK9v90zTAekiRvI9dtuvuq9seDN3hQWu3q4tuS9umv
orTaoMxGKHvwPt+Sblk5y3SA8Gjbdtc2Psp03BT3Fm3tB5rc4oOHWKJjswhYGVbX4+rnW/UTbrV+
0FRib1c3oWnPA5yzgA/lP1jsyXYoJ7AhK1jZP/H6N5s3EsSVREJHZZmVa9dqrlScLXVEfQ8497PK
XxWNW9J4a1N//vuHH9/OrgOxHkQ22GoCGSQy/w47im7EzZVDS8cCDwJrq0H2FffUjJhDYRQMqspE
N8qMl45iBpSRdk+dixkaLLBLiQmjbmBP/oCmQLbsFjA4I9E4B9703Q4ar36kuun1enC+NGPnQbU7
bGvDbWFkYBLBxf67LNNfBNWS64++NF149D8UlZHVpbOYFhQb6p+mBaY7xBXKT26PbPn6CCs/Xt9p
oCF7TSG4FXO/GoPe8J5me/l6/dmXssbzrz///cNSqshC0JphJB6NIXSdLBpzmYJ5DqO70e2e8D+f
rg+0Nk3ahktJa6clBsMJQwRilZ8HhVuO4MnKW+6s53c5D/3hXRQAwYzAiClWVLx4c7LvkunGaTp/
mg+P9mehEkqWCZptv5apDfLpnRl12MuHFAzs22ZIK0Q1CrIb8AEhsWdTBZh4I8NBljj+BQzbrw9x
KTSdZ0hLiTwDikw+MkI0013vyNCaqyM7Keojqav55NeyuM2ajOqQfGm2tWkwaDKUU+K9jl6fHhJH
JieQbdO36y9z0U7l/DbapqZW2ahixkVNjGZ6ZxKA6UvuDG95ms9wGmn80Jw66y7vnPRuynkZQvCt
3LiprMykDqCE57HoAeyFrQo4EjkuQYukBbIg/kXUZKNDu7I3dRg6HBms2eoEiX2PuoeuTuYdtEx4
BKYlaiXAcLwRNB5/b8zmeQ3o2StmU8dWpiZqwlBUhjgEG+kz7t3NaSGAcaBxKU/QgJxfSOe+z34H
Q+lhBhCl6D244xS5730ueA2G/PUfshIodBAmK/LUyBbWxtQYItM3IhR8QzDLrz99bU61GJErVXYt
GeBBbv8xDCRhaDFaqg1694edbLFjV444HbZeZMqE/3EC26gq++S3uXEHB8jQgiIcBf2/7IqDI4b3
qUyqDXHAtTnTQkfmyrmF1zKJGaLSLqtYEgxJWyKn7vsbh9BCRzmWrPQpkk42H7Pq8wBP7/T5tm+i
ZQRL1VNvaYwpHnp35+XjHgkf1IDqH9KtdgCdbIGe1/asFi8InZhT9MKMZXUSdRnMcjqYcxV180aH
fOUz6GhN17RmrN3UhP2Q8WwmPCqN4l0W7sbavXjdxxbVcZpprhyDLQs8JVC8iOAVBX/60nPDTiVz
UJpFE5ppmcMJzbLvUUhBI6NwKe5TcNqTAWy56wO4cM5tC+Iv3fnDkTjOo4PuDMljL1ddIN12Z2c1
PMXr5rYz9x9g52yVroE0N86KIYSg16525F5a7mtfVo+jIbeqKOcz/ELg043RlF0VaUUTBJyhAp/d
LiKVTTy6vrZX1pwO7hyHvmbUSBb4/KahBNTbaeQReiJQTbxF0vi8KrTN7+cpUIC1ucSyyKOe4XzI
tlKSlWj5V/3/wzduoSztMZGb8QiTSZqRQA0vOHV3k2SByDaW9dqu0ba/0xpoU6IGAuGWNhztfQK9
MXtrla5Q1WDT8f+Zm7AhW+y0MIAnS9qdegaBpZC3nZGG7iD82OhnsUdN3NsZqAceKhRTIp/BwnNU
ngFpGXrjNUEHeqIkRtOh4mZcN6++XYQdORjuLQAILAEdV2g6RsazGtmIxPU+I0VAnK90i2W0sgh0
TCHkxhYICVT45WO+7GjjQnKoL1lQVLQLe+jdn7g7bdk5Xt4vjl4hH+ehhvw3n2PmOUUwShSGqrOH
jeJQus7maiPJuLznHb1Y7guRt7VKXJghDmaQ9A5HU8PZyNtWFrQuiNNlWaHESHFUkhx52rtyUYPq
bsysdbykZODkOwzJBVqmO7hGH/reuiunLZv1v2X8C+FQ58erNG9mqlzoOnjU+D12fVKADYdcNITu
47xrnXH+TicoTe7lgtIyZyVzIstJOeq+EzyC7b5zWUAVp/uRJP2pUW62I4Yt7NBLoB/ulMscTJlR
9SEbGweYrqFPwwxAkgfoAvJI8aK+Q3G0P84id/el55B73vbzj95akm9wDl2evaoBktmHG+pQIMtJ
jdE/8oyxgDBripQnofNLnHp+q6A9E8yYsOMCZaxwKZtWhLnw+q/D4reou/XWz7piGTqQTXOajbr5
AsmEJWynhd+h2zaxYLCH7i5FXXs3VAt7GLxsiSzXN47EM6gXuGUB5EDjeWFvijEogEvYjxPN5I7y
3IZAFsD2suYIKF3Cm1OTT/aPJe+9NCqKMe8hoTlsNSYvbx36N2v4EKzZVKVNPaslXnoIoIJcDwx4
DtmEJc+ycGjlDc3zc6zREsFuJh2hDZ1i6QoetgO8aIty2JA7XHsH7Swoed/WmcLD8wFhufw+819e
ChE5YNuvn8eXNz79e5f8MEm4oGWQNEambOQ2jGIty3xAEX1L62Xl6TpglNvQ7R8XMI1UPqAq3VpN
2BhQ1bjpt+uuaFkNbLSD6kNMk44GQNx/A/Xt7vqzLxIR8Fl1dKdr2mlTSHivJMJDbUZ0/fIJ0l7L
K3ESxC7aLEZYtSX7jN4E3bmmnI4my6pjB8QpQDOdB0XNQSH/E5n9IK3JDuqxq56UAa+/gRTsCKk6
64GBI38HEUIrEiA+Aj+bVMZG1F05psxzNP7wZWeoertd4fZxIdGPGGr3LSXqfimAuPW85iRT9Equ
z9VKfP8r5fdhJI+ivjjB6jY2fbxw5qvH3GdziKLZRtK4NoCW0fHeH412mue4SAeoohDoAHVd4r5n
KItvlYIuj+HoXVyGjmSKOz4UH/oWyc5rYfoHv503lurK0/VGbt0wkU0In6cOJysa3cfWhIe4e+P8
aCHI8KkcjREiuUbz1bFl1E0/ip5tpAYrIUiHwaa1VdfdMCYnbqlwommQ0scB9WnL2Eo+Lk8O1dky
vpVU9sJgRt87QwBJ3mhMvozmFgj88tP/Icx48C4rhnlkJwdHI+1AhHs0x/9uWfn/sGXq0SZlzVAG
pc2wL6g9Q3yhVqHleMfrA1ye/H8wwjlx7Qr60iSG9mkAqdVTWiShWWZoEx+uj7A2PeeRP2zetOwS
uYiZQF77O2m+Gc4Ju2Bj6aw9+/z3D88mSnAI5eHXF159bCCFGHiF2rWjuXVVXZue87nzYQA1AwTD
CuLEnsf6g1BE7nE5rqC73QCLA7WTDWGBtRfRAtA4TxlSnpHEQ/Xumf9R8zSD+3D9A1yO046ultwi
rUI5E2lKKfh3eOjEtWPdtS2KiKjM8HpLw2PtFbRMwsWduBXNssTEguZP65P0rQfJ9VCWldqCDF1C
GID3oSOJl5HUbiNxM8LZcgR+PkYVywqW/qy/BilV1hrfjX7a+CYr5W5HRxRLi2TCZaSNTYN432cc
wz400/uM74gv2ycO4cCQDFyFUB7aOYWf72g/bZ2uKyvvHwCNCZ+EHDn2yXTM5IvL0uXUegnsNgEB
OLJsTDZC+3kl/3v7gFrO/6/wofCa1jz3tg3UgYPWJj/z2dvIcVaWhA5QwYKGRr0JlRynJgdVCRHM
PD/nO1vmbyuTpOOy27kqU3Tnp7heHnL1yxhkYM6PedJtTM7a889b6sP2t6GtmtiZQ+J2GL67Q1k+
NmVh7Cjk6/4Tjb91Aq7Mkw6eJCZpRzGhIFZ0Rb4rqlmehqalsQNE7u56EFgb4vz3D29SyxZmBgbe
pK5/ARsZAToTcCE2nr42T1qYrISqUrMukX204pQM3ls9pvu0ssUOfjPmRhxbewU9RuZ9VTkd806d
lwQjeeoB9q29rfRsZR/o0PGloNzFBdw/ZQByEod/9ufq5/W5v9ydcHRLwF5Ih8Mzm51q7rQgP3Dr
WJewLEk9/zOwad73gvPyjgDAss9raLZfH3VturQ6nGFMRNWj8k/FmD1aWfsNhohPpmxfrj9+5ZPr
EPI+lWmFU32JezdiBf9slM37mGV5sEUUXvn9Oma86mRR1S6xYpTU52hSUAu0YCwQUrUYt21vHS1Y
wZTKL9KWwWd+uHON+k/fsnD2/INZQVvz+jytvIaOGLRMA2RjCFjHVUnJoUxgICeKSUZpmW7t7ZVP
ocPgfG9aMtPiyamG4Xoyl9BVgn8bSodqrjfeYiWHcLUNXrcNSC6ALZwq4uyMBcA49z5ZnouhRlfy
620zpe3vuZCN6C2M4S9qV1bmXZUWn6qRbRzna69g/X8EZJBkqGvWzrGZNeYXs4CpF7zoxRdZ9nno
O0t7BMo2f7v+LiuJiq4KnZts6NoKHBcO0XKL2aFwgTtOmuWbO/R+mPX0j6q37DDW3kzb6cuUFeBp
GkXsiyqJoXm9BLI35p3Jp6wLUvjUvBQQVLvtsuzoItClyoqc1hnyycouQ0GsR1jhvDi2/eX63F3M
uzyf6ZPXMMM2hwZSfw3PIXKOEjvszKfU2/EGnXFD4F9WBuHpKIPz1S+XekgsvCVzNwLnpe10Hl6b
zoaXtDF4l55wAoMrjAYSwAwk6GkRXn/BSyEBA+gTyICEG3vfTU+gexzGTmZRI7wXZx62Wh+XFsR5
AC2n88ccCFXLyE7o7dJ9O9H+VS1U3NGBNzLIZhvq7k6RLRvB4dLReR7u/DM+5BZQCREJa4f0hMry
EwSTjxlLb6gxnR99/kYfH+2SgWYZPP0KR4xPKZS6k8Qz92fYDiTPpxCIv9ug40y3ZYPHmm0NcEM+
KTCTG/luFfRuSbaOgYttsfObaBG0V/5o8QWLegGpVS3Li6oMdio896Exsz8mGhciQ+jO+fgd5MUO
TRgEjDLZ4pL/ba7qef55fC26JpwnDu+Av5QOhDWbZxvVlc7pj4bzywDDJCdV4NQ/2Ah7IqrEaTCr
Q4Fr1VKRR7MEOsC2P/V0wN16vofH8d726oesax75Uj6T/jj4yzdPWDdxuZkuDl3kRgUvdSJObt79
ARcdvvbtz+t7b2Vz62BIwmFuwKA6fkoYfF6Ef1+aMiqV+waK6u76EGu7T4sfINcBCd3iS3tGsc/z
14b1d0Aym8kn07txy+kYSGmAeJgCYH8iCxzf4dYhmi0nr4ugB6wUHf3YDMBWko5hijorZC5gtAxh
qrSihrwndv69VF9B7AiqqQnV3O8Mp4/dIt+IjSvfR4dHzmbBmJqz/JRznMhdtcDSD2jtfZNO9SkR
VbvxkVZilg5HbucEbDtLpidorH2CnM5p4ND0ub4AVuK7LoHmG1w5nW/nJ2/hMgC0HVpAGDCQnrrN
5ZrZ2hpL0V/nFc2KkyytBuLB0890gAoKk4frr0Csv3n2hYChgzs90tW5pIt9qmbC92Yv5yfF0uYI
T225BK3MwLMwaV7+1zDZdkfE/eGuTxbzFXo4Q3fyDbv1AgXL8lfqGdURXWYDkuodfy6U4QWTxawn
ahABC/YseYX6e4GpsjN6L1Mrv+sqN4n7yuSvlBZohPRdze5hKwpXYsjq528Tbxc7NHjhHTpUL0Fk
Natm5/gNh11Jbnlh4/SNH8lK+OD8cssMi9wkEeTUAbiE223xuWo8uW87yw6VQdFVoUkRAKeWHhMT
rXYfmdMeKGMBjWLoVoNuMdN0P1S2OlauYd4ZpC+OqK84UUorGYzw0EY4nTs7rOVc/I+zM2uOVMei
9S8iQggx6BXI2bNdtqteiHINAsQgEEiIX39X9tO5ecuVceupo0+fdmaCxr3X+taxUyx8pghR2GnP
6W3niuToLPJylojGJ9XO3ht1RI67yZ/Uj8kxbw8W4vCDozGeI+BKw4c76I2AzmDJphD3Xcpq8JFN
KL0cxacCsc9RbLOh6+Mxa+qq/NlZmOnSCHEqVdpWhD33gzcg6XgR6SymMXcCAcicwU6saYicIzwv
mQWVER+isvYHHhRELCHazi/IDVNIF3a/gMnieMfA4D/NVltoIZViqYqCcgvTWL2RDSIVQs7dhx4r
FNaVhYmDKjL9KBZh3ni9uG9wSfrPHaxJTyzsu23hi/h9gT+uyWNSA2Ps1mSnAF/+EVWOIrCqm5A/
1Ds73PNhcDITDbEbKO+XHGmQEsix2fL7VQ48a9DqzchM4W5ZF+LdIVjNDzKDQQOC19lh2fRwU1ai
ib6EgYarI3DNwXeL/d74KrnhDXWvyEIcNr7j5pdXlXzTR5HJGaSEeRPjSBsUYwzne2iTFBRc+zoh
PfCE98KeYAvhKi0W7sBlHMM1Q2R2F0MMWwdHf5TigGcf7vyO8qdBL9Fv+H3gtWFNeVYIRt2PdQm8
B82J99GQmT94fGrxUwdPfGOMtjtdMBioEq/1ffBx9Zh3s62+K12iCylUwj7gn5/slk/av3Xoksu0
bWoe5yCCdTAJJfCI7iqQgDL0XN2cjrQyBxt2ydNU2BD/5zDJ5m5CKyf21NnKWqgpBU5A7RhzVea3
gHGVsRxSQSIMiinxgV8bmgJ/tIiLDbrFMDm1dHxueRLfCNkgrgWcLY1JF0l/w3HjbVKjPf3Wymn+
HY7o1CPNSdU5ePYJcHgUAG9/aJq0Q7TBtqyZO8YxZl0lrIHW0f9a6w6dTNOaPQ07+y6o0BClsfkB
kVXDVtaqfdAMuxLpsEks/gB2erIW24GHyxHYmuiWGh4c44HBhmSCaAt093wHpMhyAIgCRqhzvPKh
mYy/8WmjPnqcuNKG9ubJxB1KrF7bpr6szS2+afIVh7Z+Wzmm70oxAB7dJX3G5hLAOJMnAVa6mfVH
v588g8gwPu2kquSOTcE8ZaVeEA4fGMtv1dgUOb5y+GaI/zwoAfFyUQOEzgO+9UZYr+ZgrW+5LEWX
aRvMd+OkvA2p7bwxPXGYiMtY7P0ajmUwHQ0wsl09yw0ZquiQSEn3syr730A/sjct1LpHrmVjU21g
QUamxQTgch2DilCr8ItOonYfAZcRprDDzTsqh/Uwu7m9odzQXRwO9Qbn1SEPm7g84DJk8yic2NsC
l2jm2zLOqrLwWBpzaDMs0ka3w+R1xyS2803AHHlxYe3t4eGKvjbKdkMa4xiRYumVu6SGgAYGRRlv
ldQENrqkSq3ykPE2qmUbzB59XT0VPxhesu88juJuK0QvEBPDjf661H702IV+/eANutshCbR4g4nV
vRWei7PR1iAGRhrLZ0Cam9VyMGRYI/fJ7MR2EkRtCl/Dfxr3cFwTV71HmPe3yGSMcx3F6mblHUEH
DOSoLmL0vozbBrvH2bs9IKR+aiNyMw5efEeVAcGXc+k/ToSJ/QTm6V1SxQsQ8+t48BChla82fp/g
nfsOebe2qRkTqJJ46cnHZLZ0QSjyMuaR8boox09judS2P9SGuUcY2BneZjBvx5jB0N4VVY44TfMq
DGufBtFWj55ekDvHA7CxlO8jLnSSeB+m7ejdoKviScl2/IGwucEgdrPS+yZ2w0cHqP6tsaM40BZX
5iiwFhJ9kPX3DSpUEcKBiQDHLu7v4r4PvzFahycfj++jFbI6esZiJAWLh4Uq9A/JErYbIki7jeBD
xfiPAUKc6gKZKNDMw/1X91scgoufy2pGtsfpan7URcJvCpy0v6Pp2+4bOVNc4nXl/6Lj2L6YJhR3
MOkP91D1Bt8cGKNvHtSQL7roQ2ggZ9iwMj+a/U04nTkrgKaS17gClTViKLEM3srfGkSor3lFSmvz
aohryBACxIw0Ut4WYQmlsxXhAVoXuiEwxx5mJPlCIz5M35bGY1ssksuGgkuThgLBvnXftdkwjCrv
CKp12LuHjxl7ZK4nNyF8HBly6Qix0W6hEs6qYihuB7aCB1n7w8+Er952WoJqt04cGNYY88kMffk1
9kmZa/gsv5QdQGWLKRTC/Uh151DJgQmSkZOr7ZuIlvljChA3Y+LG/PTNOkzbUocS2UUtebfjoG/Z
jHXIJ2b10iZASF/WyaoWWQEry7eedsF+KWkLQVLvrzeLE+ChcFgxWyQF30wr5ffQmBNMhHHoU0Qt
0KyYuY+bJ0pxaQvC5CNLELeLKs+0kaWsfwfRHJ5a05i7Ma6GO2QfBIg9PCceegQw4YNUMpQ5X5LE
3bWVXndtWDEEu0XjAy6kcksqFm5Qw40PQMw3LwwCzb1khev2MeuWRxRygi0F3GCDc5bE0QmFHrDm
aE580IpTX8BjnWqcvHiqgxhPLQQk9kgKDi9tVdSPVbTCNmr6uukzO8T8doD669lGMLYFAWIr43Hy
9riq4BYm17bNNYOyKgO4n675FFr1bpjsSCp13GMBMAO/7yaKRRBIzzkLVVnyVPYV+Ta3fP5S+Iuf
GT729yizMdi+deiJlFelVJuk8BEkNGlwYea2JrjH03U+21FldAiT1tsrVmbeXGXYVGm++nAOWyCp
sl7ZYQeuJ28yJCSGXT51Tb9scTQKP7xxGb71KzCTCrF2MoXfUSapBsLxoUrQyDEkCh/FEPHvy8Cb
X0tRdnmJDbBE2rC/bkECc++z5g4hqlOl3nhMGNZchFTNoPe2ASJU2BzedwnlJAuhrHvvaps8z4Sw
Y+KHwZPQGkmyItJ0Y4Qpc8y26L5J4uR2dMJ2uau1uceO5eMYZWNyxyD2nTZ2qA0ex8i3cGWYh6RZ
1S82kw6FDl/5v5BrGd25wvTw16JkeRPQiJ3fSyBraBWteDUsIDu1+uoYrJN846TsTpDo1LksEwgP
W1kek0FNbcqhPTofktEuwPk53GsGm3saI7+yz3vh+/degIZFyhs07XovEXzDPFxpKUOzGqQjyJix
mQTerh9B1LWg206pRN9hU40J+zJhmID6f4QWgOyx1fH3ZMLwwI4s2Xau2/lbM0RLBvpHsBtN0yEh
dBh/ICyGdJspkSAcqGLNEIq5flSrVgJMf9tj/1cef+FGxi5l0nZfK8+LitQ5Q29HGTa3U+jqL00X
uU0JVeAT0BXNUaItMudrbSJElQY+VGl1ufyCmL6+CxBlvVHjsg/CcgePtIUPYW3usUtpZIT0rs4c
j+SmnqCF7J3nPzZ0XoAmgMUhnRFjskF/eT5SE+sTd/G0meGd2cUrzh/VwMlpXnSRs8XBXGZm99Ak
kjxUjJlDw63IxxkGia4dk/vzGno7O40ao6eqfEGAyE3fhAhyaXzRnvxJ4nV1cRDtHE5QEtNtjk8E
fCAIOCH6XNky/wb0ip5c27W7WCj3A/hHcYwxHvbQzNFt1fAODihl9z5HJtekE76NdQ3PQliYQ2G8
6D0uPf2M8BgK1qtEpqTghcqQsTNvlmXChETu50ChXg2nOasdQah8IGHUWETfP8Ssb3+NvcH1opPC
wZtphm0TBUNWjJUTudeV+oNZ2MPXWNkqZ03Q5cBs6i9d3YCDrRIyZEKOmKRMrMsrc+26lW3Ff3Rz
cr4xMiWf6pB0d2HfFsNNtZpkT/mqHheIe/bjNE27YWU4HDXJ0g67wpIG8hyvwlEd9qKNGvS6Z8QI
l5NFTBAJIu5mBPrmAyvCtEugv3gV3ujhh8nyl6dCl0UzObMhKpzj56Irvc0SEverV4I9srZr6p11
kY9D9ILDRTbIsb0pnEhEulZte4Mf6SN7JwoxNZumjjH1kXI2GmSpJYgYOkyY/pnPiN6bugkzOk9A
xNimdkeH1fAQgDo0pfAKiruqoGPe4tX3SC+sh9RX9SDzmjfDC6kJwmAHVz3J2I+/x4g3Q9gsQbod
vvBTFFb058hD9zQ1ROz7OShPZizj7ZJQ/44Dwobd15u2iOeo5lzTCkURhX/8CsgOjshxMz94q/C+
IoZB/BS9X7/EnmcK6BRZgX+xtyYbHVJtN1icgyDXcdUPeRW0kcogHfY+JkpGHHddVyDJLQb/oEd2
DAYsD1Y/84L2HHDEl/WbhH4eaLtaVRs/CoMTaD0Gt5yJBNhQqimaUjNE09anaj6grklSVQHaUfAe
SbV+0R4MblxVCh+RoykZcSRbLYlgj2jF7RA3wUewII8nVbbtTq0LoHSqcJUXEInlKIv7pwBTfVsC
FfOue8Z2nY0tciLnMj5Nc7LmAoXPAEWOoB0yCSLSPXKc9QP+Z/kQ9LFWoFnXskwli9T3ag2Q0dJE
mCoja48hlWITTRr3/3BpgItxzu07gM82JZ3DHygUBEfVI4BuWwfjmI/QY920dCo2BXgvebGgTlO0
PELdYYnMFkeVJM6sT9kvHyaQrDG02waL6x66eKbb1bbyvbW+uLEJDm8kEs1r1OHyr+ZZfPSA/W+A
24A+3Fp3VLhsLilDRm2uE997X20ZZgXqQ3khkDs2V6wZ0oEw+4tRT20hgDFh6vH+DbBTcjQw6C5p
SGtxGmYQ/9kIULFpY/eWaJTrshLm+a91P07vID4ggA83nPBWRVOXk4B02NFRuQE3IjwSaC9vPNtE
qC6xIkPwPdnOnPcfXevZHiWadlnTmE71axRMbkNtO6asjKYMgvolx726zyH5wKFSaIumaiS8ebdC
TnTXLRKrusDBa7Frh6fY98fZj/tnUIfk19lP/D416yyweqMti2BnOJ8CFZ66WNKspkv9lSzxsl16
Pb6xNXEnsaB3izu+eojwZ755wvpvaxhH+4lLeuN7JWo+sK8FPPVsHGy1SKoNPBsQra4krh/OhY4T
gnTPIwmR8zicGlVlC8Jrdg7Zus8hZK7PLCEkF3ZcD93g2r3ALXA3TG2bYabIPFhodV9YVWQWaJF7
2LCx4yhLtiMfmjsYdxDPtES839u11t8CZ5v78yEv96MCmWErHNs/daiSWwSikjR0DNdGaHE2NFhU
Xk44aPkAJOJW11A8OGz9vq7HnVf3JF8lRoiCK2IbB6ilpd1A+g2t+vI5LrHFKIXWT4RfmOE6022A
f/dz53V8zbquCE8rL8zWREW0SbADbUc7gyQ2w5k1jcreBg0Ny42MWvKlmCKcuBYBfv14BjYC8xVs
XLFEB2/FW4nn2XsiOO/0ubZTeYeh0ZNsUG33DDMjaADcht4TXay+Rwapy8Dpnr/MlfR2Uk7dzUja
eatopYBowX0rJZyFR+FmQdJelsu3DsfgDBTHrkY3CUfh1RTizmGff/e1b372oKg9d0ur8havNkP8
cncoI8z8tC7A/8T010iMK6nnS6Dv2fQoEQB2hxm8nmI+6K0fVcMtdFzBgUlht50Ji72urXc43w3v
4JRGicgsSYglpseJC2yWVUOu7vqMRtG6Y6oUG6K1h5pawx+mYIzjNKwGm0+Rz36wKLIjRlrEX2xV
RxtIQHDO01P3gDzS6LYhHjhLfIwBtdaTh7I0TkyYeuOtKIu+yWGfGPMyqdXBNEHxGBpZAeKAZ7MN
EoVfldCO7J23Mgr8D1a82QB4HtUm3oDqUu5UXyv0PELjcknOJ4ZEqW8Bb4INY1zPQMYpfRMVxj+4
oRk2Nc5u73XkqVsQQXEbKILiaWx09eLbeb5VMSV7s5oSjzdcV9y9NErFhYuaHSAcySEKhTpw5cgW
DqMwbbEI3mg+WSTHy/EDpespS3Rcpmoh/RGIsWjNlrbrUTPpFqYA2Ymd2jnlI6l0VMNu4rQ+zkVk
hjMAqv+KdX64b1fDDuAgzSd0S8Hcrxp2R4a1vUfBqHiTZFK3UcJELkZJcx9w0xysMYOtD8lfSASd
d7LowrfIlriYd349I6qLrbuEBd5v6mKysV6A/97GRv7CplZB2E6aBv3fM850HZbHKWymV2rDKWUW
w901tr91UohdhTLddsC/nBeKBVvHULYOQ/hCCj5+57gMPFexjnOsUzGYd0W1TRLh3SaAD9wEcBbl
AxPVm1dG6gVVHXajRiRaYVq1YKIufb1sLYejNJayC/IQa/otqzlKhRFZyQ71hyZBKqtHf0BONmOV
5IrdhwZa/wcIM+Y5IxA1PA1JULwUgzD3C5IvXpAH04hDA5ZttA3gmHmvJ2zbWYAkBtw2bTH8mOWk
HxBwOJIsQNqcTBeUz1+IsPRlRp2apHwE0JPiaushLbYMXjmvzILrNXktVmRYSoWEQsSuPkekAOlc
aVTm2OpFKNZWvt55Cy02iuCYk7dstEdvpUMJd9hCABlqE5sC24uY9gE6LKQ36OelaRaVtoPsvteL
0NAxRFHwmCD9Yj8JRDrb0VuOBRbDX0vZy29hoxYckzv9ZelWHW+wIM9fK7RL97wWBiLbaL3WvPqk
QXoZdTYpapDh2EGe4NRz64PQxrGVoR9D0rJTLbpK/vvf21h/Ut6dW5kXTW9EpZBp6Tzv0JZc3wKp
UOJ4vjQP3KvmJ1rY5rH3kKMLRp28icKW7//+sf9jg/6pd0b/b9mCM+GI1plojzVgDvm8yiALArnk
xLkpl7NhCZRgK2q6cqxwd3KhB94Ppbu5A34S4v5mR8F3P6DMWNapA0NkJ3ArfJk7f7hzfqe/9hGU
cEs1ejuq5e+ZcopzGaJm+iiJT0M3HUAW10WG3QZlhQ6k66eB1yjLiblufjbxhDqErIolHepqxXjQ
/bIpRIkSvAwGW2c48/m3KF3B/lnhYl2hulF5vz3Zit8Sx50HUetk6w3FyBCZIyxqNWZYseegemQs
KTdRO7XohOFOh/NJcmOqgN02M/1F+8A8hcYmmGKAyxqlZTqOtH8F2optY8Lt07DUxVPfL2g0Mdxr
PG7aXTCjYjFUXv04VaG9odqzu7IfYRYETQCJbbA1ZkuHWiiT5mslSJEOCQ2Rw02vJRJ9NmQvxO1z
KZBpWpXo7LHeO5jEL/Oqxza5EGI2lHd+jp5Lt/378PlfIsSfhs9Fd9d5GmC5Ct3dINCUZbg46J/j
gtDEqSiBerPDTzuhzJuuSFo9FXzAOcSg/vI8I9rj+cp3OH/WH77DJW+lXmWBZZI2x1niVbMIiZn9
eOjluEeXC/e5GK7q2W4akOICHV2RAH7Slb8EsOikaUURLvURsuvxjazo0sg+YFee6yfagkvgig19
NEMYKY8NaKen1UzhNsGQu4dXC+f5AgTZKwKA/xmP//DwLrkUa8REoVD/OSKTAvcWMZ61DDwBERxE
DPPUS4wfDxtBtmI/B9JzCW8Rl/YDr3Ik6Sr8ZN+DQfdWy3p+KEvDUIaK//UZn5/OfyRVpYYTGJKt
/kh18Y7ic/sG9b/9xxd4lkT8548DihK6sIpwRVkRlezbIXoitJ2vqME+Gx7nf/6fvw5lYw8Uey+O
NWjYlCbZIK5lMXz2yoKLrWL0Y9ibzdQfE2+K3pPFJE8Ek+ADyQ8WNDkvwhq1DDjDVv7eIgQ8jQ1a
TBz3w7yqqcM5uJkeeupVu2ipk0PslepKYMEna09wsZnMOEYCPjn3R4UeQFaO1Vs11RwBIMCnL4xk
wpj6iuzjkwd8yTuZgJsR8JziAfMirQac3v+NL5hcwksMuK/NaFHA1IkECAZBMt/XBNm4a9NdM4N8
9uUvBnaC7peLFhMdsAM9dPCZCble0Q5/9qcvhjWtGx6BfdUflymEfhLmwbe/L7OfvNtLWsmMa2cp
GuBx9GrsDxqVDM6shiGXzEcFugxAE5KQonz9+6d9Ikz6nxX5P/MHPJ64oBVETyvuG565Y/iPlV+h
MH6mcLxkl0xDRXFcHtURWSxgPIFZfbKyNMnWdSTaoe1SBQdU+QRyiXCYr/c4XhSnCo0YegjQFJrT
OqjtlRX4T/prHPwuERpoAbS6g7b/SFDUz2LUpqcFltt23pk4OvRJuV2w6F/5sM9e4sXhII4qo8Ko
7o6CDPvZ85+KRIG90Kw/wwSiWLTG/00cd4lW0U5RH8R5cXSFO5Je7EjdIXngg5ZXxvknO+QlM8VT
yKRsxkIc27aGBqKbluJN0SXZVSvQLT5wKnbzT0PxEqCy9mU8oOMvjrR7EKB+G501bXzlOf1pnCck
4BcvhE6WEwulwdFSlsOOBAmb2BRFfWWk/+kpnf/8xfEsHgfHrQKGYiH6ffKibVx1N7MWz0FyDf71
p4sLPuLSehjVYS8gtAa+D1k4OxPI3UCrQ6RaII1Yl/tePEI3s6AVfC1765NndmmlK0fV1IENiiOI
2bd+vaATVm7qkfzD1n3+Qee585+lR3iyqqIREZsjOkt69b7isvAPq9r5T1+s+0yOq9Gzz49J8uZG
XEMSA9z17v9/nJ7/+Plx/ed7Q1iGBK6YJMe2arboknwNBrFNTHWN7f5Hte35Ay7ONAnCBEIYcZMj
rlsUuqK4vtdIFctZ4RuEB/XkvkADZcOKfoYEQ0ELpltvF/UEB/FznMwaLST/t996cQQC0L6OUUyB
AWco865TEJuV7q5rW/ePH3Bxkmk1BNC+CuKjGVyNar4rMha2L5qoK6Pss2lzMfEtVIlA81Vw2rES
YXDQimSTpXd9X2xhen50AJ5nrnPPXcd//v2Z/dGscn5/F4vBDA6zD3/7+f35xbaa9Eb1wbYcoh81
Q+FzDerXGdlVfVW9LP0/xR/iUy/dd4VPkNnml9ERaggPEmO7HEw1NlcW5z9taOe/fuEfKUEASkSL
Du5UoJjnla8QQ737NdlB+AC11uKuxbd8spJexrfowO8R0NdgmQuL3wUpvnHX3gOzdIIF6Boj4LMf
c7E8yMnGSd9xdQoiCQ59HbsfNPHbzGPO/wYcirmVfTu+XRkO/wNaXV79zs/uYsGoBxIjvNCKUwmR
/kdsxVjtFSpvYWaFLOdDDdVfZlmgvCPSS9iXIGr1m6egRUoEdJVh5bdP0LTWNRDytnlmvEXUl11M
tUdX0X7wOqnf0N5IFCozILsmBpkmftky6Bn8geYTOr2PXcJ15iEZ+5adrUzpjMaZ3QBSLpt0ka9V
8yOk/Y0mKzyo0l/fUffFew3j8VsyQPoTVIv64a8g0aUFEFAjqiz1+Cp6yfc1CYGnd6W5mQete+xG
RP+oHNrOBjWSbIyIv40HglCqBeqUKECZiDjhv1GmIRnhcOxGtCrP50J/t3iLXdB3Hby3Moz6vKBO
5XG8TIfSC5+KNrTnUI1mj/p0Zw9h6SG+jrRmgpal+dnVK2hlwvNuK4gjslUkCKxC3zdH2s28qZfl
q7ZFAGWHRQqCga6gRqt4W8xGvaxt1JoNkNvBEx7p+kt0NfsalPH4aN3eJBq9WgjRoD0OVMx+jn39
q4woOhkrCvp5qFr0WdYo9LE6wj4IfUEUvnZG99uwW8cjc53dQvFG8F0BjP1CAMNSKW09vHWkUQqI
mzU8ZYU0cVqxackaG86QrzQh24QQo91DzQvNuSQ6vgFpHmkybhJpXJ69QSO6JDEQu8jSUIntKH6/
WGDZAYZnW8mk2EuA8o8RMXTPbEFqLD4F2Ie8br+wtY3fwtkM+6GJCuCDqEgOMAWyfeASpBmUEk56
ON3wEEDm54Blrdr9EEg0PqqEl7smhHANzVkoa0rneJFRKxbAqArPpuEcelAlSHROe5+0UBWXiqTI
7Olvx1jWsA8lYiNl1WRENyaf+BB+OM6QcpRAypNC45gcahRL9xLn8ibrbbU+JLx1u7Gn+o7ZsL/v
aU2fcD3woI5A+wnBrOiyQk8tSpO3TT/5kLqIZkLkMqHPf5/J5/33T/P4/M//s/HzNlCOtVyfYhec
3PCEdKB/OGSfV4iLbXaAVmctS+S/ceq9EdX+ogk7JOW6b1v/ygH4f8foP337i522AJ7O9agjn0SN
hzaAav3R9YbhPk/LI53n7qGpyz63oz8VWQy4DN+iXWs/aNi7Ei1/DsV24A30d8mEeAHxpEYIUa1p
D2U82sZp0vZiuHJ9+uxJX2zaKx8dtV2iTxE1LutlbzKOEIq/v8Y/XQTPD/tiey4TyzFrFmTvEaCj
uqE42aq9L9f5pQmhoC2MzQyARn//sE+2s0sIU2fdDAvzqk8rKEaQ6CKHZF+Vd5O4hgf95JB+CQUh
LfIpCHIajgkx+6EQaEGOelML1N3/7RecN9H/jHp4TKrIobZ8cmOcHMEsVwOUb3X0BSSX/jcWZ7n7
+wd99ksuduXFi4UXV6iRLRQaE+h3vxdxfdfza1iTz17FxTbc+2ia83aYTobr7bI2mYt+jgKpNNcu
Bp+M2ktH/EQRANOaHio3KsO0WKd3SHqvXDA/ezgXK0Q8rnFXzmw4lW56ZkVx5IJlxJjHvz/7z57N
xeIwOs49R7h/1NLNmcSmlIWuw1FD3Rq0k/5xKF1M6yrRbYMQ1x5slugQE/ooKvHQGv1LUndlJf3s
HVxMbgg1XBAxBRxQbMcbl4jqfl3EcGU2f3KZuLRpL2WEVBvUnOFuPFeNUhO/z7zZsJmlfQcRU1Nu
BfnHp3Vp2ZYrYkHPpC+Eg4PJ69/H4RFpAVnXXCki/9H/i4Xw0qTdrpC0LvBmndiu2FX75bk/Tvf2
1t9Dcp7FmcnWjG7dTbRt9uNxuCd7cE730eaaKfaTV3Vp5A7WLubFiiFtwipFL5HxfwJYBpe2bYMj
yoROOSBN1fwCg3iV+0vxNIAGGcWIgvn7jPns25//+X+WRcBJ504PDUSwiYWAvXgc2DVG0icb1KUv
e5kriHYSxo9tQLICmu8ZbdkSxoKJfV1AZJLjeOVHfLKqhBfTnswQN6rEJEDw8uMcJJB5dfqlWMX3
vz+kT5aVS2v1YD0lbQKZUF9mykUIZrx3WqUjAtr//gGf/YCL6S4DrRAEFYIZjug1XhQaMNThSx8X
/2A7xxS5NFV7gy9t2QbQOan5lgq5CXAI//tX/+QSeumpZnU7iaCyHcJYXulwo6roVJAh4+vLGl7z
7NLzyvqHQ9//452GtBKdaZkcC8hi0HMvMHjK8Bae3+KXz7vyBUzL5tEvCp65GTTeufbIRtddvHF1
JO8HVo/QuA3DTd+BUoMefOLSoOzEbp2hKkJWtkQZ3evegOcIr4zJP7a68cz/n/AJCs1pIQAWbjq/
g1mvMjh+dsgiSkfPVmDsBbAxIu9LbkaSuGdWBrJC7F5Fl1Srcrwysj55PZcIynORL+q6FebB9q0d
blqIH5HDo9bj4pVXPuKT2XHJoGReVM1uCtUpHt4n3M1IpTcmOEKHuf37EPtkdlw62j0CjKYH1ezR
ZygTrMvGO3clyT8WvS/t4K4OqmIgOFD1qzhEJvoNqk3OtfhCveHKAvLZL7hYZWXNIgJh9XoaCltl
kWoO3RpsWjG2+d8f0Sdr7aUcCDWJypEF4vVV02dvmKccsNx3vP0wN554cs2alzC8XJnzn33axXqb
hA3ziyGKj30dftfCHlfCT7FVUDoGLWo2xW/lkysv/5MN6jL9p+A1rua9nk5N071GyXQ7LObn3x/a
Z2/lctX1YQAvqno+dSO0h8PS/aQw+akFQIO/f8Ank+9SaUIShkJXPNKjLN6G9gERF/+HszNpkpRV
o/AvMkLBia05mzVPPWyMHlUURUVFfv092av6vGUaUcuujtAUAeHlnOecYBaCAavYQzy+cpOFBpor
S+AMaVXuFkjzzfM7x5B44s1KAy39/svf3y0OLm7khoKaceYXpo8FQOwRZ3PJFxSi673WQb/plZ39
ut5YS5M8vbymd3dTSC3MvL4jsR7EoxL2eJORAsIvF0Yr+BNB/KIh4ceWWiaGamnY5037xx3dZhe6
NuIakVrD4NHg/VFWNmIK/R4QJ6QN0yNH/s+thyLdd9aR9pY42MRe/9ELc988nmcAcSVNK4y7ZpBb
hKQi797d1Okb0U/Xb7DQR+fiDYtPEjVLH0sPDfJ8SqDxVj/hSJ9WJu+FoTyXYHg6Ka2g6ew4x7HM
tvTgntXwve+4I2FjzRII65Kw2IgRCvTPPdFs9+SoKkuFGOFG9r1bBUGgspKXMF3b5/8LF/hgrTAH
iFSh3SrIgp24EsOTqqsXovTOgNMAt9/ox8pHdS/kHkeAqq+OKZHll9qHMhDX7hHeObY7ZKvkK/1j
4fXN5VJWoWrP7VMnRtnyNynz+x6S9Q2odiuNuTBC57KWDhoyC3WsIJZi2lTti99YEWXDpi9vEizm
P/XG5gqXmnMBkXZmn4MMdqzxYZBTRNrD5y5+GVnvRn2RIoUIsa/4uIct2QEVloB4QFDuZ0BEXL/F
wiD9v1SestW0LfDuC8E2bvl7ICdTFdtWrozRhRl4LnWhoLAMQ9aZWChniBW4FlGpFFtpoKVXTP/b
QKFSMDwa5sc0xPkyY+CEkQjnJFEIw9rIP/mOyX/vUoIT4dDConHCLest9FpYPaGROPWZR4/XX8PS
WJgN/JR4SKhIPQ0d2k0oMuiGDy1ZO+T/UOWG5fZcQZKQsaz6xpnOmcnzfAO5efXELTBVCz8z1b6r
wuZnDe08XI9u6YJJEg4+ieo2QUhy3Y71W10E5E/SwZVm7Kz9G1QF1rKydKeVOsXCeSphl2rMu54u
/b4vbfj0Yhy0w+IaZhHczn2E7+i+tQ14M8jgEk2ptzDk3gyBd/pMsxN2mfnf3XbkXeC2HAxNASvR
1iaSxehQiDrhuljpPIuPdum77+4xJEXWFL1yoa4jw7P2Wn3r1kF48CdPQp2f6k3h9wlCWNuggRIe
JXib+j+uP9/C6Jsre3B21cA7IiCKqwIekQYXN71aWX0u9Nm5mKfKy6oYm0ug5VA90a6tsLupbmng
vF3/8QtT01zNpU3eWxBa83Ml7ytODhMSnRtk1oZJuvvcHS53fvdqqtbtwiD3kbRYFl9NECabvGZ7
Df9ANCWmXWmnfz/4g6/uPErIqD5JJCFOzFUbD6W1rYAJwtIUp5FHYBbuk/5E+u/UtxEANO0m5POq
4vvkZ1/4CBMj/Y5N3srmZOmVXfrJuwfm8EESSDF0DC1y8Q36AbobhqTdFKGbfSqSgv5TvLy7hSE2
pANgD8RMlmDh1ahG1HsWrjzAwoT/T4X47uqN4BNR1KXIAlKR5f9JChrl4X3n+9B9TCvfxKVWmk3G
JVb2shxZeQZYRlcbVeAwwUUEVLMd62YNDfnxTchcGkUm3VqudpFeZV34YWFS7wYpk21it+JzHY/M
NVKeD4GUqPzmXJGyy6IhE9PPmvvua53W7mOvNWZ8CzQrs3Gow34DtAFsSGmQ3r7lqkYZMjQpTgas
BOc2MDz3PhC2l92EDS9w0QTNyu+8DLePxsdsr6m9Gk4Rb9KxrqZHCO9A1BoiHiDXcfp5faB/3NjU
nn1eiJ0CSDS4Y5wY2H+5Md0hNJaza+rCW+n3C5uFeSYRbMXEpyYd0dbTX6cGEWXMGh3bWKKIqB48
GPxICaOl1Zlp97mnmn1ZVAoTryR1d3aTwNoNmfmWO+2IbV21MtoWXsw8rKgppiLMfDyFD5j5g/FE
cC+HPNjyjF7EdrDbXn+Qhc/UPFMoyZGoBRArjGlZcIQLdmcz+5OvZTbjVWXZZ46W+RlHUaH3bMkG
wD58reBlCR9SNay8iqUnmC1EB4cGDdDP+RmU7HMnvRfoclaWhkuXnq0+jc/HPPeIBkpQ3UABGGd5
vbI2+fisi7DLe383mypVYmUSBjTuPE2AKsnlsLOAGkHuFABJTHZ0ZymA0mGMrP46g1WvDPil+16G
6bv7gorhICBSkjhF3PGoKhlVRO4Y0HjIOBvPllbfbM4gmsGCZeUFffzhIGzWD3iT451PnX32KmQ9
1eMIZQ/0NogmG3FTZLrs2wsA7zP9mbBZb6A6g3YXLRurMrsfU7GrUra2Ul56kFl36HUFoCDBg+Ql
BEK7st/1r+ku27pbMUTpb3DV5F39oO/KXXpvHq4/z8fzAJkrq41OhAFlsD3bEz3lU+Dcgvutdywb
5TYlsCNev83HPR3Iof92C3jb3a5FQfOMdYp9gj+1egXKcM3Mt/AQc3E1IOmgqSA1KC45Ir4mlMLg
GTwNkk/7wZnWKo6XLvz/3zJYGv77DI22TNlD8np2gkOd3jfZQ2O9fKp55qJkCvVUh8BunHuz4ktJ
82c/W4tEWPrVs9ERpGMJvVfgxJOf5gjrZkeXqBK7rnLlzH6h14azETEImShvQkyQ5QFGM/0YchmF
yXeI5SK6Gs+60H/mYR6FHSSJ5SAXOjXFI2CSEMdiAf25xp+tCelogp5rnFKQdopa8cfWn10Iznp9
QTQAkwPSjVQu9A2kGPUGe/XgxFLirHxfF+bbuW6YO4p1qgavr1Ul3cqhJ1mEwhLog1VT7jrI9apN
w3+kLd+bhpZfrjfZwjuf64n7Km2zwi6deCA+AEFT8cKZTSIl67tiEC91Rb3PTe5zQXHms54PDpJg
2/AV3FWwUbcN+pnX/Mi7z+UfkH+m73ffLOOFSW4CKL5L3g/AfFwEDSlK/a2brlnZPHupyS7j891N
YDMuAhAWUU200mLPgMWNlVM3fwLmgZNmICe/AzMRcXYCdeLi4Od2ceycqQJPGeHAyEMQoDxEFMe5
+DZ0TQzlq94A5ObiWkG7q3U6fbNLUkY5wMPbsgcBckMbxGMAUOslJxz1+XGON7Wpma22g0noH1fY
7IQsNA/FIScP76gHw6wDNtHWVgBsEOWTmzxDnvRUwl8FNDh4GUIHX1jHwxfHmRDO5I+594ztAt9r
xqQPv3Yz3VqjSG9IoCh4Un4FOD2vkwOUZ2mcqqz+iaoTou9KTEKdW4gNuG8AZuRhuSfYmAMmDX+4
huju4BdWs0tDXDwi2RQcpeMErwDUpiif9/YjgCXjrUKIZNw6xbQtWSk2w8VHaivWRmWjkiN4g9Ux
LBygFLLQAq7BM3+xNvEPHtQSUctSkBQt5b0MhZjOlu3bBywkBqRQkGELeJEdjSLAg7tjdWPBpbrT
JNXPPSL2ohacnidiQYwJHooJAKX0yF43tjiBcI/1Tg5Vde2DgVI7boFYEtBlCg+wFF027RewwOiB
65G/tj68E22DbaFbQOYM9mIO5DM8sT+V549bVOXlc+MhPWrK6v5cK+/ceQN4fWDMnTQimXb1YIBd
U3a7lQ0sUWVO2jvGA+cR0aDBT5oqlN4VsN31UI8nvxKgc9hpfw74pG+ZdtL9JAODSwHZEITur9bu
FE5DANgFbzVCRiRkwPD5bdzcMZHLsgdLWOSkodLeB0z8TlXrnVAztZ8dt3spykIByMHJLwgSgNxh
dTN8I6CIb0ZglYBGaNCHoyL16AbsJfEXBBm5qSY9nYqm7bahLPMtBJfBA4eu+VmoUIOYK9gulNp8
AyK2fm2aurtLRz8FgGD6C05QC2G15vcAiyRoAJ3ddkH36jcyh12ZDHghtThrXSPVwPGbPRRZMqK6
fgu8NrtjDVrYKaQ4JbjiCdQSUCdL4YmNHLpiK0Nff0n4OMYTze0DdtEUDG14He3az/f+xLyoluCm
l37dHiQx9CcRk7hpc/i/bTWJXxbgWSc26QFLxKw9UKz2d7ljJzB/QbDaYPz4mxpJDTetB8BgSCke
UjTJBj1ablmDEi5w/f+oNtme90H/ADgthOpuyraAPI97xxXZ0cvAh64wpQBUCeViaMhGM3D8i1FX
W9r64FMnqH9+9YFIeSwbAFx65EpvZdGnW0/7AKhox+53jcdGwCoVwslLbAiAwQLCr7OsfNNqG06C
FJzHxxbU+oei5YBhhbWMdaumg6CdixNY/iehFbiSHk+2KcXxfkL9/Og7jIQRQB0JvquBrE9eY4Y7
VlVcAOjlsK/Czr0oIwHq0o5I4GuoBxYetSyq7w5cFzmC2Av5oI0Aj6/rCdIrKtgb7gG+Ce9Kl6Xf
fcd600K0AeaOFnuNDFPIDoAtthfN1N2YBkq/ysVNLDE1t6jB9GBv4sjIr1CCqBB9Ado3qc2DydAL
s9I3W7tJwzOY1P2OsazdMumZiKoquHNAKLvTKOHsC+yWbjOQ187KCZo39Gr+llCbvqLvjE8o+I6Y
T62uAxx4nFoW2aXxosmw6VC0xHrC0aP8CmW0DUNHNmxE0ssboktqbZMRZUqp6BggO2xCNLwMaYCC
tfQxkQLQdXRGi6Fw3mNsCpKRl7bMQSrPwL60SqO/d2NLtsg8a3dWzhJk/xU5y3Y5kIgYCiDBbpTI
ybGUDOjmrBw3SrXjkVFK703bqC2IUOIuh0rjCNyJQQ4QQ9ktJK446gkSSZty+36sSvogMpB/WmP6
PUYwummNsSCDCkma9qgO44VsCBR2h6DdAdG+J2pn8hXguW5L7cLcljJXWyfnzp6zKrwj9sietEDQ
TGbASmE9dm6wGzj38FFDR9yS9FcHMt6+7pvsLsWMs5GuoVvue/WmgP0rSpmdxCO1DY9yO5n2+UV8
VDCGNRCWXyUgj4gtfGBQiTxVRVs+2wqqp7ri1Q5E4+IWJmfxUhU6iYRJ5UvBC7+IRvSeU1PbCKYZ
ib2XFLxbAAK3uWubE51c+ztq4f4xAYAb5E3J7iDvrSJkxPQRogSn2zADlzfy8xEhMMa1D6iqNI8V
zsxjXZr6iwcGyq6kRXCASjQ8DFOo8c9LtIQzuad6yruXmhb4dMk6eRqA5vuZQVZ4gGgqeKSqnQ6l
bjjGic02tu0BLW01/gkoLEDY+rq76VHmPLuYvL9RxxpfSiV/65I44HkBO9INY1NuNMrjt32n9Z3L
rO7H4ErwDNsUaTx9OuxhBegjZpn8K6DdOSSLtaZThBU3vugFIiIwi6Mr7QqBuIUI8Jtm6zq+9RWH
jfwZ8ePZjwmxh1uDueGepIp/Ux1AiQnJqg2xDUFz2t0rsHJwKlg+BOKBI/F1SXh7o8hIf/TGgMo4
TQ5OLevMOpXTZUWm+rZ/VrYHCa3w+Jai7H7QQEFHMiXmLpG1/GP3HEBfLwxgoroQZfWApAY7y7+m
Hc9vMo/3T5i8zQ3mXwo8iPGeRDlVNw3muWNpWewvnSCg2NaNInEwYOVV8dDdOh1CPnhlwzg3FPzr
UFne3q7q8lQLZzj2vSZnx5HZVlPjOjjJoqBVI20q5hkM61ESjim4+20qMKfX4cmbSsCVQdD/lZP+
wobl1QPMx+5K2WdhtxfMSgidq9ypYx2O/3L4QkZO6y1prH5DQdRZKVotbLb/+eTeLWRbpF37Xhuw
GIMxhtO13yT4OLV1vQstz9pc32B8XHIlc5eHF4IM3gzQZ9h9C36jIjdSWDcp7/eeyE6A2HmoTtCV
DeDCE81dHiigh5hJsU2rFb1RwEcFaYFg9aI5JZZYUTUvbGDnRo+0rVmQ99KOlTVJOAFhu5JrJtml
a1+2HO/eCFI5qyCfuB03dfMFOfKYR2S4ZvFduvil0d5dPKyBewn7BsF3PgDUE+CzMdyH4nD9PS9c
Pbj8/d3VXUeULvDe/dltre/FRH4NJFypSywNhVldwh8h/pWlD1ME4JYRmKcnKYs7GwDKT/30eUij
BWlj4I+IF2g8ojaT1iMiNcZv1y++8OPnZpRmmOqiFFgDYj1c7V3uVMeJTIiaaINhxVq9sCH1Z+0j
WnhYUbLBELOQ0OL1UAWPLrLOzbc6rJ6MNH+uP8rS6JpNSYFwyFQBQh1jR7VpWr1Jkbo89MibAiD0
c7eYV3CkHbh+OThASjcb7fzqhI5btpMwd1y/wUI3nScI+qmNH91RsOkl1kldf9MVwee66dyUIsYh
N7VonHNafrHwNerax86snfIsvOO5CaXJkxY4lhTJKR7ifRKDzxS32gKIxuKATDowCRXKNtfbaOle
l7+/G8qTKEG8UqhEpWNSnRsvPPTgS/stOOG9a1O4DcM1dffC12HuPWF2h5INm6B10y7b+iIHbZ74
wHeDJheNIB4BxztCqolkwe31h1voxHNTCpZQlct8j+NTj3NvX9MhMrr5MkFtBghwsVKMXyjmzSMF
i8TO4f5Ok9ikT30NO3Bnb4X5KlIRASaxa/tvzrBSN1x6W7PRDwDf2CA1B/JZ+ZfqN6UekP4x4l3l
1tfrTbYwhXmzcY/4rTYYO0ucjd2cKrf5iSysbd37n8t3JnN3yhQkKbcnz4mNB1603ZAv/ajMyvpj
qXlmlVuvqpucEVTrQNqkEQnqQ0Bh9XfynXL1q8XW4jAXGmnuUKksRN1jS+DETW/+ADb2nCt9lEW9
9hwLE9fcpkI08KH+CH2K39L6JFC4vVMDqhHXX/HCqJj7U9qicmD0xLnlJekLEPOtw7/SMd/V1lrw
6VL7XO78blKRFbM8VgGmMrHwwET4O+Eii3zjr6yXl9rnct9312e04Z4XwtOIvSfwDc0h6+XpeuMs
dKE5FLVzCuL0xsH6IAVwoUFw2V+g7rcmw+HOyiphYR6c2x+wmUItgRigSkowEnLmqAcwbotzNUz3
yFnYU5qanZWkwedmQXc2pDsNhG6P3WpceWA4j397r9na+Q+FWsb1Nlt63bMPufQra3RrnK5OyCIc
UKeQ8o9X/7h+8aXeOhvTlFgueBIkxJ6iOSLn8BU1l3JjDc09yiru7vpNFjrU3PtQtC5IDoPrxBfU
gaXNawlIyMoXdqF15pYHlKJU2HlpGMvGRiCE/TRaCFIMVuQUC/11DtNkXtjBTHixRHIXWXwtgt+J
CrFXtU916yLbgcMydr2RFt7E/3nEuIvsvy4xZ9YcGTLRXPEzL4cINcCVjrrUUpe/vxvWaQFwWw77
27nB6QULvhN9x4N65RUv/frLq3938apwc9SnIGOBT+CtruAYdlCRFpBCIw1Mrs3cS48w+0Ajfwl4
6FRPZy4hjCQkf6wnj6COqFceY6mnzgazgKWlE0w68ZjUICx2vy0erigZllpoNoxRn+srWPowL3nu
Dcg4X6cc6RFIycPZ2t/rXWipt84Gc50j1LbWpD27ldl0Po43pfSeRRE8dynIKrria5LBhXaaexlQ
bOYOC4Q695PE8UHrfSWkWtlDLsi3Mfn8ty+1nJQAJtW4OHcnZGkga8yuXbWbMnYM6uHUjvYBSsu3
zEzfiVPdBxn9NrLiQRn30c+rR8WdZ+bYz9cb1V94cXPLg93aoM7g8CouhhBm8SC5JG/w8eD51ngX
Vk16P5UyPSRuLc+Wi4TUklByslPa/whSxZ7ooGGOMlQ8u0C/RJVVdq9wKuGovq96/BsIk2e3gbxF
9RPE0fYo710ykBvqyN/UtUeo1muC0qPHxD2YVf7NWAFCA6ogamZpVT4axH0ia0niLbeGHErkxe/R
gmNk9X1ym2A3c0YdxLktkfF54tjlANQjnb1jeppvbAbcq0Vx6mNCJWKU/cpvJSDl24oY55hph+8w
cSNVheNrIEsnPHNLJPCNQkpmEvwHpLThhnWYGQ2T6V2hWfYlGZ3gOPi63o8pAm8qF9MyH9Vw1yPq
cGU2W+qBl7f1bsKRUjNJAbMFT0XcUypPrpusLFIWZpm5RyQtGcDUPjQtDDx694YHj65e2cz8syB8
oJeZ+0PGBtkcpes15z52D/IGNt+mi7yb4Cg26a46kvvilNy7edTeYat2K+77ldln6ZlmMyfDTg1y
B1KdZYhg2J0YBVj8feu4O1KE45r5fumlzKbPTFxitZHJdrbN9NOtp68lskZWvo8L67p/VsF3Lxyn
Uz4rvIDErbG6G8SpIltjdKedqtm4Q/EaeQRdEG7TclIv10f+UpvNplOKrDiWhdDXOLow38emzWoc
3BkFkP+wtiFcmLLnjoXJbvwqDCmBzIIEr+DRmPsiD0TskDTbJHXrH0CsL58+9UBzB0MWJBSsD9uc
Nf1TyH6TeSgjh5/jApG5f6Ftw6ADqpXGPuY60Po691Dm4SVfd/o6wjK2MvAXpuN/X413/QDgMhww
Xjx9/khP7FIl9ew6uoTEystZzfWWWujIcwsDtrluVVcKBV6lY5XnD0wMK0vKpd9/ueW73x/UvE9y
hLOcu7x6Tq3pyJwx9ox8ybJQrPz8hZ47NyV4xs8DDHd5VogDnzqEiCdj9pMk9O168yxdn/z3GTK3
bDkip1lc9TWi63M9IT8trBAa148rM+XSG5gtl4C8Qe4JCJAxT70COMvxV+OGK1XepZ8/G9gD8p2R
Ds1I7DOIf8FaK1/rBufHI+D/Kz9/4RZzBX6TIjUc8EAcbeg6i4e+oSjxFvtETWtOxoWZYy7AHxPL
Kpiw7ZjR9BviALMIDt3fVQb1bW2+5Nr93Pbzn3brXX/tMMy6irbduWHuQ6tbFyGsMoYiaU0GtkDH
IHPZvV0UNQnSyY/9AjojDY0T2DC+hUhPtqvgdGkBtmqTITZjeUvsNRH+klFtrsI3fpF7U1OQGC/l
vqGj86p1bsXQGojXFGihSFk2+xMUevzS4cSksR2+0qQLfdueTQE4J3TygtAGapJ+mwXfNEI8rw/M
pSvPPvME6onEwtnzuUeZI8pz/oIE45VrL3yA7dmgt4HhJ2Gu2nNrWuTs8t1YnH3Zx51d7uzpmdav
159hqWPPR75XWMhezqGW70QOlc/wkoncRGnQ/pVc3AvYd67faGEmnsNKTJ0Y3fk5uKyIVwETpS9V
JBmH6W5tzfLxLODMbZ5uiHCpqXeA4iggTIRusTz1CFHaIhC++9RRiTO3dOLC8FOZxEdaBFd3jnCQ
h6Ynd1vJ/Nf1Zlp6iMt7ejcBZOmUQw/SQ8mEeKUcucU499k4yFH+3OUvb+fd5WmGaUuyRp4lRyxd
wWMJaCjQjMfPXf7yVO8uj2h1JnTp+WDk9zuAjRFYlU5vlNf5yu//eFg4c6dFM4zGHXP4qhAa+iiT
6uQElt4AXLorM2RqQGl1o4m98rY/7rLO3GlRdkVYBZXGjm7sXBh4kwy7TYQSAc0KVSjdX2+zj2cR
CNL+22bG8ogQoV9flPevg0xuCpauWKyWOtNscEsLzr8QZfezj4iPTe1qICuRk5wV3lpBcOnHzz7u
IkWhXY6gZExWf/LoeEDM0Eq7LPz4uaUiMVnTuRPmbeReQQq09eCqcc3v643+8bTnzJ0Ugw3jqC3t
5ozgvX5blclXUKCeaIEwyHqAgL0Ixcr+dqGF5lZMG9lxOT7k8A2U4uQi7bEI1PP1h1hqodlghmYY
stUCW2fgeTeQ8aochDT7cP3iSy00G8p1V6fQ3WLLPyK53Em/h5ejifA5BFoT2dUry/Olm1wa7f18
EcC5PCqPxmHmPiCR627swJPuAx+SbXzo0hJ60+uPszCW5x6RFh4Ux5RNEvNg2I3gWm2EF9obI30e
uVyvVNOW7jIby71p7NYxGHDudETNLho9JO2BeSM4333uOWZD2sUusvJIT2PLG4K71EL6sdeFySHj
vDuwKeOfm8n/j0HPkKAKGAWLFQu/ewJMPHCxg9xZmVoXRsXcNIJQsVZKHN6cMwCgpET0kbey3Vi6
8uXL8a5LVS0NfKms9oxgYwS7u4ODcOm0Xbn6AuTGmbtBrKFrB4TfAkEq5YP0gnzvhmW4yQahT2Uj
YITGJ7x5KCjUDrAyJ0j+TBkY/gghi1TVcSTSdNOBy7Ua+kKPmztHIF5iCIAAV18UEw7p2x65pWMo
VOzkPT0LwteQWks3ms0HiBcjsLRB8QApCo5ZJ2/4VQeO2mHzniHu1K1W5p2FL/xcj+XUwggPGWZn
FJm2wlERh0ue9EUUWGdWlXc19ijXh9JST6H/7SmuwRJy4Dhh78fvVkGOY7km1llqq9k0wFQJz1uD
K0/ILB4hcmFwfw7Jc56vaeIWpv65BBJLoBLV6qxBLy94G7V2ikRn5tAj+BV6ZQpYeBPzs92wqtLB
HVJxlt7vriqRDgtBN6Skiib7wr5pQ297/UX8q5T8f53WmZ/quhxgFgqU4blKTH6w0rw8pKOe/sCT
s0tzSc8DSFxR5Uv5SKmbPSTIYzkIEupjAhrhsTCkX/kpS31itp4xvZOPWZm0ZxnwM6Q1Z9x+ZeZe
aM65xtMhZrR6fVly2N7XVJNvvR3oSNfNV5xTbWkvykhM9udWfnOxJ04ffB6ij8SFO8WjVdUbSyW3
qSUfr7+ypYe5fNDfzbI662gCH4MTKxw6RB1v5CaQ6lfnZepQDuFDBatB/nL9Xguj6d9R0bt7uYiu
gGS8JHGHuCJX7PLkd8CRM9r6K5uKhcE011HmyMG2gb2zYwl1Oxvat2wYz07de5+8/qWzvXuAEGXs
IOzrKQ7q6tBWMJwNb9aYfPJVz6YxR3tdOxYJODOSnCzn4hkbasQ/pOWwv/4CFgaFP5vO8jThvM1b
E/uhuXN5cayQenL90kvvdracaZTT914ROrEovHMxFsCIyJPMviZ0pXWWbjAb0FmoUGb0VHfWbnus
k8KPSNqe0jH71gtAha4/xcIydq6gzBhJcZYNSH8SQAfofHGsISIWDAfZTxOuJbUtvIW5ktIroKMs
G/RSzu23ifTP2LqvrGoYOuIH8+8c5B1QJTLsoW3wweWXvLaeXBvnrvim3GEUbDLpnFsF+5xtyrWz
qw+T/ULbmQsoEzD/mE1TEltTc5oKwFPg8rD6Zuu7zzlEMXVh46SX7O1mQA0h35r09/V3tdSMs3XM
KABptUuKZlTkwSjgOhK6vX7pf6GHH7Xj5Z7vBnoCno0M4Y8FM0Xmh5AMKq67UvOdarS4KRGDLCIj
GIIvYH4p201JefvsaDOdHA1ZdRSYmmFj4jrOnnquSTdTWOOIu9HNr7EZFPK8wwxWWY5E+ocgsVK4
aEefwCmIOOhNpcrpU+eXzhwgnivk2sJxZsdOXcEtpvJoKvuoL/macnJhxp0rMysbkjo94vNh15U+
K4OwJBgu6pvMsrKVM4GFge/NZhbkXlqiC/CeM7RN2N6RizDbfTR8Zcz8OzT86GXPZpZBYzbRY6Dj
sQZZyZI53ec8VA+o3ufHtnLqrV0l/RtsPaCjmULyDdxS7d6DC+mouce2fTCJJwex2FvbVjj5p6XB
hpGN2BPx6ujL1cjyhaaYSzwJ82QzFAgsGXJ2hy71BALOOZ1YbMgadGVhVM1VnjaUDcL3OaSwaXes
vCDbVJh2Vz4SSxefLTZCCzW4UEs3bpAjiJrWnUXzlTXu0qUvTfZuxDKmK4Hsb3MWmW6+k8GXd0HQ
+GvKnaWWn002PMepRjFpcS4hqS7K+kAd5wwy2tGwYWUltvDtmYs8ieYidEg3gktxK4I9JeJQKcR9
scjNxpXv28JwnaOgO+OYAkec6qxTt0Xqpds9gMRGdmLw1mLbll7EbDR1btMgnCJTZ0KS/gj7BImG
rmErRbiFB5hrImlmI8Te8oczU4cauDHapzsK39j1eX/p6pdF8rtOpLMyM5R4xXkIpxQu8ynptnlf
kLscaJKVytLCa55rI9uCuiXc8Arr0qDYIwhrevOgWeoRS8/gq4DzPYuaoB/kyjMt3G+uL6hlWtZ2
Ac1ZrZBrFJDvNWfNpjDse+J0D346/Lredv/owB9Mo3OFgVGEZpNvkbgawye4pZqIc1luPJqMke8l
eguZZrqlvLlLUfmK/MA7FM50wAeqicre2xJL24cpz8weX9Bug1TzvYSjpG+RcSfdAfZmUvX7si2s
I8PxMPgzab+FigGJXz1BVdlr9KYrOP1iwW278/rV3KOFFpxLTL2gDq1x4knsenwD4aSzhR/h1p6C
PzjjIRtRha/Xm3BpLTXnd9covjBquuHcaqOhYUVOpVWbt7xuntLeJzvfNd/kyB6FoIBikdsES44I
cXk/rt9/qftfhvS77g93f1n5WQgAjORbBcpF6Xa7Ua8dHC7MDJT+9/IVqXRLcqrOSVo+0bz9nqtV
TuLStWc7G89nLiUOZp02dA90kreIl19b4yzM/XS2ABn91g6sqgQ/H7u+qnvuGQ48J5iYfbW93vAL
y/Y5cLsjmtnehGm5g3F+Z7h5Eza9bzO5z4D4yVl6TmvxIKxqpWi78ERzHaqXNWEOKLw6T1jRbwfH
BC8hzrOQYWt9c8Dt2F1/rIX+NFekDsD1GseyunNfbkfCNxzwaFKv5dgtvPK5wLRuByvv/RTg+PBr
Dpe3WTu5XbrwbCnRkBEU6iDHF6yh32Q2vTVSHq63yMJUMtdIyqlKgN1vL58vvkdq4F0v2b2TjSQC
P4dvk35cWQ4tveHLs70byiAl5sFEJHpUe/lAVls//Z17T6YpP3mD2WC2OiuUvcz6M5kMykbYAiUP
KXjjfft8van+aTs/+J7MI+NJUaaaXuJxreOwnzbJwd5lG7GjgBVsx1tzBmV6czPeyDt1Vx6rR/Kl
uE/35f84u44dS3lu+0RIRNtMgZMrV+cJ6gjGJJNs/PR3nR71z1ccdEs9aKlUZcBh2957hfj201dg
Ls4SNzll+dB44fXpUCoqI8j7CLWz9K7ZExYFbUR/3X7Q2hpZHJesmZGAETzHDx/kiGECdie53fTK
PF6CJIeMEuP31vWwVyaNb+2KQbyz6cVByQqoJ6cCb20s+1NaTFFDu43YtFaYWYIIoWE1Vi4p09Ps
wIJUFSC3RyXM2psoBGj5UoE3dN9wTU6QXOlicFDN3kUw+KLSKZ12wCtMn7k9mo+Aqbgbn7uybP++
6j+rSdWtw6ysnc7NJOZocMMEFrMP0hOf+gYV+KIK0o0AsXYZXWIQhRxTANS69FT4PbBCkPx48XTr
QgcvgLJHCivW58yT/pc6KP8g1bPvDYnH2Tx5uD8cnRSKpeiA6fOk3foDRLztCIHAzmOgz9MoJU76
8fbcWtmx7MXydySfIOHDhzMbjHoY6iJ/6lTux3ARzu8qOmUnzxc9fPGkLp5S399CU62MxBJNpUYI
0fSzPZ6HikHrqWG7UM5QIylRSvDgU8fG9xW0lxLS6E1DaYoHlZCIEwbi1/4D5W5EJOyAt8jHK1/z
F9r3z7yay5x6EP/pzoo2ADA08HWeYb3m63qnvcCGzVu+kQhae9IizMg0rHKjm/48Ob6946z6mlf9
yxAOLx2Q7Ak3wbAROddyZ0sMpwOdlwaGDtklTQN4tmZG9vlOBcX8p5EuOE0zKbpfxgffeedlrXiq
Rt/5PuucPoKBIrFbEZWDl2kXE2AiCpI0IEvPj21WTSdpZgkJmcGlCWPS/zkSan4yuLHVSSGwo4Iz
4m2QmleC59L1q21tMvqt050ZF81DX87BviusLSHgte1lCaIbYUkNRzkqz8NccMj9MDOCBDIAM2Gx
FMpdve9ZT4WYIJjVmpDue2/gsD2Sdffn9gJeOSAscbC9FdQzuO/j2ZSp/dpU3EsE7awHBprQsRqh
qXD7OSv72xIHy4vWySdcZ89uYFkfyNTKGDczP0JtztqIRWtDtTiveXlGRuhqd2fgH/PvQSVgTcEB
BLr9AWutXz/snzWq4cGOqQBKL6S3yH5w6/DBy6S/EWbWhuH61H9ar7q5DEWaSkiitPlBIvvwCtEr
aHW4WkSVp6ev7/kKewmprDpg+XBkk2cvszrQl6DR1mfu0/saX5wGaADIXjkN2YXBgrxKRUKt37db
dv5mv/57CrTDa0D7p4OyNndVEaDtyzcr+hJEQVRFv7D8YxUH0f198o1Hexndf7lckvs9/j2eTvvT
/j5J7u8/PL6AHhSdXqKfh8Pvw8vv0+8p+j3s7p4Op1N0OH04RaffdyyKd4cy2j2cz7vd7uPxiP++
nl/j4/nwcI7RTpJcjjF+Zxef4+PlPtnvvyTP11+L4+RLkhyTL8c82mJQrAQGO1xMZgqRXU8rxB0U
fodvPAj957RVQLYx0M7GuSaPDm/ZzqIlFOyKSsad7ckPt3v77aluh4up7s1ZmnNpU1AF6YFkfSxm
vjFFVk519hLvOSsT5H1B6GnOQmhyWtFQWkd7+iEIWBZGHn3rRfHpSeKaiIe7lH+0A7JzyJbN0/Ub
3ppHiwOLVxt/UjOcNezZ9k/amp0vrWNBWjFPxc/3dd8iB2HjvgVrdUpPdg9DHPdTILaC6F80yFtv
v0hBWDbPpNv53RkuiC203MQ3ESJbCT1Xb4ZdZOE4v0ft59nR8kWTiKm1P4z+XH5oUk7+aEqnA60b
eGjyAihDFE7TIoaKoZPowOw4RFxwWlRHpX3vuW0KcSdtq/veTQbGPrNpDL+qjOVu5FOYI8T+6OIT
w4JHKuzVwcAYLG4otA1L3kP0I9eKP5IB7NPAQGrITDl4CZhQ6aGprPB32Jg0LgtfYYuvHeFDc22A
0Co87wVEJlFxY2EdHmYYsM5wghvTOjauT2AHpWA2GlNfoaAPrOQO0Gr8RkHc8dFNe5RtZs/sSJWR
B1Q7pw8or3kJbP1S3KiqLvaaoPzSTap+JD2ZYl+zfNf3plfRZNnZxyotkKHwBi/RGjYbRT90d8Si
W5DFlXW1hHbBs6l0esfuIO2KYlwU2qW/g32WYBt77Er7S0V0znXu5m1x1Ynr+FNaZCLmtdyqj729
RdlL+C6BdFquMIBABb9o9mKMiZl19ost/7yVrKe9hPAG8M0q2NQGJx3Kh1FZB5qVp74JgYEIYTJV
x1bTJVXjPWUdpHZdAW5WlW6kMVa6bgnqzQCEgNwTkmzIzERp99hnn24Hg7cP3PbSVGW2HeVXbtud
RWv1h8IL5yM8VeQjpYP7MEm7PA9pEO5uP2xtiBaBu/JQGoUTS3VuYR5ymZtiuBfKDy++DZePSE7d
+9BqcAr/39047zwv6PMJhtqt/bvJisPgBCICs2FjJq98yPLuTzVkNgskc8HsI7um8ryElLDk7OgD
GeSWGe7KQ9h1LvxzpICGKNW4ONBTC0Tp9MP0NOrHh+bH7bFY4WXZS4Cy5mJqBiLFOQhH249SwHrU
0ZF55UemwA4Ud8MAVVNNvMGJoLIeeFHBM7htusPoH2ouNuFKa3NwsSFlg5q8uifluZhYswfrnf/Q
4+Q5sUd0t8vMBEElZ1CH2x++ssOyxR4VGNYOIUWcsGt2JkN7Z+fes0WDjQvZir6BvQQyT7OwTd0O
9CoxPWNDcFsFXEWuu884M+m7IOPuySPu8OJUuoO3n4aaZlb58wki1oMAtSRVSVVrK/Eby/ukfVCL
srrKNl5vZVL9Bwd93Wnz2m/PYSrp0aSpc87zydy3kC51I9OH6QZcYWVQl3r5mS6z0iNBedZQm20A
RsUl0tICauGEisTJcUxsFfSgbw/qSnxcoqS1PVUBL0l3rmcBkKbT9IeRNnQj+r41ZWjIliXD2Tb4
BuWXOOxmeVT1xcdUq59zWf7+/7/9tf1FuOKzU/qQiS8RTtwDzLWeiJ9upCnf6phr04sg4rCstMZc
Z+dKM3GPM4w5hGm3Jf2z1jGL02rHYBrgB012tvNs75sPOM3srxy193XLIi50AxVToWooCItvNuSY
U7t/Z8uLGOBb0MYnGi13Au4DHOYKm4mEtxbYtcMXGay2IFndhzI7UxRgQzrEsIbf07l9qrck81Y6
fZm4yqaGm0JX2ZlBUCRwP06jiSwhNrrmrXWL918mXED879tsnApIniJNFUtlCxVlQeHeKT6Il2E2
6C6W29NGxm9lgi4TL3UKXpSTTvl5pnq6N9kEoK1wtvbQtb66jtI/e2jbtw0ZCpZB+sRBMYTwJ5hK
VzFtwo3QsPb6i6XripqVXHr8XGf8zpf1AemLDSTp2kgslq52OFAGg+RnBdBLUPt7pBdASAuSnjo7
d9yI02sfsFjClOIOi2Quh/CGcV/lXAZD5HNjbwBhVpbDMhHOOLHKwDUcOADnDzHOoUxFF3E4hWJS
de8B81wn7WI9G9FrN6czh+czZLO7z4z+uR2C3qofXBterObMKZoK6tf8XCkw3oT9lfUwBi2aS9CV
sK4wvyucz7h4vv20t0ecLrNfnUNtCYF6BOvC+wQZgx6WHBkwiuq+Y8h+m9BsKZe+PSz4sv9dF5YH
zuE0ocOo/pz34ky9D65KoTq9dde7NrTMBNAQ//73AZntTqNXuBzyseMv2o53QNRFwRQEkZfXblTq
4WiFdKsM+vYyp8tsVEEL4RQEHhh1Md4HQ61A4iH3SgK1f3tk1h6wWOa5g1yqo+wcx6Y9n2fgeV7m
aasUsdb4YqGPJrw6GXfWSddf524EPfop5Ftd8/b6pktOsTeIVrgj3lxw+2EU46kc+42k8NoYL/bn
doaviVLSOjkFQAFe6OVnX8Bz3adAhMz5ENzTvOHP0H7YonuvTdvFOq8DQaaGcesEbgtP5AD9TUYB
cXELrZOuh7vu+4Z7sezBIZ8HUoQZMhX5HDna5Q+1JmbfVKLeeMTKuCzTFUCgQR+MhDksTxQcHcoh
i1E3flfUpctUxeQLQS3acKQ/5Ie5rKck69lxuKoqDV69Ea3WvmCxxMGWpkNRzDl0H+uon4I42IQE
rMysZVbC1GGqc5/wMxwuE1Mj/FYqhh/NnrXzvWD2R3jyvOPmgDC19KHrwjD1Uw8buJcHsRjrXySf
NzaPtQ66/vyfw0fRKadJR5+fc2E9dWGbEBR/bk/QlYWwvLwDaD5OMN3lZ+gAnkj+W9dkn7E5IvOW
MMzKXrS0nxs9+Je3Lk4fngfbFPHoOC6oua/c/QHtgOT2V6x10GI5w5m3qlsbfS8DKGa334t3T6DF
AmY67XmRpghILrkrO1NH7qi/2j397jP+ZIh1EUH1cvsrVsL3f67UDHjxUCDC+uluNgEqS49wWt6Y
nn9hRG9spMt7dMP8YjJGe2dVznYZ26nPoiaw+0udO9avoiEj7HC4vktniFMMdhUgK+6pK9Z0/taz
VoF27ohLyWCTpnpmPwyVcZKRO5+RXR/3eQPFItH1zd61pfUAU1axu90rKzN0eSPnMFsOAkrSE0bZ
vmjT1s8hybPfaoRqeSknbyPUvX1Co8uk9RwCRz/6Ja5yTvmVV6yMJ9d7tufuyXaL76IyTw0St9cA
+44MCgIGXRwFVIkTbXP1lwsI8icU8/ZbYT3wMt9YFGvTaRE1fC5yZgc0PVGv+FaV3q9e6oua+tfb
47LW/OK8X/bTPAPnksKRUR8JH1Vs8vpMWf3pdvsroXtpxyKUw4ljMutEi/oQzPAWy+3hB3X8M29a
mEK108GkW321EkCWrOSqbTKoUSrrxC0bxc3QeoV511b6Ya2nFjHEF1C1G5w5PRn3k9ZZVDrIUdsb
QWPlzZfk3LAwIpRAnZ5M3dnIAg5T8ejNDt/fHoWVd1/ScTvXKSE7ZfKzSxKv0nundeKCkI0748ra
Joudf/CzHlUn7PytPE1AvPdVAyF9XFKxDG+//5vZaayyJQfXGf2OZA4+oBRFs/e1dF+yIpcPckZK
xRMZFE4rwHVLm3LAyVr+Ck2YGXW3dsshZ60Hrz//Z/Mmps3CuW+sU1+7EI+7QgmBoAtLmjjSmY+3
P3PtIYu13pS+3U8upE3DAOMjyl1VFnHdzxu9uDbJFmudjqIcZOOmpxamhaSEkKJrvfPOTf9D0p1c
WK2NFvCP8wnOFPBb2tLKXnvtxbHADF7bOtetYyBwKErDFAmnhmz5Mv9llLyxo/7H2cSiuM61wjtL
f+yf0lp4x7rv7H03edYjvJCKh0b7VjzAFCsJGfK8Mie/USQJ8gTRhsXahXCAXTXuidGCXgTM+0rM
jJxsbDArk2JJbbNYrSrj1umpzl6C8oPr3DlbC3et6cXCLf3JVL7dpicX7mZFTCywtrKgBHO4oDz8
fntSrwyff40a/6wcGaq6ohmSwspXwFuHJv/JTO58vN36Suzxr5/2T+tDD//TGqrSp7mCZaW0qse2
nIC3ScffIWznbj9k5ROW/GqQw/IyczEDicvvRKZ2LW831uTKECxZ1UPrDxKxLQUD96EO2p0tZ0y1
LWbYSu8sidXMaq2UKuy+WrOYlibxdQg5Z7Orxk+3u2bt/RejO9g2Dj/99f2bZp82vEhQAv9giS7b
SLWsHCCWvjOFjQQRtKD4uaSt6BObOMWzxboCMpuW/JLNI3AcsNkZPxnubdUxVrptyWkcGIOZCvEt
yExbl7bjz7XqDtCb/eHazu939dtS3MQtXJfYgBqfKmnBH8P+Zbn28zxAQud2+ytTdilpwtoq0zSn
7dnqO5a0tXOy83pL0nLlMrjkY4ZjNTZ5HdTnKqWgfCKh9C3jlnzkVtskZW1DjSMv6q1JvDYDrp/4
zxKveKpL4ePeXI13U7UnLiBQAlnvn1BPj/tya5tZm8mL3bGRSIfoDKlpKlVkci8JJMTTna3E25tQ
MhxhlpxzDZX7dtTe9WbSwSpGjycG1YMGVxFaJnAhy5LZhapuClufF6/LHJzVgjEJnS5MfCXkXVMR
9sgGnKBvz5CVSb4kqAsBzNAIaYMzGaf+4Hsh+zj4pqBRHcyoiWgBu5/bT1qZLsHi5JzDI26sbCQ0
KQxqhfjNwcwmHkf+965gMrn9kJXhW5LMAUiwmBgbHG6aIulYHaGwHzX1l9utry2nxSdIOJ+5Q55W
Zw8YjPshzYOkC/pyf7v1lUvrkh7MG4CJuOXWZz9v6yaiwmleLAJSjWesq1Z/91OZWiZu6raf3X7O
NorBK+OydFMZOgA9irInZ+pDHxBuw8MB/JjuBZbT5EBahXQSsG3vm25LArEzwY9MEoeccVI6S2gQ
iFFGthR3Odk4Pa+M0ZLwWrSpBWPbYr50lqnvR8VVxAeTb5TfVpbLEkME4U1XUHjIX0R1sOl8UOlv
kNTiIN2SeF57/evP/wlzEOsQDYHt8KXq2v2Y0r1Kyevt+bXW9CK09ci4d3UJPbBe2c8guD8VoCdt
bDRr/eL+72sjZa2ZHzp4bfWRI+bb9KBGJK+39FJW1vWSxurAzFg3Ja0vGlwPwCFTasWT9et9HbNY
1swTMFftLHruuPcMo9pHwsaNNb3S50uyKjpYCbdy3bO2qiIKZSihLUQ3FtObeGtsJkuOatuKEIIa
YK3rclT3ouRtnOXut6zFKQlYQ9ZfgLwd78bcElEJ1+QDdDq31FlWRnzJYBXNbMNwGCLZeiY6Crzw
a1jkO2L0ntnDltDu2kOuP/9nNQC4mw7jAGM1L6h+wDf5cw9f4hAaSt4wfH7X4C9ZrcRxO26u1pBQ
lxijzBGHoFDvW3FL549QdArSOK28ILx2B21ylbCSvsfc6Tr6i/VM2KAD1ITt8yjog50zYIutsz3R
w+2OWVlySwor6KtdUIUDv1SZH4MvB1yzuCuK6X1xeslRVQHsfuzS0eewsb42Evtam/+5/eYrG+lf
I5Z/Zo0ICPyP8kChYp6TmJLsjwGvKypn+cKyQIPDA4HdSlmJlVsbhbuV0+mSrprWRjNEbRhHOCQm
YAwO/VN2MiONjTmwcouU/teU9o00xdLOY746vM7gEOKyQDuySxs4hk9pKOI2NeoRuXSwSxqU0vvJ
GyAiF0pcWHBryXRbHY2j2V2pRv3BlPUY0cmrLhMxFAPLyuOU1vp7a2wDdLflnPpxIlAhtrXYOXDO
O4dc8Cryqi77lNEgj4FMt4/6aqGIWQfvUZ9Yu8FzSAIfcHry63w48pQHh5bCKjKof8LISe+DkmVP
3lDaP52pfAG7srVixzfh3rNU+2XMR34EfL2NbRnOTWQ6K5gTpytA8XPq/kh839s3qjSHltlQYxyd
+c6DO3aStW6fFJXV7du8Gp8zPZineux8Aq6QY+28QQ33lt169ykKJbvbc+zt1UGWdBM371hLKVdn
2f/uyi/UfgSpYCOur7W9OAOk6cgy4qv6AkcSQLh6znHgg24X3JsnyTdm7Moi+Y+0SkXzWTKsP3v0
9qBS8CgN9WdX20FU8/R7GUBBozLzjkxmy/VhJZovEZMc+R4Pbm7jpbHSKVKu4jFzoOvclHUApfwt
L6e/VZ63Fsm1X/9Z/3CdL0OXD/mlAg3zIh0/DMDtNe4dUVm2D4wiSTHAZ2AcfSZAWBXZDh5w7n72
3CkeWKs/gtxKsCFA71uGRj2pySKfHUBvm1hJln/zUjY+mV7bHkBLqfsdJ3L+OgNBaydZYLXJzIWH
WwcbkjbPnaQr6/qpbgZnJxo4/eGShdoTl0P2WebwuAgHr98LB4FJ+4N7sEnoJMLIJgFNxNpz0fqf
BCHi1+Q19Y4RhbDiA+FgJSDBVQ/lMLCnvDZ94qWF2pVOoY5TI82+EH6blJBMBPXcCfeVKd2kpNZ0
X0y5j+R5Kfe11l97IEFiv3TDe0qZPrOR5Qc4+vgnyIXXSYW0HfRvG/04QukyoiBTxHNpCtihedMr
tIw49PhUmWBgf6osbfZjyN8HryFLkErTlEYQVuszNCSTIrsL+zEOi60y89uTkSwF74e606HDCnlx
aSUeZO4x2CmIvXZafmF5PW1cGN4+AGLoFnPRE7ps/ay5OOHPMN/jpvuuEzdZ8mbKppjcooLfjx6h
xtFgPWkWeRqKp+p9ECSyRKP0MmVDq2AgZuc6KvvhnHdVpNSWcMzbYQ7Fvv/tmpJh/oJ0hggUBl9C
Pj9Pgfd5yrotvbC3R5gu1QgkgEgC3oj5hdRdAmoGzMI0NhVoOCtnd3sXWAuii2sPa0YvKzM6Xloc
7TiElu5Dz//jC/ZJzvV903VuVDi5TJySuxuPfHtC0SXtvr+aJKVuyS9u0D8YJp7nskluf81a04t7
kNYirTMxqAshCt6DzyNOE+9qeYlOnoNUIG9V8YsK1TPRIeq/RL0Pt02X4OTcKhzd9tCeC+YLjgcg
WG2JJa/M0CUMebBzF7qJbn4B+elZcH4MuuzO6pvn272y1vx14v6zT9m2L3IpMUFBZ/+mvDIZJcSt
aeO/M2u+tDsarNyFk3A4XSDSAk/KCv5pbIxmK7zj4BBqDpcMPYRb47D2Oddp9e/nzIPb9wVUH9yg
/WyyDNu8e5S5+74Lw1K1w7Xs3s6mLr9Yyhn31dgBOtXK/n3V6yUk2XJQDM+qAGNRffW5FXszKOwm
THLx6X2DvdwIWsDIOrgaXZrup5P7O8u+D7TaCArem9IruAwuMcm5aIYATiXp2fatCicAcHaOIhjh
Kalz0j1o5sk/JaS/7ZMyyPdGkNEPzqmWXQeRQNt69tSsvwSNXdHTkPntK3TQ+Zd5ZOqbanz7wiAm
/7H2C/KlkFmV1AOosTEkpmoAIQHFOxCvc+8yM+inGuijJy3D9pzbHvnUYgPc98LDuR8I6X2PnGk8
TT35kTk9+8qyroclKg/LGBcF+qJtG6pV1ZjC3Q9Shjzyq6Z50PlQJK5TFEfeVU0S5rm19wNXXLjD
i69AkoNrneXdjnjw/46KuZ/uQCcuj2nTpEjUpfNROdgsceWT+V2hVfgCmTBwGULaHuZeubuw960/
YoL0S6QgnvGzmF35mLPSyqIO/P2DpkF/mElVnzpj97tSSfpDmzB9LFsW7NtgZDzK4X9xmSBYCz0K
Bd+HRoF0THkFXRRoSlbPlFlyn4o0+wiP8grsCSDdH03KvR2xZfCnChvUGVTtP2sd4vNJnYcRxZU1
IZ0Y9mAqNud5aiAaCfWanwB49a/ONKbAdMEf45s/u95O9orMd+XosPrOTmX3xFr+EPhph8oBhMuY
Js2dW/okQr6gQ2HbL5JqkN6eEqu6x8/qBI66fkxg/bRjg2PFRZaVsZTuEDOUee6ADwNf27S0jgnt
aKy73uzE6PSfPGIHH4diDI6my+eknmBnwrsR2oheanNkAuFGCGirirvAwUjmGYsArySn2fICeG4A
Y57D+A/iy4W5a2SbfvDVnB7bVpozw2I8dr2ewYEj/AACtJewogW3dmqdH50nus/ZjEnUhVb4auQc
7iFRrR+b3HN/AH3CfoaGq0+0wfSwYEz706KZHc/IIs4xLgIsbo07/4KkRJxa/RCHblCbneR+eDfB
hzjQw8nNDcQ0VfhazXWkDPtG24zHYsrqXScA0OhIcAlK+eJmfr1vG6/Z9aSdICINx21v5P2OVoXz
fcD1bZdX5fRRUcnuJztDp8Jc/KhHRs+FhOeurCa6o1wCjxE06pjTsYMnzFj1wDlM4lAKU97DV8Hb
p8D+77M0az8UId6Zl0UNvJbX23FnARcwo8b0wC1wl0Lpi8faaXFNJq336DFITOFyrKKKhNa0B5HX
TvzKor9GZOQhB99D9rLKoRou/Vmd3XY2n7IJw2QDkPIUwODj6Ew8vRQoIceWn9IHA2eSF9+AV9d7
jX3siEiR3+RAR3PVh0nqhOMx4OG4nw28WusOPdjabZmYdioTQvse08Ame9FWQDuFBCCEuO0Bcmes
6Xamgt7iGZBB3zu0XuYmoYDIdNDjT/MekkMWw6Tmok5j0E7Lvc0990D1ALU44F1hQ+pN3zktGpHU
nim/9VlRXYiomxdYbvYHaTf5ZzKH7Q8s6yYOu0zGod9D22XOqEQiAcxnsod+MryMZnhBx7blN4+l
LDn4W45Os6hRyHYXLfom7kdum5g4Na3iSor6eQLardyRQMA9LXSJkwBlpT+VwVTdT9AbD6LOs+cX
1vfkUBS19QqVABcoONe2AwCyHBjRBIHffy3zLv1m6VKf0xZKRLHwpHlUXc7AhnLm8AlLA64+PrQQ
EWn8sjihnsiOgRlR89Dt3EHOHF4vuGSDYvGgFOITSGKGHkta8fGxtc0Y1WkvnF1v1fx7fkWbS8M8
nPWNNTmgzEwo5MJStKpxLXLcNh4lnZ/negKsrta0vFoI8PrPe/ZHsqS5eCNqu71sNESevMc04zin
1PyrJmW7cQZ9u85FluyWirUp78NSXszY3YUdBELC8ZuVVq8OTl5Yt1tcubdP0WRJcoG4ydgPPhIr
euLP/kD3mei2yixvpxnJktKC3IMtC4Y0Y0E428vCu5ss6HV0hORI3/QnywSPfqrehUohS8KAMyBX
02jY9EnxCtj0zrUey2Cr0PX27QzCx/97WgTG2Luq4zUXG0pofxiOd+fBdyUM0wewL0drS7j17VMp
WbIGsmKEnEFV4gKeAakJ7bBRfBur6cO7Zu2SKECYU2VZZmp4HAU7qXq1d7qORsaFCtjtJ6wgBsiS
8T/QaWoHAa8nrqf0nLtdhQRz3n5SobEjjvhzp/r6Mg/IyUBo5a4uvezYmmnYVUJljwI6KA/1yLfu
iGvDtig6YJhAMshUdcml9SgpdjvHwE6KDR+twHq6/cnuX1jPfzN4ZMkzsLpeQojAge8oNsDXeVT0
Xg0y7eJBIVlnqklNqBojoZaXYzfHgH6FX6VO3VdP0DCI7GAavw+kIXUkyFw/dDXucBnrqxc/x60r
ccTsfa9CxiosfCTOo67tfNhWzbSJWVsYwON72DimLi6sns8+lmQe09gP6+CU2X7/uYUl4JAAPd/6
wBdXbRppNdg4TARhv0NOZoTQk5fWT6Pl6OfACXmcgw1qRW7pZEnRa/0F7pfM3lldxT5DMWnetRNJ
d7anrchBJfI75LrYN8cA8HqwZNl9Yh5r5tihw/zaNsGQzFD4Q1oR8tH1VNBj33L/fprK+iLqrH0c
S0ArLF3JIHbdsdBJMQ6Q60D5SUZ154Z49ca+2tCOnfU5t41VRG1tDYc+aMqY+xlUeBpS5gLyNnX6
bFtBii4nw0enmp0PlmQqst0WVwhWPGncuxMi8Xdlw9xfHlRysr2sudpTcGtftW9D/a6wuyP0r3Fy
4uasoNxwX5UsjxyU9s5IkIYn6EEilwG2W8RwEYvsoZ32XDKN3LehbmLGonrqIGCdNAzIlNTi1qGC
gUHERGDdD0Enk85WzVcxmXxvZt49zl6V70fq1HvRW9+FzJt9Trw0iPIJTlVwF5bQ+qFuH4fACUKb
M8yKCNRv78kyWMsj99ovwukYYLcOp08O/ABBLOs0exw7FxYkbW5lD3OuXBo3TouOwyEOvjGDfHBx
qgf+UNd3fS5rqBv5CNDx1DdlDjUY+A0bq3JPQZohvok5pNmvhvfBuXeBKweXSSIbXtDRj2VYp19m
VVgRXNT82Ge+jC1QPeDwEDq4pYSZ/WBrP8Tz1XyErvjwwe1DdRS5S3cu5DfPXdg4F9fM/n6oRH/J
eVO+2pAv3EMjj58wq/zYCpv+mHuyjPPULx6p0llM9AT5rnoeI0hztRAmb+m977vuoW2sIZ655T9q
wtJ6P+O3L4ObmdiFd+i9aj2cY2rtH4myu3gKRfEFKHAnxuGp3Q26ziPI3XvPNcYXtFn3USpM02iY
e/AyS7slMMnj/V3+f5x9WXPcOJbuX5nod86ABEACE9P9QDJ3bbZkS64XhryRBEhwB5dff790971j
s53KG66ocpQsiUmCwMHBOd8yJXrT+i37UtaW3ZZkIND6QC1Nd63/iXKu9nNbqbNQhTuHop36O6/L
nDs5Qx9pGyRl/lllAB9o5J4fnWD8zqpR72r4WEd+a4PIY6O7NclU3+b9MH2chSzuKxdHkCgdl+rR
gR8FGl4wHYR6I8r2e54ICxoHIHlhTSvBN50Q9b4Sbr8tZtrHZG4QiYsi+TCoxEIqp/BGNN8cF4FE
uvVXV0LzM6ol03sIQTY0HnBSe6pMhTaLgt5NEzKpqidknksLV3ILnsLo9vamIMv8kkqCryVjbuQK
md85JcfXBVS0YKPqKaSJNhlnSFl10iA0pgXaF3Dzcj+/HYYvhPo1j0JwDQlMhRaXc75NdGxoAiPw
Ea441ZUE49InrAqO+YL5mMCm6NgsPcchsyGRV9qjldMHkU7X+ggXErK1tgu6OG3XNkj8inJ8z/sF
5gX9+7eH6Ecn/3cb1eoJssJK3g8o7/vv2pt834V+tO3CA9SwP4HR1MT03XIMjs7ObB6z4/6sxvo8
XcFtXXisNcPMNIDzVNY3J7+HVzrYj+xaBnshZVqzy2bVdmCJoPEy9+Qx65N3NqO3Rel/f3vQLiSx
axIY1rV3LsrUJ1iX7/yhiBLXfa/qftMWNCzb8ZMk1xQJL43ReeL9VJLEFiSRwmKMQKDv4rld0tgp
mNi+/SAXThRr0teceCSQCanBuiuOrktjIum73pt3S/W5Ka/1/C8N1/nZfnqGApJ0LqzORkDz2KFm
pQlRZ3tuPRjYq/G9puYhLbprTmiXXv0qvdM47GFrX7KTwKb5CVa+3nPaVkXcdNha3x61S8+z6pmY
0c8k8O3mhNj1Xkhy2zvy2Xj9rmw1eKXNo59eU6w/v+bfrM41nwpaX2Wdp8V8lDiBzQEStDrdTMOX
vL0mwXbpE84P+dPLcTu+EDYm0xH46uOUlvtsKvado967hYnfHq8Ls2zNq3JJIakduTrVGoqgXhF7
4zFDR3uhNUQ0P779IT9UhX43VOcH/OlBlFs6tClzcmpf6Etztzzp46jQrw6Hl+m1uz/KT0iQyV9v
f9rv22b+2uqwlRCBaOHVcOqWs5aibCvjhPDIFdtZp+bo6rTZjApI0bBQ1oFqvZO3V2APFyKCv1pN
tVIe9tomQAZhjrlP91yrL28/1YW18wOz89MQuimFCa0c/WOevVB5XqbPyL+uHAMvXXy1alCQpmMz
LP7RM/NTPptv8+DqMG3+TBLK91ftidbapPWsDo4dC/qdK6i/HxtaXemCX5rDq21ypDBxdTJgyXTg
1zvwNvRDxh0UpaqlPg0g2n8r8+BaoefC7FrzdAwSowEdQf/olwl81L/MVYdj0gyPjSyieRdOThNZ
OMm9/dYvTKg1dSf1p0xUIxpHOaD0ISrV2ScP+nyvb1/9QnxZU3cqWfYqU2w6Zuzr7C7Q0+7PlcdQ
Vte45Jfuf7XwdS5GWZsJpx6hv5eMvrLpminYpRdxnss/LQgoUaFWSRq0TxsVscU7oR7+bpALmjf6
CYiWOLBJOIprgmmXxmq1tPtANDh5kek4ALEUFNDqRrtEwv8C9OPt26/j0mCttsdxhpo2kvf56BMf
GX6ex2g2XfOEudDD89fckFmUdOAp/MItY8MmWWYedbbt4iab2B0s7boYAOJqW7ue/xHys0THAqcU
GvLOye4MhEf3pbG8wPkpbZ/7KWGHJKnMqVOdehn4aL46hfgzZpHPVuU73xkFCTq3OC2S5AAcTRun
kP2VYb4QLtZkQYI6Z2Y9x5zOdPQUnQyo74ZtlkVT5R6q+hrh4kImsmYN2ixJFITkB9juuVufmx1K
q9E0pHciU0dG7EfCYQf6RzNnTSbjRvcEVR116vhLQ08zCB5vX/jCxrCmkNUWurJzcC7SWnUwVfNh
8uTeiuzr25e/MOPXDLKFuP6kphy94pwBAieePNJ9f/vSF+Dr/ppAJnjQiXL2xdE7961S4EEjyEMU
G+Pk3R61nXwPMscQTiXqm8zMyabWE9+//eGXgsVqvyO0FLadcOESAk6hyeCOAfz3g3JnEpZquZLo
XJhha85T61a2zXlZnyrUHsxUQZTIHqAdtimAjzWiPObTFfzCpWlwjsE/xVp0NhI3X3AQXSyHT937
hi3bInt8e7AuXXyV5YqBLiVVAutR6yFKGuipgYr/fl6u0eJ+/wFsnZWppWBQdWzsKRM7xBNwJFAu
009v3/3vpzBb52VyQCdf896e8k6F1Nzp8sqFfz+H2JrsDguZusxQ+zyf/7Avt32aPnRtQr5Xi5u9
gwpmsfuzJ1hN1hyOlKzuYYNYkwddpXGZ0ejPrrxKzNBi66be9v1JkL2hfQiA6pW49PsYztZZGMS8
ZzZKGM+l+pHV5ODUj6kF7EHDYxbt07dv/8K8WSdfHEADPiVw1OzR1XZ+uF62oXWvaZ//fvmytT10
z5egqghM/7JBhp5366onR4EMUQ5IJlVYqWtgzkuDdX6+n1bv6FIGPH3Xn4Yein7JoUlZDPuUaAEM
XrGHtwfr0tOc18dPH9LXqZegz9adiEjdQ1nP+X60qdwSx1bHpqD9M7riIiozmW3+7BNX6ZKyFiL2
JczoxlbdtK54Gmh+k3IQdnWK4q/vQtTQv9aZurDM19lTxWYr6xwxxGlqgMv9ULMrlbZLb2e1/IAd
mWniYPlxQ4Zb4g5tlPSVhYgrOlI2I3qLPMz5oy0DFqC/viV4weR2CJr+BK2LNFog7h+2ic2PIkDl
1TU+EAW8Vy/uZK5NvgthbM2Z1QH8tZhyIV8BT647r5jLh7Tulq01qRc28F37s9mw3u6dpm0CZ8rs
yRdxEw7jZgHXZJPf6+bKB1yYAWw1dLBWGGsLm4IT5nY4uE3oqq9vT+QLM2BNzYVzCTBdFnNLjOVB
pfyQ580+9xpA5Wu3iZtkuPJB5wX/72UYtibjpkwox0sMHPXgr8v7B8BfYo/v3n6KC61ktmbftqTE
66z4cAJ6aALexZ32FIo5NxpSxAe1OCbkPV63FiWsayfpPzQanTOHoujUdO64qSz6vAGtrikIXBD0
YWuybsDhkMAAXDglop1DneS7oZk2RYr3B8mmT7XTPDlluXXReEHNUGJZw8zs7cG4NNLnv/8pGnqe
N7OcYlHDsCsi9AGsD2EOb1/7wkSk57//6do0yybIgWGmd9Vnkb/S/I+SPEZX8RTwwFExmgwnChc/
v/oAoaPIHZMrI3Lprr1f7xrQTGijUoDZbas2xJn2LXqvbw/Ib/XvA9jZrkKo59dz5wViOC0VeC4o
/IP7DxndE23goot2fb1d8rrbyMqbX3vtMGwOID9tADVQh5mpMfLyUoZE1sNG96W3y2EI8Pnte7sQ
/tYEUBdmZQYQQtialtAlCMieFzpyiz0j7p9NhzUNtAOua2knB4u6OLZol+srL+yCDCBbM0BZP7tS
9bjwEHWb+qDfpyf75MYmLrbZ1oZ+PG6rgzx2T+xGnNqdia6V2H7rk4f3uSaHll5bJACqIjO6ofdi
1x8Ag92Ot0UWQvXutj512/KQPow36mQ23gl6phv5VF0p4bo/2NO/iZJr7qgW/lJkNitOaQZdw2hK
0DVv+PBhClQKgwgXmUYG5tCDNzVJBwd3aSZQY7i5nW3nfnJSh4vIt1DLFtawG0NkDiwGEkn49eTl
2UPHZ/rOOl4JfcW6zEMf3jzh2DAB26rEyNAGSx51RNU4my703VSUNi5YtsQOGRIAWi2a1gkAkdRl
UFxp+HSflp79WKEb9V26SXpbwxHkRZ45XhxaHlt/zNs4YDIIuUztnVOlxVYBehla4QZPpE9tBKeN
PCzPB9aiRwto4lOxLQmZNvkyVnt4PU4fKgv9RAVc7yYHwOkLHzyRhjP8h27VXPvboNXzbV2V3kaw
Nv3SAngAB4YREjHQIYHbk25qc1ejN/qIs55DQs2p85o4bXDjNUADpryENkkvvC4MliH7GkgiQ4AH
nA+0SuH/5wOZ4Yw8jYY6+czLwH2mmZeGTZItD5CyEKCVAmiz0KAJJ9cqSJwU8wjUrVsC99XbeKnq
/sZhC9ACrl84O0Fs934mP079rL8v/XF8Tvlist2cWfqCJA+eN8TDnHZ0eWqbDOXEChXSyc7muTVt
sq2qvL8TrPBPAcCzEWKyPBRTSgFOMICvdFDy28x6CNB0zPM58gCLTMLZp0M8G6/0w7pN8WN90NgN
7GLpjXCo+1jXML0MwVWWR9o1z+mI8IG4lM7liQOaB0XzEejctyPTpYC8ymcy0jIX4j3yOKkPU9Fu
VJZeyZQubH5rWQKofILE6zTyCEU7FTIUyCsdwEzmz0Q42FqYoOtJPhngGE5zPhq0jvmL7rv8Cmrg
glYbW0sPKJ12s9fjWAHbVBaDTJq+LnmfbJIGxjVJCWXDNIHK0eyOWVwRE2xxJoeXZwEtwKpkzgN4
x22sDDYi0k3lqee9d4/e3TX9vksbyvnvf9r9m8E2VSeVPYHhmiAXVTujhIAnfd/EWaKuvMILk2NN
cmcO6sFLCxdjIeGvm98l5Ye3Z92FubGmsvN0quCjWUEJT2ERgIP5ucsx5fMuuLIdXkpD1yT2Cpbe
ydi19AhEXXEStFr2Ps4z8eIIoMQN+MGuysA6NaiRAfQlRtSbgOG874th2lFgu3ZO+odp4JoGDWBP
kbhzhb15OeTmY1HnYepfOTdemAhrvnOJJHAG5UedpvqeyvokxXQYC3cHfveVSfDjVPibnXBtEpM5
wZRX51kwYn09AQyU39RJ6R7qpHb2AmKiaZj0Afsi+275gN2jxMHRVduCFySEjUCAP9ruXYUiUIwY
mcflzEEVrnSzL1zXhZPrmO9BR7G7nDcVYOgNkEBZWuFcIpb93C3DNgiY964h8xgidR+2TlCTeLBt
+iy5Mx+bdm52GsjEWwHFxrvCQ8c1r70sCoQym5pmzqbmUDeqFiFPyrUiDtrMBYzOdTfSJgXwaPg/
6yhvjwJY+y4DLGwD5jWLJJBaV6pIFwoja3eWViCjdAakUTbWZgPAeXCLUzeYBFcPOhcW65r/2INn
XKUOymy528Eq1z/WXXBlCvxYNb+ZAmv6Y5MNwBxKzDL0b20fjoPLzSGH4cyjgGlWG8K6BcyUNGXu
S0nlsW+bNlz6/Lkc1J6CDvM5J9pFluR0yzHnot26cx7sCremQJ3110BY5zr0v98lXfOgx8Ubbc+m
/kTbuY7rois3+VSqDfCUbK8BNH8mlZTQVMo+eH3RXTnxXopl5/fxUyhWFSE9dIMktuXkdaryJ2bJ
h1nyK0eHC691zTAuWuDX+wlluzwFv+s5UU9vh+BL112dxAoNH45MaTSLOrMt03nDU3Vl87wUk1YH
MfgieLAYQ8DwfRLWoGSRptrArnrnN9cASxcGfc2azcrO7wdn7E9mvrMApTFYU5qBbP9obMhqd5UV
ki1tzqVSYFQV3ffN17cvfGFk1mTZOcnKICBYo8AlH2nNv/TDsIE/d4xI80cwCEbO7/un6Tg0WY/2
InYCoBCkuXVqHZHy3mmnqC2vNWYvPcaqRpDkGlqrBc1P/eI/+nP+rWbTQSfDHVV/mN2tubJgGfnZ
2FF1wufMG10sdMNyy68EtEsPsJqhE+DyldOa5phLlm7KrncjCO6yD5UI+MclcJsrK+HSNF1l18rp
JjmDJndi5bIR6b7wqo13TWr79w9B12wmf2TGppDSO7mJoSEV45P052edy9ibEGzfnrG/fwJIM/46
nWxSIrj5mLFeu+2NCP06jRL57u2L/z4G0TWNCUh7OIO4pD/1QZ+ErG5liB2Y7t+++qVbP4/bTyvB
ayD+W4u2P0l/iTvo6MHBamBXEsxLg3/+0J8v7sBSqhQoodfzNli2MBAdM9Aytm/f+qWBWS1ixIk0
xfEbr9aHNIo/Rs01KNGlQVkt3RT5Yp95KMR36plk3xI4B/fX5LZ+X8Gma7mTeei8aZk04v5ABuR6
br4ZshoueqiCxrKv8n062jn+MUT/9WX67/Rb9fDPfb37x//g6y8VCIV5mvWrL//xVJX493/Ov/P/
fubX3/jH7lt191p+69Y/9Mvv4Lr/+tz4tX/95YuNwWFvfjd8a+f337qh6H9cH3d4/sn/32/+x7cf
V3ma629//9uXajD9+WppXpm//etbh69//5t3Pmz+18/X/9c3zw/w9789Za958Wq+/tuvfHvt+r//
zSX8P30KUhihxAvoj/L++O38HRn8J0V/0fMFxQ+xH1w7U7V9ho8k/4metQusfyACyum5sdVVw/lb
uJpLCHzWA+LxgJ+5Yf/31n55Of/7sv4DGqsPVW76DndzTiv+NzcLBERwfIpi3vn+KNQEVzMbply1
XFCn3GuVzw8cZl23Dtcii8oBUkcxSh9OuuuBUBpAKSUTB/XU8nKHMjosYdN+FjQe2160/5xFv0yi
n+/r15TxfFuUkoDCptINYJe9xotzXWfWnAETGsIAycnLM5iV+BA1nGJvLrObujf1LURRwLVuG6of
jEfGay2lX5ckBp4TgLkZBxXEI2A6r4YmqNCTsyBD7lKnpP4upSmMd7lf6BnmFQSP/9Os+der+fmR
V5CY8+dx6sFnkXK8YQ+4ml9DmJZy9kyTBTsG05phYwP6orFzZDEIyOSvMS/H+yKROXhbowV9mWvr
hSC0tMWV+Pwjhf15TuBGWMCZwMQUvodB+PVGalTuOIjJfFekECSPVTB5DyB1pV+TPnHvZCFYGVGY
djegIi7TX8SpzWNBYfWxGXpkmuAY2RQ+5qoJ8ivT4jzkv9yZ78E9TEBsm0sCE7xVnpA2kICohLY7
JuSYbBkkBNi+VS28sN9+Gev5BxcD7nFMPgnzZh8qc78OgSsN9VndDDsXKYLYpA1h7ravhfe8NCP/
7sHdLBwUWCAoRTGUEJMe/pWbt+/h160M8wERwCeBB8sHSSVZG9p4jcwTkKjsDgflWYRoEioIC0yz
F49NS9MbMubXejW/7hT//Egog6E5wSRquWvaDCCtrYcS6bDLu6L+pMaiRHkgmDRwjxXjJ/wHdxuR
0Xa60vn+92dFJPPxRj2BTpFYr/c5L5d6mYd2R/uSQEmhJgg42vFrzLQCiMYwzZPlmknkvz8tXq4H
AhlBGwVd99U8N1UAKDol7Q70xmzfydYtQ2X1+NWAO/DV86smajQKGVdaN+d1/Osk5gGcCWHfi38k
RDx/nVspBMPcoVf9Lp1xTIoSyNp8hx7ZhCq3Agd+h8N7IKN5QJ90K+G+7u/enlceQvsvtyAYoKrn
rQMSA5jfoKuvQg2afgkiHko8AAOd+xv9iwsRriO1FbmFXd9TPTbIoqo6prmk+wn6L0eBMmYepzOf
Ti2UE0LXpyb21ETfsbbpDmnvyn0jp+JJZ9q9b2ev3nWj/lKiPbOhhub7bDHjxvP7MkqSPAl5W/Sx
g17zPTz2khaSCyU/OlVSo/jXL80+m53MhJaANQuBitx5XSQkKCwkNdJmab57sDMBbW45mYkGh85N
52MgbQesUZrvS6hanTrhiLjqUf7K6ik7G118b5bKvQkoyMuZxoqCaZ141AR2fn7Ds/tiwoOTNHtI
Kb8fsB4PuUjlMe8sbKuJ05i/XC1f+qlkUOHzvRtdg4EHastZn7sDfcmn9lQ1Q4/i2YDMPCidNBIj
EXCj0UBYhFSqRzspNEO8nNgYJKXxZVrydkMQRuOCD/l2CrADbJ3FmvzRALzTRAL6FMAEBZbXMAfk
PpctVFH6Jsi2oIEqPUfSVAhAFiRHeYJtJ5Q1Z4F6tAkLoYtRhi5kLbBVK6wsUNSUyWsV5WbSC9sM
bcfkg3DaeQZ8RokMSCTYvgo0aoNmwe1wr+XhlDT1J40rwiGdjZ4GBxdOus4thAVRfT83Qgy8tVBg
aDcgKlv9DH0dhOVC6hK1eDZPD11pXR9s0gx/jkGtoJHAIZq6g39HOn0oXCnOBApW6W3uT9jovUFY
BXYuBYQSXWGC0tX5Q2eMdyOMovE/d+TJHUpYS4Hcyr73cGjN37l+xex7NJhwkUVO9ad0pr4LFmrA
BhK6JYceBsqgCGJF2iHOqEQRNy4GibtOwYPK4s4z+LMlCuzgDDzOLnIwh3SclAK3J81IcGNg6jZT
EXZpa8q7Bae+OhIWLWswz3MlosSfAnOc3MayT9QvuQ4Tj3ZznNuqAo8U28YNm1vI39ZQOxV3rBpw
6dGBcN22aUnbnroUXb+jIRZzmZStgMJP29WfmkEL9BYZbcaIYr1hoJAuVLHOzI0BTGnrG5WOUXCu
78auO7fzAdo7xXsUfyB3ISWsi25Kxx+S7cgL9D9cwG+dx1QmRf4uZwPrt3OrS/Mld9xvwLrNadTL
hX2FAMwkbyfN6/va594QjezcNfOXpJdQEyqCIOy6EiNlaZ3GDeuy7z3kxvH+ADdLY16xmkdkaBf+
vlCLqfZg3Io6KrWwQQgJl+Sl9Cq3D31lTi1D0xQF4MLZNPMCjZ+64edYlPmkex3SvCZgcrYB6M/o
gz4FoJV54eSjarxtCYdCTdML9MLBVg6OkHxhHfI1iDXcT5WFkm0BsfJ8H6gBgazj8IqKVIlq2KBg
zwCd2rM+SA2hjbaC8bQ/TjuVSMyUXlbZGPk8N6Au1xxU4KS0DNJWpqm3mg5gTHuSzH8tFTQh9oNu
nDTWesT+VdMBe5bKuRfVbCRQG+HZjHDOeyJHMHhzuTPws0y2g4bN2ykNFsohS5MkKSxMmbdpg7Jo
dqiBdDx2J6ijmAWHXNjO61vTB2ZvSd6bmxJnha3riOS9lsTZSl4ZeDQ6/tFOxaiinrvld1N0Gfjl
Ut97KO/fAL8PtjOWbfbVCviqfKjqBMatlQogrAM/D1CKLTQxo7zvu32FEgPEWQr4YkBYRiYR1ELl
Bu3rwg/nAp2I0AkS6UdVB/WjJmP88zya80Jq0JSTSzmDW52AQQ7++gnqRywseX4Iaq+9I4rK3VQv
6HJ7aNDvUbWC5IKekmBTsox+GKgHUSmYRr/DJgp0OBvRVrN9s7VzkxQHojMOSCMa3oYsai8he3cs
cA6K4CJWbW0xjodON/NnaBPRLTMyPwHOnN6iYfxMXN2UoRzaIcopWBSgUyygcJb1+GhL7YUJWsIy
ykxC+p2w/RD2aLlvHVch7euQFU2Iy40L4VjHmgMCH1oIGqLfE4IUYd8GnFZCp/ODV029ZwL9qjtW
L80h44uI+ZLKw9SgHbSgFtjEXct6iD84CeJTBx3GDsqr2UbMMmXbIqUyucuZIx6N0/AHnS6I50zX
G2ETBvJ4HvgABqWwFckKXTzMYNWlUamUfIFoWpcdl6pITQQXAGUiA8GDG1gx0P52Ep38Mnd8+FYj
59pAYQrFyRJkmk3tdO42aYw+AHAIzF6nagh6yWI+lJXb+RF17JiHueDQnqmc+t04qGaPDQISVLQ+
JhJWiyH4P+oOwiU95JELdPEq4LdGq/gDxlDFaQl3i6ErsEur3DxCO7PcLGTwj7Nfk8+UjxLaDBme
PkS+4MSwhnYfqOmrb2PtzZvZoukferRlxUbnpvRgKzWqg1a6fMyzsdiOeZ3dQhMFIl5MaWhhaEA3
SF+AQ191N3DnhAQH4pT45mtGDx0gbojXXQ/A5VR097odRoAtBwih1X4DuQtbwUc1R9Xkgy6os097
ibWhfP0ASY0l3yQdyz6Skfh7bqZ2AzRAuuMdkgS20DjLuq/jUsPGA6vznvRqurfCe8f9ClT+xIy7
qZyAcUug0UvKZImR6ixm4ytt7vIZhoABM1DMGkvyBZlgdzMh44kHgpAXJUMAXejZ0nsohxyzoAN/
8qw+k3jNEvZiQHM4hcFtaHq87qiprf7IZg7DciOz6i7wtL4fqxGS4VWbon2UcmjYGKh1683MisaD
/gTqQ1niwocaSIdlLi0iX44jqRnstu8c8H7KLLRWQ3hIu8/M5e7GaaYniKN8KIrxqRdQYSltBUKk
WhQPuyyB1sfsLUcyNfTISfIRZ/fvyspN66Zf4VMF65PMux2GQO/B2s43uZhvJ5u98nSpzmpqJeoO
6Yd8dHhoYcgXcrF88JvhXqikjElDsCDb+k4Z5t12kw/tlXbaWy6LW88fnlidZ9sU5aQIOkNxNcMi
xp1Su/UgR/F90P0cIi3bQI8AFUMn66IkUFkYtJ7ZMCeAf7XfH2RWE/y98SOm2uUu7/xxqyS0CzK7
qI+sFN97CAIe2qL45HDuHHszxACQItMKUES1NnsuiHmFOJsX5lADg9UmuOm+LMePaFV9Rgi+RVR/
KGlDYiUGDYWZwYlyeXa0toZvF1p8y2b7nBcWwr9mnMFr724X+CBuIJAWhJkPrmOJxGKbcbY1emlR
m0l3bQsONOJQvl/y6UsNAHPko8YQDoh/aHH0aiMCBSGbBqeQOeljCumVuIc6y85HBgTluy69m3A+
2VfEnWPw3h/LofYjJ5d7qAsCLUWW0NTIT5kDrflk6CDP0Sj9TcISKkROKUIUMSCqQ9jyojvIXwjb
BbcTihZ7lCDeTXNSnxA8aZgUvAsh8UOeEBM/qBkGupkCTF3ouYiJtEKHCJvTB970kEnsih4gIj8B
mhUuiaWfOPHsliSa+uC1kS2PFwXfM10T0Ca9KWyr4IunvQcO1TX4kELGTUA+2RsbNBlU8jGzxIVx
hm7DqeL+AxRR9rQmW1IHkNSsEVpz09Hd4sCbBezGNJzS2jlQnx5nZCV716/1weEQket6/wNU+vc2
xabvAeO4n7MFKm1QC5Bxhc5VDHMfeQDY6S4YCViq3Yx0diElC50cqLUQCGYbGpPNe7oEQI91jxYY
9DtvscuxbqAIMyATvVGLVeCz03oLFcKP0I2bIRI+tgenJfQ9QE/Fe1j3OketwG9DKUVvHTGlTxCm
MY9GAX0NxRD6YmvVfslh4Ab8FvFZyFO7PHPYW+66MkCGwcznedJtg62Dp6+l8T+W2FnuJwKWpQuc
FFpYwp5KIKtuVeeLiCyetwX1UsfpUDUlDGyaPmza9GXmAQrmAXr3dTuihjE7FbT6yiDKxozstWud
Teq1Lx66SnemdOv3gBHBEytrdsw0XVxWpXoOLIEoZwdpQGCBWXmH+o+BxOGw7RuH3unGpJEHDoWI
SUb8wwQS+RwVg6gi1SLpJ25OMLXcd8lQxayQw70Uqo17or+3OMFCJ3ozZhopAA2CAi4wnlRh4JGm
g1q7iwJASv0NzuagETU0zaC4orMkpHNqOhR9cmi+DN3gPWV5d8vGstl2NZiiPeRNo76F3pFwZXvq
s9S/m4hk0OJT3WM6dtiOINfVpaHjzyVcwav0M8sbFveDFGWEwtkEM2djOhBC2wDgc9RAo4ovsxuK
ufIjADsQoEHk8M8ZJVyUoaOURkwrSBxNlYQSosUBzML49a+iKZcuKrCfJGCSujAiaUHaHFC0hfbl
kaMoCUn4hni3pOiTI9z7RkzEnOYQ5h4DpL0MItY6G6onS0r4+CYztU2YZAJp3JQFOP+KbuQ7r574
gwPFxhjmqHqP7LHNoqyqRoY+mDD3yTDVDxriRSaaMy5xeMCs3uAUxaZ4TJwGfSDkLtvZ+hDW0cgx
VZ12R9L6zctsWQOGpk2brUSuRncFqhQ8SmgdkLCHpdShgKrsuEuWyavDpK1HfJqYty1vbBEGUgc3
c0bSV+Ha9lUO03CcSiE3EH9Hlclr5hDxazkl1hc3SefoA9I6DIHWwCogTf/ez4rBmU12IfQ48gNO
gTiwzYCZxX7BF+fQ5q2roLOaKoUnIeO2dqz4xpnOj96Ul2e1268AfnSveCxxQEo12UikpYzcFmx7
TFVMctGRPWSbeYSJSO571+UPpdMHNzkq9i+iUIBLn7eeeyQv2QHncnY7au7hTh1nF6CI/q7leM4Q
enGIk9oscDIq56KvQyjGYsNsSweST46LlvxUJMXHPFXTtvIm9WkhybTBvjxtm3SBgQmqPd6D8sRy
60N3Oaz+D3Vn1iQpsqbnvyLTPW2sDtwCsWVGbpFr1Q2WlVUFODs44PDr9UT3Gc2clsZGx0wX0mVX
d1dmEOB837t2c0YAmIPHfVor7+Pan32uUwIiZ/LOLoYOlp/lSl07K+SDC6j11I/NfGyEshOSyXAp
E8Yycwu6L2XbymfLdgl3nRzvtSz89cXUQbNbqKaNFkW8KkirRthJKupo2vUzbnfzBh+8JCu43iJp
EtpLtaxHbFMPdFTuPBv1erS1A90gVNCe4MC9G5w5QZIPphgSYr2GWKQ5CwoLv+cgYW066hB0lifd
gu7WnmuPbHjva5mDS2F39GSWlh1Vxtqxt4SPHa4YxKstsKcbog0aRAH4OVNCmxX+s150yhFn9j+6
dGDL7QspCPyflyfPwN5ac4ZESyY/CzVsdKjMQUzvxRDhFVzrg0a5vBdhl0+7Zt3EQ74xJfjNnCNE
U40bFbZtvvQeqW/11s9xOPlEtYXOmP7083F8SDvfvUG48EMNpLEmNnkEe6eunV0ozXWPVLI4zlLU
GqZ1zfcWOc1ciHXeWUHw1o3dUU3eHNNifbBCrzo2yrYjJ1fhOwXxu0zSfcGBe6+1czBdihcNEs90
9Tgw/CzZ5B6VUt/XdptiRzf2LbDtQk4ZkmMEynxbEp1P3C5BlpCS0qxxIBFp54F1lL2Z/hiDleN4
kdYLhRQ7WRc6RnPWLXEbmFl16AtdLIwhqz/eD5lJ6pxrgngdrWau2N/FqBSr6Eiom1uVhhkvA6kW
cblxJyAnAy5/LEZG7shuVRjerFlfp+Twm4qE4Mwp80Nrkgp9cjUjxEPemvTGjqQH1rcQ01N5KvC7
/s5UPi837aTTeAs8cE6sr1FI/+g2DOyBjX87eXqMlqJ8J7m5SMhjPdYhtSbaHW9pnf5RUlatIl30
5hwnk1OfcwCrVVPYpY2kK/S+8Pw3Q5ancls+xm0WyBBdNy4nbzwnpOiNON4pA1Uzqc0FCki65j5g
O0igK1b/LBUOMcdUeYKF5hgEMtxR6vJrVeGdY6e33PpvOFMP85Kfh5YwbcNo0n06tm2cezUDtL6k
JHjTCGvuU3t4duqRSsrA/ixr2bOoiMe65Utztfs8buHJosxz53ShwRBUAfOoVGBPEx4bIFJXYnvv
81r8aLvgILUkozd05YG00guhDC/KmzixyrslqM82jSPAYuFG+8l68sssjUeLWs+x+bmKoQVpyadz
G4R7FiQ4NmnZjOpkzWLUb6hV4o3W1+3tyIGzMwenjvppyNgRGOTNLKVvYV0/jOCaMN2Lbp8FgHP7
phHjchN2y1dhYQ5E2SDNXUFGCC/lID371SBupAf45ypyiAuAntTkgtqKrgifObqz3kcZPiMHtw92
mtlv2UgmH6jw3bx56jK1hrydHZMJv+ZsaTxRfnbX5CEKRANDUOtJbXxc0ZFm7GZytTYI/kK+g2y3
629yHPrwdU1l+oUwVmUJw+qY3y8ju0ZUTpY73w5AtOTxtSFXfOVluO4tv85+SoM8xb3vtu306DaF
rz4rZ0JYT4R1ZdyunQtaEc1Dq9XBGCQXIPOsnAprAihF1NdmivCLiRvfyKxfh3G5NLnxaAXTGxh+
3A7SOroECyaoqPOEtxy/u4evopsFsXMUvpqT7D4YfoJ9Zi5vjIjlfhyAGefWv/iGAWjnmsNdZRDq
N2feo1jWyjkQXTWbOBh7I0prXnORyqb6iVJdudfatcLdZC/mO/gtT5wdLm5spbmQx6xOh7P03OrU
Oz7xgoWTyUvmN9fPdy2841JS81mGcKGi8tXFI3Ex5YRywxvyCgyHmT6b6L6VGFQWAgKPYwUmQVoL
Nj63Fu/KXsV6O5VpblPHU7uvZpH+AnGe71Nf++heHc+Nq9m0+72VZRPKVRZ69iQ/A8g1l4/A7MpI
cxhefGea9pmjulOnB4/vqMr2wDPyfqv8+eI3w3SRS+/tR8/mObeHr7WWEzXsRv4t5byHUjQMbEhT
Oaho7ExwabP0goNZhxlp8wqf7rCC7fZg+lKNpYirqq3v8Zo7ERlRHg/CXB+naSy/wStvB3+yVJJv
S5NYIz0hhF1+43zUN9guzGPNGysy1iyTPO0qO9vpbAvcEbALExTZQ5NlYTwUlnUT5haQQjXUNALN
a3GzhVO3n2vHO6Ue33KUZ7jQ6tUXrwTtuG/91Mh9F6T9bsgZfK2qZugIxibuLUBM6jl5AVL6FEu7
LZK5sLcyIcoc84SXLzcOb7jEdhp3TwQ6uEXnwwgZNR1KUWZnqtnJQmNHcToc38Uszl461990sU3P
dGl89rpVJL2ntJc4IZbCZs1eSFAjTmCSl6rR1dkhpfIiK1LZo7AjdnBAYnHAB+D8XLSubhxyQbmr
uHXJ0AWrLkB2Fx3ON5VZNPupyLLfoyAgjYrW7tPg3Rfl7axpBZm+ZgDQp7Q27sjSvzVckwksVCXD
YEsGweXqc9wT5lUmlYKnD2p2pVIo04nW1qav0WJGthLU2W+Z1W8LoKl0dlJ566HiXYokevPfFMqO
aO5LJMprjgm9CWg1CIDh+dTFh27APlbGHqCL0NpZVfmrzmtrV3giP7nj8rJu2jx2YhBPhRGuB1tt
4c8lbft3O+yMW8Nr0kNbeWFM86sDIgFo2nU+6bAGY+GtPzjihyEy/eSXixlnxLC+Qit4+5yk3ihr
WxLt84rY8MIW2OOn4RKmtB3xAnR/Dwi+dkFOq7kcPTdxbGM5MR4FSc2o8uZtc3c/4e2Jgq7ScR62
7iGf5yJRnbgyDKp87cVcRlYzzB+Yf7YDCZFt4tTuQlxvXt/5fT6fS2soL2vVP9uzyA+TEjL2fCl2
wpFrZDDgfW+cWj7wbS+XQPTOyzIiseXfBPPrDIvjxmZrG/79EHjFrh8KADBoqKhrZxb0mszQitf6
xubh2O2XwDcUAQNUZErPXqESUVQD+x+LcuLKnGWjxaMZ1as7EL/rzOOXCWtkxsaQivul6zU4TWd0
P7RjVITfEe7JK6oBl8/rr7W37QE+M7Qv3UwZTIIx0aJzQ+oSuMbr5GmagUzh8rKdty6KVomeqDRz
po8CfHiX2sxKnjUap7AUlMj75BR9m+0udLDGZ4uBRDwr6mQhc2Nf6V48Eauy8kD5PSikb98VfO76
tPSZuBWZMR3KrfUJUm6C6dCsVvbKa8pI8PVUhBxDvK5e37/BaKwXa3SbxDRC3lU1RmFJ9OqJwCTj
znNcuZdi8vCTF1Owd2yH+oh69Hmbrj9We2VD9pXkWQ+3c4e+NKKOxDl41bDtnWAk+bjDX2Av7hax
oFGQQLPHqayYo4LNY91IoUubbrKeRy56XFJp8ACW7O58OZPTuoTF0Q0XJ3K9HNbaTA0qGgC3pqF+
14Esvkzu8iJeWwCyfOlcTkm/TBZv2051WmWPdkvokpgpGelpv4ShA2BsUocRMZswgWuRaAaimK0a
VHQOi31BzlIsLTl/dEMz3YnCNW+qrdYHAAUjtlmfktAoy2MRssNtTckOl/kAXHMaPCGD2mLXnwvq
NvL8zsMUmFTpvL6PudkedCDGK4QatB/+LEKu/UT/eYlRoxDth/RGiuWqQD0E3Wbds156v2W+KgoS
hJcEyFGPiC64CcUUfE4WidL1Or3Jxfd3TZBT97hwJxyq1FE8dMFLFZhAsSSmO7j59uuq60Oxip8Q
WTSFsOZFOMQ7fBgtqbBrjSbMyF9cD+MVTTTBYaAc62MaM/ZJWOFbcnGhrhUvHOg9+ZI7OoROpWbv
WFdO/duSlBq0FUvsWHjVaZQmQwf9OC2rCSnOiD8ckoRbO2bcGaaT3jb5WgGTbElPAjtrpuiPlkrX
x3VCSROtuZp7PoQcd24HQL2zcg/yY+uwrcZz2TSnKa2771qNNTAO6pti5yvzbi6GTTK+1gvlNkBt
53rakEToZeFJs/KP2p3GkxpHnylxytKHou7ZQ4dpffIAfk5mN6o3en74kPa2qG3HQlaoCAJARHWf
2WYiMpb831Jm6I3DKfCywxJ0Fi/ZNp3dK6Llxmom6pNIvPxWkYH7syLcF+CpL51TwH1EAaHYaoK5
p5W3kg5+m2a2vra5V8Rkh1k3VmpdyWrluqfC4EuJekOaHwpFXLpTtEt9tmUNiN5m9kPj+uZT7tTp
blBh2d6uoswSlXXbJRQLcTbIwvQSWV1OkC2Lph3VYeVzwI7Q8E6x8LA4WCiPmlv0Qwxp/lW6S7ez
ocYjmP/P3M+/Vt8Ci16zXD76dNtHo4OdJ7KzyeBMnLKokIa+WYZAsaRhMDrY62KTF1OG16qhtI19
+mG+UWASPOaqpuCryzv3Zm439zatDDYiFPs/nLoBpK0z76gNubLOz5O6WzhhqDzO3enW7gf7aGZQ
rVQYQVI4fU4Q+9aKd7+nMoVhYsmIAxzTZ6v31YvjlMajSWnfYbDpQqOEolYNDLu/ncY8UwmJMFke
lUYzWXF+hYL0iAnBaulTMYKrw2/z+e9bDsETESeUJ6qpCm+HwMrjoVqsgRw8S70XMqWXflv9+qEZ
sxEkfs3LWJTrkB211TYFT3a43FpdsyWpHySNTTHYCHJ5CAqQkwNNqLUddbC6zm4rDceNenss36g7
YarKrmwfe41/HK6xRL2w5yNzOjnkZmDztYlVYMDK5qlNUe5QIRebEJ0Hd5IPZl6su6oJ5iTNgmrn
pvjHwEi65wCXYRkZQYPDduzr4GkLs2tQWhsYt6NvDTOAq+c8T0tWHOy6HhjvC3OKp3qqX8ZUApP6
rosnXWudtCMbG2dN1vkRb+SQThOqoeKqUGKNEPNtoBR+3++7wvQaZg+lX+fCd2YWG29doSn64oY2
5Go9OJCIMOMNmaEqhWWM6nq143Gswud5hlnLexuQesDfR2Hmxkut47AZE3NsHXj2HlIks9tT27hi
2Dt5E1iXebKnH0YzFE9SC39N2Az96xCofPpZFqd4aAvmobFst50Ba4B0yZghyoe0sZd47SmaZx7o
8p3cUHMRNeoctB63i1GP+kjpjlaRV2VcfUzKC8ob0z70chUnm8Vp2VeOWCLZOn2CUIinrJJU2QMb
0MtCqUhxP85IBcy+SA9jqfhcpVnd0QnwXi6L960OcWUQcruwhhl5dmRU2W7zsKbuyK3yjcrTSZNZ
VISN4kkANcmczf7YrFXuNtu5CwyANW77Ji4Xr7innaBjE+VdAugx+/0OKmUCYWO8j0fhXERdjwmx
/dmbn4pqX0IN7JENIDhprfWpNq9B/Ivzsy6EAvtVObxSOyadHonl5+508uBZBlZ61OsMfuMgxSLZ
ct+r4cvX5Boiv3n2MK+8dgy7T9KBkjMtZ7rYbgBXn5fCZxqse6M4bFm1rDcsvFAVRjsJfVNnsEg7
9gAQvmiuyEGEJppdNBgDtabuMdQe6iS6ddCtVMFMoU/R++lyWayCP/GC3ndPU9May6tehrV8/+tP
6nwF7rLG0mxeyWXv50dqXF3CJTXjJvhhXyEess2Sv9qYRzSoBg1EyBZLHV6rjGbxy3LTjjMjJcyH
C1kDm5PmjCDKKnpJt5fH8xjpMkQKZa6cytE0ur3+zrPt9D+MXCMLEr7RfQvs0hh2uVHn+tXgYRnv
DeghHVMC0nm33Txy0hENLNLbv/QkVSh99zhOTASJr3vUGLNZkbsXW55sqG+F0BK8LMgBnS+WLDEH
Lg29n7HzpxLJ1GJuDnXW5SjXrtq8XWMFSMhq36BI0wr1Op0MiOX+oeadZD+khp/DpU3S7r5NhuCl
1SsuA9okSh3gkjW3LVZAkPGsQWY+YkKjqSw7L8rzvloGcjAPS4fHjFCOuM1C5fPP/r1DTAE0Saem
3bCNwH9IFu37dBrMy7VIMkQeli8nloTGijq/z76sSi0vbJOES3PcnfRU0o07DMJGI4eH4eCMjfnR
FXZ4GRdV3Bd4ypOUseWlLdry5HpMuDMWlXtr1EVs5IzXlKlVvzrtUsjcF1jbo6VlHK8zyzwVM0YT
1ADu5zJ55Y+WyfZ1qgtWdDJPrqtnAz0CL7a5PxZpy8cUY+uD67sZI98qb0tpL/dirlfoeqWJFKBH
LA2sKWpdHo8I8rM59pNxydvycTMEdL9vyf7EvrOB3Gaqe7Mt60PVgMOFq/vzrECE8XU4Dyo1OB9X
C2RIDh8YD9KDP9fBy+LMbmL4c/myLot4g+y2dyydLooUvzsWTJXfJ5wQu0owuajO8tqEk3M82ypA
w2SL4qYojPau1izuRRteytw34Q6QnwVaDd9AaD+raarpDarKc8WT/S2v86eAye5sme7HmGZbtnOZ
8eJxI1vILU0kUBptnChaP9k2hjSKH0CvscqJSlK5hT57782VfZZ2PcS5GY5mYrSG/suY93/bsHJX
EI8xtr/V3x0r/2Ry+f/I1nK14/7nrpbD8Kv5/Pn5H00t1//hL0+LIaw/HD8IAt/yhWc54qph/svU
cv1XgcnQClBr+6aHgeW//7d/uFos+w/PxhoeeojKgsC9qrz/4WqxrD9CRm4vdD0XKbZvOv+Kq+Wf
nRueF+JpQbbPr2jT54yc+p8V1it/CITUS0IxDQQC0kM0TGTbkboE979wJPwZa/Hvau6/fha/ru2Z
WBOEG/zNwGW1BMkiHZJJ74VoYqeZMSh1RRKO63e0smNsl1W+yzVV40vWPQ60Bh3gP1BFaBIWXFy+
can6a18iJapl4+4EhO2e0W06LHW7R0Ujk66EHlptWsaboEQosbEzOBVgmMgRyFdhu901lXKe/sMX
/r8xpPyzTv3PT+YKgSeFi+ggWP+bPJ4RS4Rlyo/fDKvaKywKsaVHDJMe3SCO4bICTiGwz1R7/5LN
7t9+Mtzz9RZDafe3n4wGeFZktcuEPZAtbAaChEz6r2LV7X82Hfz5Y/jWrnYqS2Ax8v4mxG+X0Cqm
MCwSLqP8KtAarZEw/IlwF86jO1V0RQc9laVfKpXZt7WDvljkytqPM+HZN6j5WEtacupaDcx4rfM7
X4LiSYebQmHkLsN0lfxmYSSniUCIwJLf5aABOv0AJrBuhXPr9KU6TYun3//87v6lQ+3/7MR66H41
z2r49UvdfXZ/P9v+n3TjcZ/+5+fWy6dkbhnV598sfPxPf51dvveHBesiCISyaJfE5/NvR5fAj+c4
HFCBazlmwFn0P08u1/rDBP0O0JlagkfhWov3j5PLEX8IGrkt/jAkPY+/8V85uf52nNBQ6PIbhIBj
+P9gs/+XfFlOkzXjCEUZ7C4UQ5erOrkoGc59A7eo+patnyLRdifpLkKmgHgt6Bd/5y4p8XC5sF+Z
4fQu80e5C3XdnUazzgR+uRIwlaQT/bFOtnznv1kefCPbjpvozW/SDO0f2SJFZDlrjTTMUjGNb8PO
oQ72v7A12daf9pJ/PzP5kD7+PovwXBtviun+3WaETNH0N6mtg70g+LOKsXvl4pJCp/2UfurURAeZ
Yn5cE5EKNe+rLgWqaJqd3tbqi9oNYjom03magm05BDr038J8y54xNI0TsO3iwE54ebB3aTx+ytvQ
Pi62Mz8FZUiM1uR5g5UAl+Qo5TY9Q39p8SNN0aYiV+3mONPpGR04hEjacEEIv4K2Gn4IkiyOuqaM
lW08+NTVVWxpqMWy9nNv0CQnrnz9BJB0raqiNJeyAysWVt380m5Q/FYturWTymprOPAqGFrQfngw
V3EWDH5YnbuFlDDLQH7eKDp+IoTIZMiwkyoO2q7/CmG2n0tODTch6DL/YhYNP1CcNjs6g+l3G60Q
EZDKvA5FpzvRepKWs5V0vG5fjWUeP9xqseUe7343otiTI4YS0rTiTfsoZRcJKr8iZ4nx7oSaaX8p
d/5aB3dBq5uTz0a/m4XJmD5hSXQCAMNuWI1j2ZbycQ3KloibrLjmk8nfQbcYu2bK0/sglchA3Mye
zt4Ezmwrx0jw9ek7K0y7l8ovjP2y0RVXpmX5uLRVkZTj3Oz7dnYQIC76m/IKcmtWPdc/Nbvqx5Zm
1i288LX8Dg3nKp3+zZ1qa+94qFU4qK8k+0aK6WoGRN1Y0twXrncVxgxd/xOYy3uAm7sSZCSssZIQ
/rPl5CtXxgTyL83hxsAne99NY3tYCbxLgslWe14F46cKwqSbhvvQHHaW625xU5PD1jh6PAk6D55U
ZzsI03qd4DmIvarLfnISIUr32xKln5Xt8wZzfWPU8FwYa0+yqaw33oHYFJBlH9oCSbmszPp7SYfo
08jy9fuqxaqQdq3Fc0c/0wbqu7JiFq5KOmudz2gUgumGbrH1m1+qjTcX0t+oAN2zIofiq53jpPW+
piLwhMT9tLn2l3Lm9EzOGUF03vCDLGveevUqYwdJVezOuY4sAyuwMIJfTqDucknPmBW2vIfBdT2Q
dG/M+odsLnfdxiVL+0k+LgGKUtr0vNtew0JlYjjkeXqDK+fSjW4HSb79xJtzQlaBSaibznB/9b6p
wWczA3mFDeaw9vP7YluoyO2voZJ24pjZL8N67jvjfkObXlddE0F1PemqeGvV+kJnHBH1zouR5c9l
UV/svD9K6MPQqZNALvRMFXeOwH2TIthgpcrRuPMwlY3PuTa8NM3wacjlbWBFjnwe9uiqbCgzCzj8
GhiT4LD9kTvuS17a31cw9TthiJboDvRphaecR9i6n2uewfkrre87ZZzLFdsFXK41QqQvrPzDrxoe
JKpc44YQORarGYfMNiJMqsYXM2x2nEgxtZHchCSFELkQnFVRgSTI4cVdqzNivsgh8Q+5MN0y3tHs
Ka7EssdFzYt4yJWDRND5qgTMl0HC4N1EEOkJergkar55ccvUuxm0h+Qnl/0X0UtNIuus3GvLw6Sy
Pliq/TBkHvwyQuTtYvBu5LK8gAa5O9NT7bPlzTu7qbJ3BKpgYHMYMy5GfZXfzGBHrnxfWqUOwpp2
raBIoeTArEoT0P27NxOCsToZme7yV2P3F1k7HYYijncl7teFbLutQOeCKoU58CUP7vMif5GOC9BQ
Nj/Tkr9f93YfdXZ6p/wpctW1nnxaLj6yLbTVhyvYeF1gMaYXN9WMOD43ceGYD1qbd343RGswAzJU
xt0slnm3Ft0TX26ih+AIodjtTe3nkPrjRW3wdaQQRSOheLbId62hUPik28lwi7t+8HYetdNeEfSx
H2qMv/1GZHKRLLJ9slHbAUKhH7WRIUMqfGSF+LC77s4N+a6KwXmXKtgBwT1NeY3BwHqyJrw2ZiBv
BlrcMBaGZ3JJMNyntFL2Hfx1pnFNyOJBOsYDD/WzMXZR4fO3ZUKMqMJPFsa+qG1wEgYae8dm1zs1
e7gL6J4uuu5hmedzZ0zfOrKdU9x8aIY+lVPEy6p1nOahf1jN4nYLRgMr23jA6n1nrb7idhWXbJpu
KzTKyAiBdIw3z2nOFgSizGHi8np+wmvBW41+MNNfd2OuTHhg57QQJRHBLUcmGjvLr6IqVbtG66Py
Xm0FsANah4ZDT+GO9UFHqLvTo7KGs669O4p75MHtfvF85YlG10DRlfZvU3S0MQtSucs54M+hyK1z
3wfloTTHlYIQ22wem1bply0Qxk0j3AuSzCwKaxdlKA69aJPOCpNa/WnI4qYx6pDb2uTt53OPZio4
yg21xdiiJdcMFDeF2ayHWedWNE7rTjmf3SJksrp01rDdiRiLvh8Dxpa3BQZIP1sN7he4j7GQzX4G
XX42YAivPjK9fc7+dEnb+s1S4mFzaueN+mwdnNc0eA1aqqiDaj8vqJ0EXjWEsVVF02Qo97W4kshS
3wXOWfVvQYeKa6agKRqN4rE2r48ySc3teu9mVbI01ptv+K/u2sfbXAZI4uU3u84XDr2cNGmSCCNf
N9ccvRYZjDN+98XwuGmUk83axSsiqAwVq9yso2+pt6BPQ+4/+Ylbj8PKDnB7dD97Cyeu75czFe8k
kA8eEmC/c3/Ojf/arpUbdV43J2NX/cCwFofKUEmBnCwelT6hmyceVIJTMUk+T5l96gxxbPricSy7
51zmr9VY3KaGGyOnh8VqHrXvVffN8Dwhx6q0TDQhwFlKQXnevKz9hCIPbpYbJDygIb8p0Yrz+upv
ZODgZ0m9V37jb+HENUtbMHZzXy4q59qYHzrXSVkAu5bqt0y7u1D1N/gND+EQftOyuHSGwccKdpb0
vEOaqYvTVh1C9d6N8674TqPECDwHZ8eOeJP5662F0WasUQt3iht+JVIdgaF57HM0W8NmxZ2ZJxvk
R3a107S1F2MLPY/YxRKcs1vccaNSOXoqNDaOXvZnGUxLNHNwiR69qWDCh8obHglF/jEApcYriq9D
1rFWGhJRYrdqh5bVZ1yodkzsZMcPFHvcP7dXaWQxCTRrHsIWORUXSPE5ofapO5ppxm8NqzqPCPJJ
aMNGiGkLzYu7dxH/RdNmMvy7IjsQyfiqvR6RfDXsp8naLd60s0azOgRtikzdJtUI2Z0TmaNlHwvk
+7HNjL2r1/xDWd0hr6obo2qe3JxJbOEgiSblfw8HYN1B54lYnSrKOpqSaRsGexVFvweN4CIX2Y8y
7bxIVByQtNDvwh6rjR+YbyTBPKXbdme5HgGCfh/GCOS49n36S3deYtTrUwtPSY6rbxwqQ2JrsrnA
mqNQJh5HUr42H/VYFDeLw9zNvXVreev4VjOxHbMsOKVFYcbzMOD/QOOOPCcGmPlN5PIV0h3eSmN6
7Hz7DfzrSOBonBJKqSe7jNX1phSk0vb5QopA6D9oBAFtm5en1VCQw55JsIpABwEHbWtGWtM2w9iE
bYADb7JIVqKm88id4PKwNLbp8ITt+U2q/GhyPhNaE3uix5KJTCPz3zHw9xxts3PIbY28iOThUZev
/mbCCnd6V+JRZaRSb6Ja71wKanuxHZGjvQvae+vae7Sn8Fj0+nXRyCalcWiVhxbzNstGuZ/H1SUm
eKNYRt8WjvmrH6EHM5QUjGS3dqq+OSPTDebOW8J9l3j0UDj1PZTj6I2f3ZTu/IHfYe6Rlk3D+h2n
LGCv3D75XT+DJftwR/O+L3Isjy0Vg7ZjQMs084+grp6cFeXq6OnE4MhMpPCuKjsvUwjmIRUy3y5u
DGiNNMhOyrXOhWnSiNjjW9HnZjSb2O2zlwbZ86HzCk0NWBnlA3jV4q53xCt3EV3KuwzyiRl6ikXN
4UrvxuhcEOrfDL5ILIHAcpIT8mRRcuxgQuCgly9OqaYY8VCyec5vixxkq57P+EF38AsvmGjWHVTy
wWmLt8EZLlWJcbfgyJ2ubN7Yz5FrqP1S6vkwyTZ/obDdbJIRfSgyIhG2RwrZkBfjtGBPrIOP0K9H
1LdTeYCOI9F7tq+N2bN46pm2d4BIAxWqraVPhCU3iBz9em/jATngDHF+oXCz34M2Rz9jLf52bNrs
6OfI4BUrRCQ1fLylzfRBji4ZLkbbQxDr0TQonAvTL68Szgfx7KgYmC5Q/HRdWjyySFkZdUY9y+uI
uDOumtXHxB14zgs8BlscfDqWWm05v0oWDM6Ma4Isw8LwexHQ8xz1yHFYy2nzcg26HrvO0nuvH4wH
PczVzxZR2i0ErnE0rMDdUQ20nNBTTEd8eca9PwkXb0sD+qlRZV0AT5w9Ok2mxbZvxEeBoiv2SoFR
qLYWPEa5GeybcMS+R0XcT4+z/tya5P9GRminr2Lo5y97S9ebQJXdh7AFuenVhonCrFaNmdKcyzj3
qYb3F6s52oTXPtOiEOyL0HCOEyER/4O589iNXMu27RexQG+6tOEV8pnqEGnpvefXvxGqh6o8ASkD
97Zu5zQSOGKQ3Htzrbmm+Ym1FoJC5H2ZABg6FeYmEYuEA81qTAe28vy7z2LhDjaRbMtGCPt7IUzB
KotgUZul5bhr9Z/hoM5nyonhQgeJ1RMR4Qn9ytxpuzlLOK2QHDz1mY6IU9L7TS9b6svUCNK3SuHh
oy/5tZaWQQb32nuQAeCPNnN06hVlS5T7i5mI5BH3iRjMXVcLeCdUsqdUcXUULOTtLSJkGitcQNKu
u2AKArI+DX4O1YUuPPZRig1J2GSTI9FTwhYrEViE9SDHQWgo7fOFyvSLaPfxLdVnZdtqxei3xMU7
mtoIR2Bh4SiGA5/CcOpJL5UqP0Iza1v09gHazvhbzomOmEhfqNfWMTc2o2lk56wz0q1Uad0evs0M
ao7Ku500OJBSPW8mMwxt9k312kTF9A1FwGs3s+4h0ES0UEHZKhpBIJGefBeVlHO17qw4o0kaMABQ
xRBjlayFczCPOQAJ/Icfalyle7VSp4m4b4pG0ZBUN5VxNUiVNDzr4rBeeOj1buzG5tioZBia9Pn8
7Pkp1Us9aCUk6UZktkzJtVOj0MJVHSKHQp5P6EB1trUwGZsOqe2+0qfKX7tu/S6oQu5KmH1/qUZp
RomR5vcNvklfU1lTtlAuIXWgr3joQqk44uex0CanOKUSHR5v2iVBptbrTSo6ix5DoVg6g5bL0E5z
NjFVJLa78LGgKd1Ya5Eby8JoV0Yik7mppV/pHMyfA4kb/hJO4aGq1cZuohizwkWOnsLJgLCRacad
2k+mh5w78Wqlh1Y1YjeyEgNAQj3uFtQ1Ed7bZZHciUbGqT1rnd+2c/qqWn15zmR8Lo0Id/iEsd+d
WhnTfdZN4yE21vUtk/jS6fGg3ceSCS01k5a9Ol7UedWyvvF9UKmMzVJ3s4pcRIRRQOqylifHGka6
jPlEVf4cupoSkpr1gElMedasWnUYbcvPF2WUHct9vb+YYDwRWngJsr1IZ3BLiQRnXIXa0TVVJoEi
hPcuduOeJiXZWkat39FnYOmQC6tbaGrsmMTzPNWIKjYxwxCYbVrn6bOVbobFHFBCNUPl9KIEMXhc
Moigguh1F1VOZPCn+6oPIZEj3zMNsXhdzHDdI/BXPEkTwr0h93f1VDzqOGUFVjjO1DgUFXICeNMO
hfq4Gt3oyGj8YOZqGg3xRWKpQqj/Eq/rYFswD/cE6fbP9SyqEMFwFUjHMn5cBxMZlaxTQJrQjA0o
A+AG+iI9hYKIoY5FyCjF2qIZZ0EUmvu2rCBJt1H2JeshU/llWhnHgX3pV3ED373A3PVUQRKNNzIC
X+SVfczuNqriwi+K9kXWdiLktFboj0sF79HumwWiAUG7qDjFtuyfEJBmz0mYd6q9WFZ+12gLCQ1h
cmkBFTakbJTg1gONH427SiNqtqb+VNQrim9DNVwSUce9gZDrLqc60cj5qQynVaQOW1WLhtlsqwbb
jIz6R5+XxjPCKt/VclP/kNZa2irEtV2QzeoOSyg+CkLrSKOcnUpS4h5gsUuvZt8P5zJrOaLI95aP
RGBr/qCnX5O8kOJ9RkzBYzauZYAxYfdFJjv5h5CIelCReraVcB75PhNx/mOSa/n7kIjyY20mwk6H
DQNx2lrhB5uChYeIDixb+02ezC+GBWMA2hUnMlBHywqfJPM4qAM9ZdJMUHcWCERvZh5V3zoYxt9D
CRTTS8O83YxWRLTgggc+vd6F7hpnufWUF8Lq97PRJWeI4RaIkoFVkdsa8AC9cRno3HK4HlvVKjii
xKirKeqTaPDogZVHU56nYBIW7RyjAnxi+EAR0KBuOJRDIvuTQeEIE8fK0YhKbbppiRJ70ZvM8Ppc
kfwVXByt1NDMHBh1Pe5WDT4KPVOMTVAH9Uz2RnCa/bSa7WYeoH3nUKICGFPqW9hn8ldVGIeAp13u
VGwDcE1BbAfAqC/Fz0iChkm+QHg31an6IlCg3GnYPkl2wt93iioxt12VcshLda08dw2wsW8hlnyq
c+g1U5w0lVOsKeKJFE0kBAOngekcSCUJ6+hQOe6XWmsfmzwfPSZHyN9RYi937VoLx6TU5x8R2RbA
VWv1mMx1hVHSHMmnATO+M0EQsltORpc5UYFXWp3nKO5mSyA2RGEG/NQIlrAVxXx4lpde2C4zJ5Jt
gqJ+MdPhZzQueF4MlQVoDDMLwwj9IAiyA5kYuWF5DqOoxjNHXInKWWknpLoLmmETzeoMHacSMpD3
UCSNozb26ixCT8dGrD00rSTv0eSLvFEJcjlrosL5eVZdMQX44QT7GQ01SHQlKUdFm9unrm7q5wrZ
nebEwrTu1h4UDkJmInhSBohlDpCCsRxUYe8ZoQG2RmKrXxLoDHESWxBLpb4qW43Cds3gHIEJP9PU
hftRH6s9DWbry7haPU6WIO1mjCYkgA1Fuwc1q3BfVhZouir2Yha6vJz0Q/q5GDGa1BWsCgVIMq4b
4zGqwoiaX0iGp7pS9Ne2EvRg4J5etEkrN/00O0W+DArD/yj+Fq6xIBwJazaKowZ3dMU9K/2CoKb0
Yqtp3Thn8oS5RGJdCgy0C4TvZprXJoMcKADd88swNPodLYZElIysyYpLSO+aeWsdzj4JYVVzpyZt
dQd5DnmAkpUZLjBC1X7tKi39AVyV08qXMVnRF6awnArm/ZDD1827uvyxpnX5u0Ad51OKDM9TUbMn
ckv9OnZDMjL9q/LHDpb2ZoaPTUKgBAALYUs4YpyV33UQbk6hWgnbTksRmyVqfFdpjXJo4NvZrYg/
ZJaL9R0oEyurt+RviZnKZZD3C0WerGq9l0Xj+Aws1mVoOKLOi8pMcdCYqx79YeHDQoi3CafSPqPm
eWZ9/OxKncIAdCkIU6t/EHqrf1q7EfBlxgXivuCoiV1pVVgKmISU9ybmTAcRwNIl24E3XLUIv7ui
/MnwANpDuWCmo+XS4uHGz97pmsESbbWdikOOkBjh83DfDqBfkjblTz02HB5WPvKOaSBuE72p5B72
J9VznA2Gz2HXBqplNm6iLkg2NdI5v2uTKee4PPN5kMbGG3RQo+rCOuS9KrRkdf/LmGAk9b0gnnVr
Xk+9aMi+FMsyiht9OOL5RfOkGh1qBTHXqNWaimJqas9hCHE4FdcnK7Ge2jScHwqjLjwEwHjo81Px
mpjZVH6Edp/gLlgINBXTNNjkw7bU1jDuW2TIprBdVwaheO8gV63M+qHl44ccz2jdHEP/tyIxuzcO
memg6st6FEmm2cf0NYekVNfnSFZqImv0+i2LW/kLZqYIdRn9fc/TSnoqw+4nQjLA2SoO/RpI5SCr
jM4glSr56PAmVmcYi3EPV7G4GzH0+4b14GZVzHknt/zWPKsG7ETGrtkCRM9nvTTV3oESfqm2mgT5
dtymxSGkw1ox7jqnmsgJpBKAW4gGyl6Y973HZ6z+IZT6+MwpBNhBixrQWlFdyet+kczKFZWoBP5T
fmb5kmMcUsgxQ5FMaQunnZcENnPS+zq2ZJlNsVK9CATl/NLhBaPVYEA3h/ni095Ox3bFWiC9WArC
H8eGrZX3uZG2LBP9VVFbYyMoo+IvmRSek6mpqXwTNQwaRRB6x9DE4jRgXQU5XTjlSaP/iHTxG364
8Qup4oHZQqLVClyhNNSJLi0Xo/XMolbq4tcqG7DYMXF1hAsOBRh2DthIMqMiT1eKLrNWRHin5gtO
JvggZSt6mD51jHHYKmLVQsItj0SFQJMXhIeRrJT9mIHH0f5Odhxe+vdBukO+vbyWKWOUmcILqQa3
bTArdfHB4FEPbWC0k/44y9G2VuCIM4hf6URXp4pTiCfFcxS2z02+4kWgLuKWImO3KFBOx/7y2/Ne
uI9S8y5P69OE9BfM9qBU4ltYlnuzIT5EzrezZD2kc3mfTsjl0rXgUShI26zwPhpa40VSSAiOyzF0
IlOY0Uvp5FPBx7TFaRZfKTsxExCgDpX9w6Sj4Bw1QfRbYX6i2aCtz6tAn6ioc0MvfqBhbHZrusDr
l/V2hChNKfgd9v5FGB5ZhiOQhBJ0qlbkBLNiUOiDhS27WVBaxEpd/Tpx9AVrrNWEfJnKq5VkvRPF
K1RDUmiAmurpAb8Rrbiorxl+4rcAmN1lCsT7JX3qFnTXQPFhepj1qQTcIAmSLEWmv6ZZvDHbpqfO
u9ZvFI3Zz6AzeCe1XaS3hG691BuLvm2wS0X+ndYzNyFWoWFX64XapQickl2c38PLUE+0pIC9rbUg
ydfD9TRyFgazUWAjsI6v6YDiEA+J0F0Jwrvr6cy38hyHL2KjE2JO4m6I4ESlacDMEsctGScW2zLN
yZe6ko8U5OT6PqoQmWxEmUlV27QZD6lipjYhL0jNdPVm/OwHPHs5mh0pmnrgZbFvn01TWZGnrNl+
UbrlQLeoevUCKlrSKue2EE/DF4ux4c+sisHHlibq38RFqx5QFM2MiiRcArCA2wMFl6KraRWObWue
aGyLuDyKgoDFSo/wnU/19IxuuD108G6+6cLQgfFRZViOJvXdz6bu592c6vEr5t3dfoZ3ypx3SbSt
xYw5wGGI5LQOCga6jgTdUJ2LETxnuDCFg+aQ7+2a5PngiFQdACzLJD2CvY3PQzmmK411oSteRzTR
YZklofKifpbDHd4vAtYGq9oWPuP7EnMDZrCPEMhTRGiGejTMKWPWnwlbgVAxpkqz9MDIsAFOKNeA
mhRBvi6jWpnUqNiFZEfnzqJIeBhkZBwlCBcSL8tU80WLjaW0mUVW7Jgyrl7yVc/8seIgHpumvJdI
xNGwycC7SV4t6UjBqG4BroXYVqIKSbVViRRosbi0RPnkk+6B3laQglS4A7klt66O4mkn1sZTnpsA
VFocpaeWvnSPBifxccxkDkV3myy9ygcWdaweZsZvuc2S85prE6PdtlbulIEN6IyKMLAe9XxvlFLC
vKhv7lIE7K8M3caLEk5w9SyRHb7Y3B/zRKb+3F4yqeP9iGpCRjvcCIg6puWp1IbqWcfycLNAprBN
y+z9VdfCkyiFOC3G97FcvSll8qo1OqiEGZsoycXxsZDWaiNSu35R10o+53LWE+STjW9dLMjIjVPh
UJcd3r24aupOXVv5Gcpz8rjAir+H5v1dTkDtPOC+GvAp00QVpyDU6uiLU6Zdgl5WDxKl5kNZZvq5
UTPDNZB+GQ6aSevHdBGspUs1MvbGGLpcOMOERhR+I51CcqOl8UtBF+pzHCjbqFVFwo8LBTW1ssZM
RSX9aHVVDPMAjXE9FLQudSt9r4UQ+61R0w4iM4MdUvTytBSNuWVUGPlI37/HYf2Yh2KFGox+EXSV
azSXtYSyj/vHWoXjC/N2tTULr5Ws3122rk+pHMu4Nia/lLrp9oKR5x4d+HLE5i29AzU2n5iYw6o3
h+F+YapzTPIM+DNce2YbTMZsuLPWI7lBjWoPRmp9o8GnfWrofhE7F/r9LJdgTvittI4spzSWhrmU
m3jKTMSqpvaL5X8R4vXqSxeV0YYmPwZqEiyffnRjpcm6GbQCCy2z0g1/FBCSKFbJcC2vJTxWYsZB
Wt+iJzKxfj+VVh9ieTro9+J4mWHS2KF5LxLDSTIlnewcb5XIkQYZ8C+XyO0FxJLORWlW5yGNhxOe
BNUxnWJlQvbObB8Gs7Slx2fCMGWAVXnT/S7EJH4dBG1JbJ4gbnDWJJhelRfPK8jXK2gc0FlTqYeI
lhJbzrrxqglWUB4BqzDsNPDuyfu7dEIiVmO34Jg9qs2wUWu3RXRhrzB9D+NahdvcyplIyi2nrGVg
K4Ei+qQsGJQ2fQ/Tryil0c4wcIQFUjCokCnkprXBB6qx7pVYxVTWypWHqibnERt2w5lqs3kxJq+B
kuCEdX/WQ6S1AyQFFK+iU0Np8qrBUDFO1EcLSA0Bz6U8QTqygrIMizjjcqIYyT5Xx3yvj/2CGilJ
YTBcWmZc5bBeUuddi9XPK9gizBisBCoYTnvMBds7yaiTgM42e15Xpb9bNCxI50Usvkp0eUFUrc2X
EC3rq54I+k+1aC/1BGJSiGkobGf8OMpYyp/bunqeusKd6SPuzKVrdmIxGqdBXAWecaMeZbWf/SEZ
mv3SVULASB6tIk4HZzB/7lVS8AZ2gY3ELbhyiEhOnIMsE2sMfCBeBV2ldt+Qwsgr83sr/BlHsbGR
lKbHBgx/XLyCsvQR+11GlvAPpyNTjGlj9VIxsLTb6SBH8hw5yJ5INE+sRPkpQrhzgfiP1lio4C1q
ZMB8AKup5cvcXEAstRtGisu+u6goJ63GL5ox15MkQRZQhZK8szb8nhXz5UAlSfFnBVfnjKkDfkY4
2GAYhgi8wS1ItKE//sLLWXDidXkaxQVGizTuuI6yz8DXvDDG2gIr4qp56+CsBCE0T4BPVY4fsq53
LJpmjwTh+jhjl2i6OIVqP7UkZo6vUc+dwNTS0wjZyyMfoPGUpt02ubEy2aDoYUKuqjPK8EhlWi+Y
Eva5gibcSre5ykK4MERB2UVI/CqpGab8Tt3+I84FE/g54ThKNgPRK85ENlC1TVIkcxQjsuVDSGk9
FX6BV9GrHUxziCN7aGHh3cib/WfgAL/DRI8giWRRiMz0DPGKiZ4kEtGI4oRnbzyjRo7j3kuULv23
I/v/iK39Vx72PzQmn/K6/y+ytRU0Hn9jayfTFVP78j/8m6ktyfK/CEARNUP6N7UaGce/RSYUO/9C
4wHf+uIaoDAL+A9TW9b/BffUYtVA7eb1XQjW/5+pLYv/0mB16yKWc5KpXPjd/5PklIuI5L8kZkGW
VM4PwzKuoiGIeDIFcRZRLx6ku/lgnouNzLDD1vf9s3BDCMF9fHiNK1GJGrXiHENWO+j3wyl+sfEe
/vrHc/5A3HG1w/77869EDxjFJYKw8qeVg/EQHsbX6lD54vfot3ojsJxd8smvv5LfTIBt/Sp34qGN
x+zcG+T5MkEny3Zo8Sw24BW6hdXOu3wSNovcddthScLN1ImznxM/AWOlUQPyZ3DbQCnjZPmlSdc6
w23CLKHpVkyYD4W2WZpWp5JtJGDSGoVKaprepMpYdclp7Q0TyusIR7TAEuPJNXTV8HREdpwTHYaD
cRwHEifGqymB86NyQ0Ao9tXvCQMNx6g1FZLSULhCwkHPwX0hxYPKLykJLfTJdRvoIIolhF7apQea
5w1iwNq7KA+g8KKRR6lj2tkoNFtd1Cwvmov8LObiD9z1KwU23ZA+ygmmQCaWj1B4FDUYAf6Zm0z9
T7EaOMbBUAK8nCOaVbmC6G0q+w5D1wBzs9Ijoyc7hR2ldmUU9MAZFl7zJAR9b2Kv03fScYx1CFPt
omKNk0x77M3rQ8aA3SY7V3GipbO4BDhVXxTmDyPDHVNTc9EpiFjAiFCItplolEGiaM1ejkPS2MNp
gVqL/VhB4rZdKXzdyFElflppvhZSMh5TmSKpRKMb3FirlzX5wVbT2ct/hnqlwjCG7dyQ2SARE31M
jH27bi7DhLkz0TLudf1+SramtY3ge/39mpc//dElLzvyjw8PqiMtroRcORTKNIEVjLLTL1nqtAOu
w7rcyIDt8+gJsdTd0EV8ckXj6hMD69wYhoUNyQ1udBdZpBLIbibeuKH31J6P7ugSdfPHHRkYVmGl
z9/H7BwoSj+mgzefke7awrCzRjd9iMs9loM2BGh4KpEroZ5IdiXGz+PD3x+q/MmJoF+UWH/8BrQz
F3UcRi9mk3hW1D0xSiLS1XLjJj0CvntlYZ3KSmEklWZuZhhfNRUjyLhdq127qg4oU6LBIZNe40tH
AKUQbhesPqP6Ogn1nhPlxtP6Z/7Pf05H/aIs/OOHGn2v52rZrQe6AGyv7hmO2apr4HaddHvt5yBv
bjyRT74i+tVXRIc2p8f4Ox2I4WzbJ7CtkIhxZrpfjMnudF+BbUv7VMV7g0B6J8FDBnbwsyGc+2HT
Fo91dv77L/lk+elXn5qup35eF2E5qCQNuMPklspBr79D1/Csafv3a6if3a38z8cqSZfMG4KzDopN
m7q/wzjjgC+Uq52y47jFGc1OnGI7uFideKIX2TTj/uycYLgF1n3jPxZ2uV28x9YxTzuwfHvY3/rS
vqcmf7Q9rj5WJg6DQ9rx0yQc10QaY5vuvIB4jEF39Rv36lUn5GXHwAY3Rrv5/vcn8i5F/eiyV7t+
XqoSH8F0PUQJjhk2dsPdbHlVoRBFcKqeETqse91Mb6RSX8W9/Wdda1eHQDcIRX/xAziYQbSJHcmG
GudYnDPKLvJvPcvPjhrtssb+2D1Y/uUxpiHrQQ/CYHgpt8B5DvPQTfiIvctm3Jl+7WDtfQw9OMfO
jUf5Tznnf+/t+sjWKOBFvV8PePujuvoGqIGLWmv6xAH0uCrSgRraE7b5CsnIA04TSETowVX5xuq2
LofDB+9Suzrd8FevSsj766E0cBYa8hfkzyfAd9/UUpswBCc1tiOGMNVbF2EF3uR4CRPuoBlBE0M8
S5HYJbwXbdqKKbL9ViGaSCMDI9tn5VcLLNu0FtQK2GSRMmImDqWvK1uGH7ejr4y913RbE0uG9NBV
D4g+ZGNEobFvVsUZqp1Qv3Tiw5CyhZT7RHtNidCN1hfQCls072V+ITlCZCmIeIhFD9Jyp0w0dpCc
luSHseROF27D9ctgBiQU76W8OqdVtMM6fh8L5MgYPQ1i0K+mawJvKWQnqf127iY3KQ1fSrZRd+xL
HcOg0Z6nB8qdaT5CB3TqUNxq1UXioC7wWh/xCHrtreFtHvmSY+HqKb2GA0T8I5aGY1Ov7t/XivzJ
QaRdbTvLTPJ+WDl2zSDZa7ItHvO9tMn2Q+KUZ2nTe+s384d4mJ/1VxyFHuVDd+PA/+ycUa92YDIs
41DEXDkSzjJoz2TjHmu32zD39JdKjpwuwjNkd3lSS3MUlbdZvv/7Tb9vvw/W53WwIHYxoKpFux7m
fDhCnHcQU3vWJcJhiKegNcczbIutBfyqji8l/ANLABM3AXBNHIKeoq750lkP67wv2+4tJv4QxM6b
jSfgfHtIQ1+UGh8zDXsVF2geQSN6eQHxrmVBQgSd1TGomwwiMKoMdDhmRHTVlB45c3dpk9ktXCwJ
oNjITmt0kMJd1LZ2mH1t54Oo4+UN9+yRZA/00huYkx6cscMgU7DihYQvx98fkfJJgSJfvR19lGEk
FpF80EhlAp/5smDtXfhLMPyWa0chjt6ePdIvm0d4ptbXb/xE8659xi0afwEsZ14YMJxq1Dytg6Bw
PqiG05lIn57+/vuu5MH/OePe//2Pk7VYh9jQJEE6zEMQ+wsSwMIbOz81cO/Y47upOrir6o+r+ZwF
Fz//+ZUjvnamXxFGLJtpW0EK6O4r/U6AdXcqbx19n61q7apeEhnxmWPP2Tt0FRxViJ1Ia5ECTiXO
X8VRKr72JHpw2lr6zgT4MjSES/CCheJGvPZnZ+9VHRVORdJi7Loe4F46xQwN56BIwo1lceUU8J/H
rl0VRxl1C/zRRj4kbSO+zWm8blrUCaitcPtJW2tk9hpqJLHBOmtTvAmNWJF2OTlx3C1050SFxaFi
jgWLMEt8KdThgYbDiOk8OW51xHg9hlfkxkbI7rd0mI691D3IDN/ZehgZ/chwcp5u3M5nH0r5n5/n
lewvs494VhR6y4gbKXzsFbOd+cffV6n02QWuaqnZzIdSbTlolt10snwUC57gCE7LuSp5v4WfiR/v
yluf/csb/uhUu/rsI+fDYqHLl0McBYMUvpmq7onFPT1rCEqIs7EFc7B3AbnVdl+ld+iQ/36bn9yl
evW5J2ZIqvOFirEpg5IhBcOwSrhr51s9iHJ5Hx/d2dWmItjhEttE6lvhNW+iZ3790W0ndyvZ+otf
7C77HVI+55G5Ke0zeLAjuz8kpw+A779n36l2fv79Rt9Pv49+yNXm0se6t8TQWPBZParTj6XypWqD
9it5K166+zHx9QDKGTQu024DYQf/O3lKj4IYtOA3mPUghP1dfB2jTcfIbzfcwGblz9781a4cozYS
RjVdDkgSmN2+ZeZLj25uHYP1NzkueEDPjoXa9dRMgVbvVmw4YnwGFxtxmxBuu9nVuh2DuMU4JowN
tFtF9qWI+OhxXe2vJoJxPqS8t9XnPBC+Df7oFa78qlPt3ngjn9361Q6TiU6/GIux6A+d1x+mh+4I
iYoR1D51y4111L8053SDV7Uz2HKAza6r2JEv3egVLwHYH97hVfkE8CqWCCTY4PmrFQc96ToVwTkY
ZaO10eVgLQW+5a6CjTkOhnH9I9+QsIO8Fq6AujVh7jf3avLVMjS31e3uu9lgg3gYbtRYyidPR7n6
imt4NBcz2cWHMBRhYR37u17rCZ7ao8gcx2doRTCvlZb0GWKsxl0U6GR2LTC1AjE5YRpBjAKBOXP5
Qkihpuw63RUQMcNc2ObjEU3GVGQIsM5deYrJsSOv8sZZ9tmOV64ap9Io0ZVcfnjrYzjg4WJsY31o
M3O2V5czzIVM5GAs5PZ24URbGIVb3Q1ILHCQEe7oqWwYWcGNNfbJS74A8v/o4qROWwiHoFxM4n2r
z4Fhfi3QQhv3ibhZJtEZlFNbWXaJEWMNIXiBa9olWJNTDeGqYM+9H6Vv68DXhSmwhoKIsTX0Ajqx
0V2V+4lACZFx143jWPrs916dx5lgXMh4l21H7YE3rS8BLxA/8b05MRgnulVxgWLLk2g8wwNpLLIU
d39/VO/v54Mdr1yd1EWdN8hDKMuqwh02TOSJR9jJhQtty2LUiM1kAC3WCV+61+ykblJMrG0IQQU4
1x2xuMumWP30i7SPem9+XDz9sbgvfocnXTjX6avSSZ55Y4V9Vqi9b5k/C0gFcmto8kvNQHFXF0GY
z6DRUXb85rvMLXexp7l/fyqfoX3vRfYf11JBtNNy4FrJCfOanebmT/WBSBRKAcEpnmCCBKqNhPac
baOn2hH2lmvcuPZlp3/0Qq6OYLwXcvwqubS+0w4gKO7spZv1aNyoNj+DbZSr8xcyMyblCLAOFkTo
p/kRzdKr8EsHNDpmAujU35/gp2/r6pxNmGMZ8FOkCzqELLQw3Kl9QWx7nCFPePIWeUm/pxal1Ne9
G9f85PB8P/P/eGuo5uYukblmPAYklqnzvczufdQQ6Q4aeORdQgThHtO/jqyp7PuNq15OuA9e2PWg
t4C5jt1lKB2m3YLDRCX7Hb6lUfRlGjwG0RzYP4bxnGjlttL3pHohRzgPW9IKpsKvbhQU7yfbRz/i
ahvHsLaFWefWKxxb0ZA1O5IkJMtndFS7NU4DdLveIvyWz6KvZY6AlDpyB9vUAlXy2mM6+tb4W5TP
sMF0FabEPcbWTbGra9S+tDvkANnIeCMElQQKfb3x5D6pNt6roz/eVy+E2PlcdhlatOfaHb5Jm+Ur
3uzlKb2xJD7ZTO/7+48ryJOIhhyu/sG8l9yn2VbvkOnePJI+Qwvlq71qQPqM2steTbcqnqqHap8H
sz9uyZk9JjBE/d4GtOOc2C5nyUMtUtxYdO/H80fv+2oXhy2EbyvjygushlPyQm7tQ+2SuBwsGxg6
29UvvuVnaY8Fwotw1M9VkDzPzvhi7UI7PrH63cmPjsB32+rx5gn92f672vN9aS0WnrYcLY8CHuxA
KyfdAaTlgP4iutWW4/LuVqX02RRYuqqUZFGsxOpyjuEYIsAOdKyH+gXbHMlLj8mNs/gz0EK6qmpM
SRUIoeIio5t5xc7yZa8Kcr/2S9cMVld3dTt+WLb9XnWbA57Bxz4Q99p5Cd5yr37+322T96rhz0Uc
tfrYooA5KD7BdN4vI0B/EAjbW1+7z8qP92b4jwtMsjjk3QWawcvYvtxXF+iu+ZQ4tS26mP9SxQn+
z/jGnnx/eB+s3fdPxh+Xi/IZMt7lzcXh99pES3oEikiczpV7h5oVMCHf9cJjHMDngQscH4U1sG68
0c8afOmydv+4eCxk5VRf6p3opfo2Pazb6fd8MDb6o/ijeoJW5a8vw2P+6++v7jP0Rbrq86IQAnar
cjXZMQN99/SA4xaDiweV/6yu5N9hRHMXObhYuIXbeS/Y+Trmjef8SVH5Pkj5405TixQ8q+Xama16
hcNJ4N36uiufAAjvxcUff7tfutTUL0uy9zF7U4PVN2nhRbvx2m3hFQ+52zmRj8rU0Ta4zdkwJ9gy
Z91uv8lu5YcUj3jm7BmR0X654o2X+94lfbSyrg4gVUnWPv33dhW90p8Pw8tojzvJZvCwJa7ZTj01
GND0e90Lyi17/l0dwjuyBg+z1wcbOuktipkAdSVfiWkTbyPf2N5YCpdvwge/Tbw6r9Y8azP1ssla
H0r0YfCGYN3UXhaIzAtJtjy2p+Ssfmmd/BgHemA6if/3K78PcT668tUhVudJTF4oyLBonS7BvKkT
mm6T4qVkz4JdonQsjnWFKs6X+frfWe1RqM4TYVvADS/y9BhZHgN1WPflC/lJ8v0sOSAREEaNxp8E
we0yPyl8Nf2KqChCK5ti23ZG9Gpam7nbzBfjDhu9m5j+GkKiMDJ4LXgyucVwjnpIIXfRQ9V4poLh
jP33O37/Bnx0x1f9Hz7kOE1oPOvB0XyEuoHkMyDyhufI+3+cnUdzpEyzhX8REfiCLR6a9q2W2RCS
RsJ7z6//Doq70PAKcWP2M6oGqrKqMk8+5xHZJnMweYM2GKfeba30tfsvGJp/xZVZTUFiGkOif9DO
lcC8M/jOsFbRWDXAJhgYkAsoHwyqwSDK65JSmKXeaA+DXpgwQrED5brx8CvnUVr4+5cUsHHMx/nk
zRwnt9dFE861x1IFNkxh7VqDFtEm5/JU7KP9xogr0YBexNSYGgAOmkcsfOD7yDGinEk5cZ4Z1JDg
aH79ymDmoY1BjXWJh0pnY71/Be2fvvMivNJcgY7z+TvDBEZPD7GTq7Zw1mGRqV+3Fu5aSoZeHPKC
NpxEpsAgrEmhgLSfwDp8T1p44uoTvjC8U/sTdejsIQJORqtgyGl1l07lUxU+keydgeXPMweeR6zR
Jw81Bfj64Th9kPpTi3N5szXn1z774kRIOh+4EhB63emdeppuKGwhm1H9QWXlFa1y/LFIAYxURpu7
9jb/Vj5ufPu1YRchl5Hpoqnmb19p6WX8nLQCQS2YQz201lqLbS1CIs/Xqq3JNk/j/35zyCr/nt5R
2iBzBe2tO2HX/vC4a1ueY9QBE+UstBrWFtLmSgM/q0CTbxsPuTbmIoKyAMNECTyO3PEsH1FfS2sj
+NOht0Bp0TTaKNxLhYgYw2dG3IfhRjJ2bdBFEOvRAjZjVKCqGl4Y4S6HaHyHJ9jGI83T4qfXuIhX
Dew7SdXhNQqMkooKu/cvhRHv+Sv9BNNs5v77MD/PDulLb/DtnDAM6C4WExELdEwILuQUbAgCWBg0
INjJEvhchYedZIg2hls5b0kz//j76c4jaNenI4yHDgL0qB7QXHwv99ERkCAog26VVbuTA5N7Jfys
LdYqHNZA6UVrHgKc239/5JUTpiQvghI6DSb0x2Gy9J+C5u1xMeSeolOENkgTYIjik3OKS3UIzuLl
HwdcBCg4gyQiSDY40h7kd9m7tb2CgURYK8qK8ME+stewBXxCFf/4XqExz78Pu5IjA6P+73cdZASm
3RJm0LG75pdmfsf1Q3LstdSePmXHv2YmTDfZXa7HkyLiZloe0Ztv/T762uJYhJ3GA3zFS0DPIrBj
6LtLUN7bWthYHCv3ergE/f1oZS+XzZBjGokm6zR2qKOrW5kT2BOS18Hr6yttTfqkz2fEYmMv4+df
/sOCnPnc36cuWsX9sYOZqIt3CcNdl4dOFA5+uNuDV3ZKX0peQbJR7Y/0o/dInEZSs+Ie2sKl7y14
dkBxM6EoG+JHhvvhk7sD9Vc40hsQBP0jutDZXXBON6b4ysuXFpEpjyYf7Yv4qRCg6PEt3NhL5rf7
0xtYhCSqBcke9jF468KTVxgJeRmai/9MexrMnpjR/H3mrJQEJWl+qm8xCU1oKVjSc+R7Dy/sAWAV
gxWUyEaXmKdnN45VxJuwl4684j+IWqJgS0Ea51DO+olmnxsU6oTRRvp95eoNR4m/f8wkUwFf1php
ow7pLOZXoNJqYoDeqIjaB6fWx0APjXJj1ayIh9D6+vdw1BjWElClWDZKqIe4eExGYKC50xC1E5zR
VLSdK4CwO0C66Nne35jbK0cotDT8PWwy1jxFRnzZ1pkvGqzC0lYYqvEhAJBzJ1+6XWsyO/aZvYFU
cqI0/ly917vgBTAGm0UGQDQEwYAhnJPuq+Ogezve31jq85T9ac4tghhfd3ArDxtMhuYpAfqlgeyH
hdwuomlUeIKNUcS1YRbhqkWXnh/RDOMmIiRyQdzBmZvaA4eqx+TdA+SIRNKeHmwByvUGaLkISmap
QW4kf666a8MC0gqJJRgDcPC06BCTFQLiJn4jKVzuOnB5EvT+NYew0ZrooUAVB7iFMwUxEweg6hS8
AYOUorE4w/XPG7JWK2GAChyFFUnGjOqI9T4DOJJmXxMUE4GPETgr8u8yUUSIeCE9HMaXKrpVIFuL
cOfuGRNmVsrUAkYIkAU4BGaUPMblMUanE0AAhjeb1/Md0sxg/f++bL9SJj98KbKIyQV4eEzb17jW
vPNocS806g3s5eraOGxrpjAqVSfQ6TZC0dq6/OL/fwsSaZvA8geURrei3gYwLKhBh1wDhFT4m9X6
kJ3Ewar3iahQyFmXdkslCgRVCfQCEWv8/sRz2Pvpgee59O0n0E1FhNzDT2hnFE+MPcEgLHryymxj
gJVrskQWARc+lbBHGvFKK6PTRj22gNbfN1b3Rum8/R5d5ltpYrI7OKFvCXhW6kIwSPn7qXiYVFYZ
APwQa4O9fBh2zC66+g5QAo5oNCZ6RcZdZv7+BtfC3bLRKQkSGA4QdF/07HgTRs/m/AF2wqHRjzAz
jeYERHQoA95kJPAVRk4fvBCdl39GaVK4hrOKvlVDXNya6oWHODQUkS5H+8rGr1vZRskiGKcZX/It
muldICHrPfdMLO7aHSPo4DQufRFzl0AgB9i1m0NaL+jtFZJcBiwEdXrwIDeHIg1oh40JP+83P022
RYQusyaKWw+fRRpfK+nWAmn7+1OubOpkEWBDKc+jARZyLlyUPcapoN5jsnsn2LX8IIS5nlb67wOt
XDWWTShphARbM+AJamikA4BZAajQI7IDKchMgn09fP4+zlogEheBCDATES6fmFSochzz19LpH/wz
XMdepafp3r3EG1/kq4j0wydZtg5BgQ3LSgFvjjfrQ+UmdqAmmqRNqoxtWoSeAleKTgGVZFc8JBay
C49b+/XaIv3axr6Fng6lRADjMHR14gBLgMgY2VT/hVwyC0idd+4VBosev61/X/l2y+YapgqHSJgf
tVepI66I+qQNVmAkSFkBiWOG2jOoBeqgb9V11sZbBCGwtcfeGzEeh2SdrNyAiHO3upVWClPSsi+G
l6hWALMKuXGoFMYDWviVyBrQ8rFVwyA/r9Vlv0sA2iZauTABk+SF6/8I59LuaS3oNvIOa1FTXMSC
kM+b3p9DdGfkzmBVx9QBnFyLDGS5dt2u0XOtPwI8rwcOoJT9Lio3jkncyh1IXAQLAUDvJuIQEfFV
nsCWpxUI3CfPjAFLFKwJDDkGKE4lsQDHFJDoSfQawJpnH74CrT7uAEApQR1ACXSc2f4q0cIjd9pY
9ivbsbg4wpE+Kguvx1svIfY2RBXnpT8g3VIXtH3t5DOrdfvOTDX4smwMuPKZlw0vQBpXUsnQuBDe
Jzd+4bQmREWZ7CfTu0KnLduojYmHxgyf060Dwcr7X3a/jDiox8w8ZKl759iavzZY3A4aHv4xqAnz
w36LLGUMvJHHYoTERsauPzd26nCP0IRosYvOWquwRq1SBSd5zXC5pk1y28rjrq3LZY8LCcEtK+fz
lMABQ3jLzRmvA9rIboicYBds3OhWNtL/yMnj0aPkErfLeGDVERyfpN+4vK1lCIR5yG/vLpootolC
3KLgXBE9A4IeXzhGrY4e95yOJtjbUa61HUDBKlDDTXX1+YvMnHHEJw9df2MtADKSQ3tEe2ILl98z
05gTr/uf9Qeo6PDzCD0DensHnsa1JczU8OvGRF6bVYtzDu97/jjO0RYeAcii+GZksDYEn6Z0+ccR
FhErjbiiKOVszga9e6nGc4UymxpkudaBsFdDoi7ft3t61xbmIkolZZ/A1L3Hd0ADqN49kSPuQJfG
zozYns7B3bs2B6gJi9d8Y12ubFfLlh+Y7MKVh47mJEHpMJkCNxeoTT42E4jzD//hpLFs7AGzFIbK
2FXQq48p9RigPlvsaQ1BTfmz8YVW3tmygSfyQj7jKUT22c4LSx1s3y5VEtGEOTbMJ+xQdtkr2JVs
72B3NvgTXAVQX7SqjWW5Nv4i7gCGztMlWKsuUj39Z3LtHC9Ru62axMresNTTMz49AuxJ0e50HI7e
a2f3wL+dxIf+4js9EPYmMKdofo0mVXz7/YWuHKv5xQnGA12blmCS4XYtcCjwikGZO7fB2wEi6N+y
fPwy3IAqEFAFXhnuu2/JLuA3dvm1l7UIB9IowMO6wt/1AIxrulrpqEMAoHOs/f5q1hLw/CIaFLRc
yMUgAd4AI6ZDdpPOPtIernzuVM9lHMrM9PRI3bwtqeP8Qn5aPot4UMMSJhxjmXbBdNfq4VxypQZ+
GTyi4KLMAnmHOjiDZslDfguEW9aef3/OtSm9OJAw7NSFwvweIQt6wILZl5sX5xWRKETxf281lCSw
6eDhFfqH8R6d8juHuh7ottNrfNy6/67lWJaS8aSS4VMD/zg3sHkdjeE78jTYscMWcI9B3hWmY8Gu
PGL/lHx4ymzMvpVYupSGg+IxtTSNt9bYKFjkD7BKs9o3EMb/6aN8CWa+7dGjB/wo3eN8Q2TkpmhB
RcMG/9aSjT+/dvn80gN++/s1QIiDGI9zJXKsFLAJux5gSAUCZMDLLh6g3EbLaG2zEQNWKuzSUnQN
6msJ+wRsPYTaM2/CvkfneqT4dnD2UpSykT50oenbGG0lIbJUXY9NRjqA7FHaxfUPWqyNg9PKQvmS
bHx7ZxI91BVDeYjOYq00452Co5RwFwR4YW2Iqr/E0z+EgKWoOk+7Su5jgu3FKSD0ENDkFDrNLTuR
HcQnjnDOtOIILqWYK4VKo91BNEItgDIL0u67tKt1ULnsLeHXWhX063r17YFRnpF6OZrT7RBgZQbt
sGaMjJ53K3ati1qGOuqBAUOLg2j1VmtRGs5/Gg/JkfD8+ypYCfHLXtTQE6SG6XGDrEa4T6hoTe47
4JGxJn7/+yuLeNlLCiekOiypHCkYhXOpAwAqCnXyLr//8RXSgMQuzgpt3jXYQPDXp+QldINmN8CA
/qUr7x6rwagigcalDZStetRasuXrK377WiMlwo+RGnAlQqPHpEvnKCqUirGnQEXxLsTxMpY0Gk00
anIPtkqca4Fk9hD+fpmgGpGO67ncWPZvr1xl9KzRiUZpRzCOQMOn1VaP3guu97+/0xV9urSUeots
AzPRDMNFkj3JtsB+spkaZjof67mg0qDDJriL9aC+ggKslLzDThYd20WgIPlZwYQL0sFUiys3hJpY
iAG5ZJy8D4BmVbyIqDGrlWhibEvMbMpFf1bUPPPca4oUMyT5ZfH0+2Os9O0BGP73W2so4nE5GKlu
5E7QPg6ykl+IAQyRVu16Y1CKG4qiSNCJp+HTfx5ew2MN8M69Pv0+/lrGfik4H3wY3frAQrmDQd/b
e3vwHe6AUqUm6LkbOUgcv4sQlGUXWkv+8XD7lSb6Nj/FWpZFMqeDZkGbsMsdYsTnYheiRNmo1DO9
a86N6em/P+GaquCrJP9tNBaGaFLRYQ9gjHtn4Eqyb26lGV3CvfA2uJ6du4GV25AbovZj+mp0+H90
GK1cVL/e+rex5brnJj7EgQSdRhYD7nFrT/ANTpQpV4NRTwEWKsd/u5AsleUMILIyk+DQGHBwQdK7
q5c8D/Kdffz9Pa7seV9nrm+PUpStR+oaE8XrYXIDvxJQPS7oHRu3Cqdrm8zX6fvbCKAvgZBWCfhQ
Gv8w2ewDHSup6Z24x/mQjUQYFOoj1OPoGcO6cKL5Y5kvGW5A7UZQWTl3fwXUb78AXnRlB0srHjT4
qFMAS93ndbexo68lW5Y68dQTIl4Q8HhwIQPs3c5uNGvgasfbnKw1stFJD155Est7n2kTusIKvbxI
I3DyjzkcL2Efk6WwxrAH4rQejC178KI7YFadDmkbXAoFtxPQW28PZg9vSMpiUUMk6a6oYLAMf6lu
Y5atbJRf0f/bK8rFLMQ1DsfF6dj4D1xzmXGwoQFjaira+Aprd4WlzlwsqJ5jgJl06Xtw46wGubwB
t3sl2eN4o/4+ndfuCkvBeV6LLanbBneFlpxbjn9nggcW5XrBSmXQWT95OQZ9Hr63JfNcw0gZFFp4
VsHfGO25Qn4s5K3TwVem8oej3ld68dsrbTNJAJ0UJ3w63gkjWqloUK5vZXspx6MIhisVwAPpkT+y
6PAKI0DIzGqcjPwgFiYHAUMADNZUa1kyg2oarExISGkrOqb8RxElBlB9EXyQ4UgLlKAMx+icVgKI
1qjHVoYlgRkykDo2mozHSlQfBn/sB41eTAZGO3yyjwjSf32ocLyThfsKNt6tr6HbQWfRrCk1Ls2/
/P49VtIPSzF7Uk+yUBSoHNNqdRWdj87JHJiwmb//9ZWFTc+z+dsrHnl4BjFehTgsvNPNs+dvLOqV
Yym9ONiBJOiXqY9PN6VH1BPgQgarLsXfRFSt7B9LDfgkwvgs43Fr7iNb8LT0oXM4h9Fx8QATfesI
MB81fph/S3l3O8D9h3TIdXYG2B1KrBQ2Y6V2ZHgGko7yKdlYciuXsaWoW4RpGVOByO9OHJpUkmdS
BQp8Hn7/wmvFTXpxkJJzv6YxizCBcIs9MqBGglKHY1RqVTZUSTtUAXTM+MrK7tAtO829MuPbpupq
JSwuJd2sVDUBnwfI4MLhRcUpjr/DHcIN0Y8+11dkNTQnPdAhK5afycadaC0tRS/SRHkMKrskYFYn
dmd4Zm3CfPMW7lJd0gRTMoCUkd5Hl/zrPJkn6fdFNNJIDmVYor0zHCUn3kNSxJ+oC+xoVbhYnMaN
69LPi5Us9dhBlXdRKmHS8wnQ05BMRcLt90myEvSJvIgDQ1M3nOQj6DNtu4+5GgnhAPoX70g40MSE
Qedqoubew0CLejmhEu5xmkChsyStcdNu3ILn4Pj3ufFrfl54wOb+/UI9MFdBl8a1sNF6vb60+3T/
AVMf9D1JVrcPNo7bP09NIs+x69tni4OyyGsWn61iYpdmYW8z5HpXwnMPHrnwerazethYhCsXXbJU
Z/c8wNVQGcwd9byDJhUHuh/FhZEuWrSEjUG+LpT/jVdkKcmGtQ0jk1lhl9msXpvzIL4e72GVpkFx
aKJbqNqhHdz0r4kZPcDNzw5kZcSVQt74BSuFP7IUZEMBBL3G/JiQnqAvDQ7E0E2gG1XdisnyjyGZ
yOzf32yUoo6u4C7rxjBSSbF1W7D/qg0GbT6N0wYbu+JKLo4sBdfVBGIuGfAmKatWvK9Php4aB+1s
YGiMWnzc0k2tPc8idEzUlMgci+AMx0zITwqAwUI7PFXnLbXRvGR+mBNLfbXgebAcIRhAdGoFp+Pz
sN8Shq/96UXMaDr44EQ5/jRHHjj+3nkGF6Oj/FgEG2n3lQW6FD+XHGkJNWCAkTHbiwc2iIwsRYkO
NlX0NvbelXs+kRZRYJiyiML9Ci8/1QHWa/PXIFElpHod8Pzj8cDgglEDm+PD0hb8hPKTlTXQkENw
5beKjiu5DrLUScPDlZt6Br8B1kvA48C2hyQuZI8EvLtY6em7pOXUHV7lWoR+uvopHS0RRIF0Lxkd
VAO4+xR7ygVE6c9GAJ6X00+zZt6BvoXG0QvhTdHjB03XTqN2+YHVw7PJmIKgoJ9iIwGx+uoXJ5Mq
EOGJ2ePK1IyPQm5X446GpU0DnuAkvpTSqPCtFQY57ndahDJswDq5ZI3Ujgw3+jXrlTDe0kqutCGQ
pWyaygjxWRk5AqFnT61fGeFzCDdBmYhWJxghB1cHbh9ycDyBz7zdRXdQ6lLGphtcJfYpjQ7MnZcF
G3NybWEtji9tkQeyV+LHUGOmtg3anVhgzgn6OoHiDDa0Rz+f0GGe/Pcnxm0VJhkBQlxBrGlC1U64
lAFyPRtbwc9nWqDv//7z7RQD913gGbIW3UgMnMNBxw2ErULgyglhKRqGdRC8BOeNBo3PZuFOSrfj
Dp2KLmcdah2kP35fCCvhmcxf6Ns6oGRkU1MJw3RG+wqytDK3J9DuVl1u5WxOlrJg5FM7Hg6dKGYA
LHXyr6OaHGNH1MhT+to9sk8E5Ehgivw9oyYwc4SJj+aDsLJV41qZA0uFcMgUSdZ28+NB3RIPNrDs
cpBqRbRRZVoJ4P8RBcOcDl6q8+OhI7884DigSqigbyyTtUPrUtVbTz68Eykc86UYwUHp75khXQFF
16VeabXJgUXfbUQKUzgn1u/zYQWoQMji/NFOwZTn832Z7TUJgcFirJxSEnSfRsqAUhNrVZEmwjXN
jE9wjq0O48bIK1JBdF3+PRXhhUqHOYuRh3f02yWVBu8XEUVv3Tf5Y2JQanQHFQNPKu/jWwxcE45e
+tYxZaWThywlv3Loy2MMcgWqbv4LXPecyeBVDwHy6lueNj7H5rhv99DIamjeyS7UeaoUULD30U40
cquFzZESfGx8g/mJf9iclqpgP5D5gOUQuXo10zKj203n2oCLm1k7W9CXte+8VARXDA8bRwESxPQg
P2VwVQrVzsVSvHtaqQKX7HqGoPMGmowFiLg2lstKzFxqgdlsqukILkauFLKfVAPtoTQCNQzr19/f
3MpyX2p/R2T8g1zEi5OPAZoxa3dLsbl2gFmS8OMePNOIx4Utc9lXJMGxMh6bd85Avqxwu1O5Dx8w
RfXQzE+5y1ZWEqqJIzyz7rjx6tYuWEspMClBCf7SNVdgHLyCFgzbCnQfwLv4NezV4UMCO3UrIb+S
XyBLWfBYT2VQCaicdNACw2dSLdA88Ic+wagZRsjIc72DlF0/9k7viJt52ZXb/1IrPBCK9sZ5SjZP
6b1EGweOo++iBothu9HpXWxsttXOR4CfFtgi1HQFx0zlAOFGe6EASVGIOWBnzfYlwtzG3XvtYRan
j1YaO2YKG5SUpbS1JBaegXVcVhvb9to9dCnolUqYNUUM5qP/CkYUpXcqcMy++sBsiU/WwvFSvwu3
lzFo25J24TF9QRU5uvWf/B2KJNgUhCFar9FLyJxGBy6tGkydRy3bb3rmrJzOl8remI/+T9Y14RLg
VMZEjqkp6xlABLFBIr3Syo1ltRIxlkLemhmiZOJb6K2QDJ/oGhbzB6llYDu5BVNYOWEtRbwkIpU/
srMCwDMA7a4obQzAaU2hSKIytQLeMDr/Hv1WJ8XyUgMzoakhCH+kvw6h5lWvsLZTCQD4rf9MPVHD
U7jF6Fw5+CxR0LwnCwnvQ4ebhRqHTtPCbtI/rWwMxBjqRPv9gdY+zuIswqeMJNAeHLw9JmBexahI
1WSIwAKq+qBVilTulN8HWot3wjIgBKznM0U7uYEa9ZAVxxEcTp4ST2shiUw1IKw1DkDKvFTyzOYn
reuesyrQuK3VtrYdL2W5RJLqhETd5Hae0+c7GA8qGbgumU6jURDwWvg3T2DJO+Fgp549viPst/5H
mrhFSm9MnxVbErKU7noNSWVw+YFdrW7oE1SYItL66ZkmesC50aBPHghs0nRoi0PcvIylh0MDrzL5
UwrL1DJXu6R86IdM5Wl0bsJ/uRjJJUosDoRhefD1qi31lCvV1LOQ6QCENMGVzBQBzWXSHVsUehq9
9qhEZSwQgTQsym81+TO2xr994qVqOKS5sBxivGFq5znsZ3aDusIh6mgkh8pizvkti5Vr9LAx2sqq
5xf3qlDuMybr4P3Rqr5FA+rZ66j7Gv4MzwK9LnhFrheoatCZlY3FskINIkvhcM54EgMDKuB+0f3N
3uoamaQsO7I+MIXJQy2i1cQ/8QLAWtMtiwQTXryKmMV6EmauSKZjWd6AJYFRAZYAwLqiqPsc1AoB
LJ8HFaz8dtQKPlc6JoMjwqCQQOfbwwhr5N9f2dfW9cOmvJQhSyRuJsL18ADyGuAmUE6ZeGMSrDgi
yETcJHTw1DXWJVI0LTuabPAnpg5FXv0B5Frxk/cpfm1zxhz9Dyl5zBgktOyep5SKt5rokYqOLSjX
YB/LVy82Y2T1Q5AshKjfpVjlIhjVNQRgXqKVzKOIQg4tZEc+N4uCUiga3qIfoJyosLPV2IBS0uxp
qJJ9R5mJrNcwyhjx50DEkblsj9KDSipdRAtvn2+USFcUVjCV/PtuRIWkjBsBUF8auQBGoy6MlWlI
2N5LO4Dujtooaq5EdX5ORnzLBkQwJm9LgR9dCYJ6HkBlxYcNhp+jNXu8yd3z7196RcBFlqLqEBMq
6QXwnTut38M3RTbiz8qEBlWwWBN7b62gPjgxktqakUueOkaHo5VAFFbN+0Jh3RjJS+NCzdZHtdUF
alsjmQmORndoQAyRNibk2qbwFSe/vY2WYXh4HGBBISDH2RuQ4jv+OOn0jCKKn4jaNGiER6+MykTa
1kVjpW2NfGlIvg0qeGJD+0NEIyVcQO9fn/kJxQW0LIrH8LGQNL84TsytL97b2qDPpaeOkjJITzwz
KHWTP7JosUQH23vrTRqHqhUdGjBsHUc1SLQUST9hHwXixo197UqyVHZHLPqhKQ5HRKaGO/hkyBHe
CeiEwCwweu0/y+jah+C7eqbLrZTIygxd6rzhmlwMMY0hweO7JIZvi1Z92rqert3yloLuaMzqOJvb
FDo0WJi4fbMHocAbtrs3/oY0OWDuIEjuxp1wk8/ZZ3epEnU6MUBom/luq8q1ljX+j+5b5OQ8qefF
fhad6BleQ2a0Z2xGi51ulxzTPTIfFNhv6R8eP+X3NSmwX7Hkh/j7Hzm4xEPWAa9cN0ijG0/LZ3p8
Kqj4LevaM0xyGwJVSMAoTAxV0QRGAdM+ccwlFHynCmutqrN9XvoaiyiYnUfvJIVGXp27/BoJsArM
YrVE2QHWibBolzV/GE5eAU5+Ov4JvNZp/PFQCakl5ajORwXcfyKAl1mApOMaB6AKl03ZU9MSNpRh
tZu8BlmYXvcTX+9B+EwCnfPQ6ks3F4qRR6WSReBHckNmGa0ceA0cfEVi7Sx1k7bc9/K1RLMnR9vQ
tOlNJgVo3Tsynt4Mkkqxr9jytMbrjVbKX9vQpoVOZfC4gvQcRTwkOfBOoBWvfUvzKVaT5HmUCzUj
n34tW9JQq/HElhq2m7gxiuGRTg2qQU49l6pITXxgEeIuVNjxFPBJqnBMcfBTuOhKYw+dU9gXxtTE
etMODg5LUmXDLsvhBfHF85MdfDsfuyjR5Dh7gP+uWfD8cyAn6lCnb8HQH5shsBnZbAtwT5uMtppG
VtDwwNaRW4QVQEo8VuHIRhkISnyYwbM+h1U6B/vjbIIvARBX7HMcmynrRP6fvG41HgQgWuKVIJIQ
fTOFdGjV5Tt0pLQF3ZzLXnypJe4gV3JkVqQVU52kYvTepWz51uZlCixLCaeDTB7wBkHTgqkTNWSa
DwNJm/LhTJGWNVHwFkelqwj+ZceK+sh3isAheKHRX89kIK6p6ikQK/9JyLPHKH1pkqZzhVgwmUHQ
8i6WrIQfX5h6TKycE+qnIACTWuazzykvzamvwZfUo+bqBce+fajEYwBLehhMg0Y9NsBJdhaY+DjR
kyw4BZUae7LO+WbMqJHnjFkKq4MUFouS3KJCY1cBDFvPcTmi1eyPxytseOLQThzsIt9OI6spnKE6
1jgKB7Gncm2hecA9DQqYeUGv0I0GNi2mboA4LGopZQ7gVDehy7dwuFdb/gyweMJbuIgCACdRl25w
gxqSFtgtVyoS2ESHky+nevGdnvbwikh7qCQrWqsYxaPGXUKXew/QkBR1FKDQTtIUXGQYNo5oSMmL
Qx9fC8xb8jTSsBgr4W95FaTWzauPtPwYsOb4CuYY7GsxYJJw3aVuAlOK+UeU69AhRnAloQYt5CPI
/egAmM9WxS1dDbDGmeKW8afJu+U9m9sko4+AjRyTitlXbKWXcPmyx8Z/bBnJ8EXkE6dLzBxSNLYN
/csU5zs8xtijNkkB3FPfvXJSO7nZjbQP/bXs9Jwn203GXrmRv8DTlrtJXl9bKaxwqUCjuCHZCRGS
Eli8RZrBeCgDyApTg0cBqwLrKVKKnFb55JErA20Yoxsgpf2Ibx7AmrYkRl4eumkqVQnu6ITT0y7V
B1jUt5WRDtNjV6JBHVZvnUzhLKoM/qF9TkYRLzU9dj08dCnwpIIOqfIQ8nJYnFA+ClmNTmGqCElo
4HqGplEYwvS3gYmMikxaLnBqTmp8JLq0mVLLWJ2ee71AfcndjMp88Ev3FNE6ZFVoIKN1uB9p89/h
4Qo5uJkA2j0rm1EoyEZJ17nFBVC0y2LxXBb8qWBHz039a98f2/KjiSoFzsPNaMblTcJXF0NkixoN
fQdYHamYq6Sl1ZrbiZQVSpmnZe1hAsJVCkuXChI7RbLfp+NUrUL55sFcWOuwG3KUeGWbGtZfVOzg
BfdmmeyReZJ9HRjKyiWIbEcaqWty6howTNG5FCRnGsbvyQuU+ZJ8hXMI3b3Ba15QKMg1XhLZpEcL
DhroNo5EtUlU5g3/s5zsqFELGGtICrzVGUgZURDglA5EfjE89PDhyV16Uvz0kjOnEMyrTG9wgfFL
Q2J2jXemps8gRYte9s6kwHfA+4IAVhu3/kNXBRYVJbYYJA9NVAJIG+esWadOgEJHWaem1AXE4NCF
J8hwAB5Es8Z+1XIsYPexWrfVoMYg8AJRKmBLExAFZ5TjzuduiOThCFugEciiFwGlBF/Yybhf8VkP
BAUpVEGwAnpq1CwvMILfNPsyI+Ebc61CYxB0L0Gvn6iyc3kWesvU5Agx0QwGgPZAVEYMFUwe3a95
lcqhQAnRh+SfeoHVJtLAgx5WimRfw2hH8hFEJzv9TCawXdD2cSngyRDDCM1uxFhtcnjURVn/zNft
cWjg8gZnBaQ+Rj1LXFjJxSxwZXCy6/SWcQpOpwK95FAzBtWmwbiSrAZ92KDFAm/tNYwPNXC0Ma5F
PXow99lkczHukvwHR4M0wGtjfojoh3SilByZgMYhos7UKLFUD0BHmULt+rzmB+gLLNuzkB+KTq+B
7OKRCIAxagp7p+Y6nTsIfKLmglbMzKvgnJfpMBeRiN6GcBfgH8YR8SgbDBGt5zXbqs04wLBaa+kX
KfpD4FDR4BpjhB+thCCBTtoccQqCF4hmYWzH2LnMqSxrMIwuV7fKfxByh5tDhSJ2+zzboRrlpwdx
1CvAtpGh5pWcqEWBOPdMDdd0uuW4tPCt1nk2i5621swaS4bzJ3J8T5O/Q/2Rx+KYgle4SBkSK7uy
WO5xyoNvb49MPvkfSee13DiyBNEvQgRMw70Sjp6UKP+CoEYSvPf4+nu492kjZseIILqrKjMrU+m9
oSm4h9LluV70XcQ3WkfyRTCF5nXSH1Nie8q2hY6CnnNEs3r2Ou9TzEe8SO4oMUt2MSxwIyX2UsO4
W19x6yXlykubOpqhbqMuP2BFtR8fDx9E15oyfyAhtFlJxav8kYu+5rsAuenneY9vh6M0g1su5xyW
fmzMa9s7dr/P495V5yZYhrF0mrY56uAABknaQmsuTX9UpVuo5YdOvROtXC4h2/n9eNUS6crKidNg
EIrL5MtggilJe0Mi/rTBYnKelI2YndRKT9PcaFxPpUFGZ9UeBtWsHHtd6KyUrRp9DCaQ0SBMmiq5
o9mjKYtV01+KufheRwp+ampuWviIlzFDtqtARIa/iAEXps4dVm0zgP4DWsons+b8ZjuKgClYIq/W
vVgsXy0ZK1UjiJvpMk8f8MWbRnSOjHdgW0yuSgbjUgkn1o92rqPLLpeDvTbEE2MpQmFLjFs9dT6L
leRHkiYLFmBLBfHJcvxRhmYghXcZyAC0bbPae9t8IuU0sCOV4NPHy8wiUFiKjfXUtoFehPvatv4W
LdLcMZWuRbkLa/mupOQwJXzV+tgEaj3xxEDmX3topzWwbgjJdd3a2OYBwXdDF7K2X8syB3aLzdP4
VthfqvzWr29ioa3z6vxpJTpR6f2F4A783cNdjGclrYCjGunzpGq/I/tdjkwQCr5vA6q04tIk9aka
bXWjldLOqHljpXZrjr5aBXKR/hNm48V2j4Xug1asVsLjCWdtS8ObciPdsD0/k5cUHZqymI6T0RGK
V/bxLl7m/Yjh9oZl3uexUk5Gv8RbTR4/K2r4lt1LO6jau7KmXpnav/NMxmqVOqPxlhq070j2wdmT
K9HuhHIqxXeWMpiMBeF3E44vY+N2OfKtZdjTze6aUDqUSrqN6zCY9fEN+76DEFKwTLQ4Y5n8aTaW
yhFZczqh9qb1JS8mTRqvnUE+ObclKomqPFOcDxrq4q49rulXYn/KOlfF2czseJNx4MuRUE8iCjKv
BmTq9M6TGq6SccZmB7r70K0z8c6sYm0Se4iPc29t21C71GZ71CHdoro4rLPNChvDQBv6eZS6lVLy
+Gp5K/oKonxdjnNU+MmaOPryLgvjq54Z05TyUCgcKBDXVP9Nu8+YDqkvahLj2QTwGl331qG7qEnv
yJofq98dXK+llTdJea4xT2mnVzJRj4XIr3MfsWlg8TcR+HMe+BfUbsHtPV9o2rT3rq0+F83eVl32
VsbTmwo+M6vXZjjOZfxL7gXZlySfkZE1LiF1Ef6mkFim24T1S0QypsIbeOvJEuEsZF5Wn7lhq8pT
u0MGCa34ix0U+c1mHKDXeJxdUe97W90qJdllVP9m4i2xqLzm0OyahGu30d1FQhmq3Cf5xVjcIWVz
SCi/aj586NMPL6HLPMb94YRF4bVx6obZ7IbNP8Mkblz7rUZvNZvjQiPXTclR0eSN1P8alrRRSKUu
XzXrqUjcwsSRHKi7woZiBkvVyk9NT692qJBNJGW7hXWSxli446BQp8pVjY81zveLVb02CeqBrtiq
slPIGFqzRJPrrmnvTfpE7V8audytffYlTB6Sk7CGkfLkhm2deCJ5CdmuLT9izbUw8JCloyVvi28I
xlZ3IizDy89J+9CtHV3COgdZB5Kh7JOJHNQu3pu2rzdUasaUgz4P13WyThGGGewbyV3pStC9fU9L
i2HqaDgjblZ9hmcqPVH/M69kO5HSpX2ES5AS1tCyLp4UkaemZ9HcDdaXrDElGJHRbvRl45SB3GKC
Sd5Yn/mNuTeqM7dnS4UZ06PGrqb8pGIsOXN+6t61ZEJbySoUlmtbXxGWOi3J2OpOh4MM78trjDCh
efgPF6pvrm8zK31d7vSATqSMKLuaA9WcQ83Xw5NlE1DkMOnUdHy95A7mudcK7qJD3uN2u9pniy5Y
ZI2n4AcFIDy0matkA8lFXNl02V0R7SImLs3OvIhpQc041jKc2vNSAvr2br1EJ4zugq5nopj7vdTH
vq3gmZk8gISEkKjGi/rfkFTRJF/8Zqy446pN0gZjFLR6jhPkayvw2AkKxTPzkA/RHtI8cqtUozdO
XEOeL1Nl7vQIvl1oP3KEGVXRbintV2kSvpT7IQ6L80fI/kZb5rtF9jRjXxV/JlfPXDJ2eApwaZju
VJSVG4u1bZic3dB8mWI3Iq6vlntXXwVbH+UGfqkn6YcbIN/QfWejly+b8pekh01TGW9Ft1Pjcy99
kO4dSBO5ZRYmAZjJ8fSt3iXH1bJPSk5nFB5sSu1YsaSW1hU4WaUnPw9rSKZl0xye4mqaPvVGnj9F
2HRAldYg9pJU+do0B2nZe+ATjRPHmW+QDh32TL4qK99p9Wdx1qKyxZB9Evu8nfdTlASqTXSEsV5X
RWVjKvP7ZdyVSvuzGkZyogV+seWo3CI1cXBseum1+rkppr8oYnCDw9yEYWwGfVw+1xb7U6FlP8uL
bWxmI2Z6WUJSbKWnSl2cjjhqPpcrL8O3lY9xEIXKn2QpXjWEP8v0nDXntXPqL635B0c4sPrBzDO4
Wu7k/wwMxtKx9Zbh0cCZ/aF6l1RycHCjw6LOCh5ki8VEJk51woKfZ0qkZbnKtFlKT5n9vrpXCT/9
RigvotvktROLx3rCjhMrKi/J95bi613khK1POBoQw1J84E9JI1gi+XV7+aCA2NUNYfA78gZs+1pU
rEv/Gd/KRbxpn9LiE+6tBMrgKoZbd36e3Ib0NOidA3OsX3uKtR65gBVssnY6fohBVp1bfjXn482g
bZsuPw3prsR6c3TKNGhwvLQvWhoYhGcjKi5NryGSmSk42ks0OtWrgalU+Dw2qjcUmzH7lxh+iOpc
2YmThhKxWnFb/DbTbJOHUJ5vDVtr3TbVDkVR71IjIASeVdep/44HV012YforxfdwfYn6f2O27mrF
b3Gjql1GvxKYMGoxCd6QSNs1nl1fKnPlOkXOFoGBZXsaubWu/NS622N6znU8hQ1+G8dDJ+igJi9X
lM6c8mpku+ym1RET6HOTetSSJXXVEgusND6hJg6aLj4K62hc9PrIFrmFkQ6ymdq1/0ljw5TtReZb
ATJRXrpxp6wkwmdQ9diGNQZz+KFN97QJEmv7MjkHLFXar4W9q/WPWGEBMZ+eDfHPxKA3BWAipH7i
Mis/REu2o2R4ojkWpRvLP52K3W/5baOfK/7q8arD/mvsllceRp+KDsBxUotPcKY+voT1rtFvZXZq
9WPF9jwS8ILtecRNsuRR9JZ2p6g7GoK1+ilDLye3PC9cE9Cu97BD3ahgVencP9YQcYSPR8ON/yhJ
IVGDs3gtO8E16w8SQAsZxMOJdqRmy+wfPZ7b1FsFS7b3otpY3xSV7q361Rs/al5yYyfYySfnnlid
ns0OLI17zR4vYVE9kWC60WoeJkH18rMdBgRYxtYrn8WsnsqbiN+i+YLXsLS+thqdTZw4aVKe6545
nqHaiAukTENgyHy49RS+l9LKyjSJSfpO4BWX1SA3h9zOA7NMOfFYBNquEl+lvcBDusQ5/Fg01ZtB
lcxpwtSYYTZ/06trtGyq4inseeVPBuNMKfgGkATKAvtncjcXJ7KuS3az15W27wSzPrYX5Gob0zwu
1bXUXpvwrNPQVrBgua+F7qhui/yQsGc9aICHmQ9ulZa77rniHsScuVN5ZZlrbnXpm8bXsO4LCYw3
aL66bDux+GveNSJyZIoma4PzF5/LjINJJp5d+VeKLeDmJq/2euJjwkIEiW36wy+nTLK9XmxhQCc6
kPWamK91+Tvkd6PpnsDbUSFo3bHuHZHx3X3ws5bp56y1m6aFMjSfEYvafH2dLW9jsIi6epqLzyU5
rziERB9dGW0K7SkNg5J5PNqY9quYXWA3+5y24GBaoJU71FmOyU01MogBAuXkn5jvSnMwkB1l8WGk
leUeMZy2430/ptT9wWCcV7hTVskFGqKlaMsdHRDDcsJ5JHyIdyGc2aje4MwO6mWzyGb7IbUuuovq
35R/dK0j2CnChMa+lFXpYNFrgJUoh64CRzEuiBjGklCjwEyvzE6lStk08o2pvVm0FaFTrY6MIrZ7
avCSLCgef5l+1aprkTtGFETaj27nrm68ZJGTp7u4DQaxheSgDI+mMxHnUL/iG5zm2JZJp6W8dWRp
1+chvcbdu14C4B46afJGdgbS/Gu2d5r8R0fXSJFj0KWo9DHxIVtZYctcaUaD4zQNqRibknee7kWm
H9nErbWbQnHrqwj+hM+HUQuxrPqm+5mqLSeljt20Dax027Y0Ly9dI2266Dc0Dka4XxHBxq6ZB+NP
k9Kq4eDEmr7uxW8zObyzq3YX9obpBTsGPPXFBnE/asQgW4wogEsyZzmhBAYGKImU7pood/P2LTNI
Qy8gPA7pQNNo7qTuvlqmYyT7Ar/DrnJkc1sicSZpQ6WcBuY5mz2hvq2/WvKuEqkuMfy+h6zJcy8b
pSMXfPvkR7lR6ZrcWMUJKYmk/3TArS+LsMC2N8UjzIZ7NCcYt/clFiZJcYIRmH9m4fUH3MgXBQkQ
8OILFcgMcbBTt6rxL5s/2mtFYYm3Cb4ttGnhr5G/TyiBgbJyrlrhaH3ootEZDdpzYEfwj83U7RbU
krr5GWmnTuCYk/lTzEOaX9XpwJuQN2CEjsY6XuPa3VnukXYC9rqqeE8AH8zrOLu4P2nMkcqbBN8t
QJKlxnDHGUgMMYa5MZvfKjxP2ErbO/FpgOfEtM3bxbpU5GoNG8PCd+BtkioX3eNmXX4eeOAnsl9T
Psrz04ykiNG/roKl8+rUlyenktyw87p+h221nHxZ4y5LS3eeYMLk4Ukbw81qWkEU4TPfPZUzJ4zx
UyfZAJXeJa2fo9Fr620z7dvXhhBQHOb/mD1DpJDiPUKtaHnhbUBQ/mn+DZkbK04l41C/Ve0NWz7W
tB33PfzB4KnU6F8t3Su/hcC5HzPBKBTeEH1Z/cesPIkXDRsCdXzqPrQlqPiJNG9dVqDK5zJStvQg
JJY5TPFh8rVqsqMh2cI8QS/NHSUZXIZpgecQZA/Ijqv3Eul3JeGm9PriAFhvq79x5Obdd5IHIK0k
ZFvzqyIdutbN5m0oBwx8xp/ITKf9TMVPPdwBeYmM3qRfKi31LSstXrL6oWnQqqAAec/P4dzsWuME
j73Jl6Og6koDKKxfa+CDMxGz9wEHAOtJ/quqZ0aJ3NiKqNo080GvKNMzc+vOzP41yo+mPz/wf4yg
uNnU4vofsPR45cQmPSbxFusY29GrLfwAKi4ZYChev410J5PELL/mfOUTf3hlQTq7gTdv4FrN8Cbf
4E06spmNOWjmVz2/pbxTcY2ZOFa107PY9fW51gJzccPZBy1BEEYYACbcBepGZhlOF/5GQSvvGsXn
fTPnr4GyEB173TNDZ4iCsC5dImGr6bbGWB4c7OYGVDz9G6LGqT6EuPG1y52b41RuBGPrA1VPrDx8
r8YhDYk1IGIYs8KGpkZq+NaWNx16JnnrpN+1dVReHHOB9zg8ggjEQ8fm2FHhaLVnK5U7FD+4PZiR
l17X9l0T4CsKlRDr/Q+84qRsSxddL96IXkqi/AetQAJAdnP7TXytrR9yPUizba44Nr0rETkW7mJ9
YFnc0X7O6MstRGy6VGyzIeBoGoUPwi2RzweclPuy/Rbfl55JvYCbUp0x3urmWUHmp576Zmur/yZ+
cd2N5q7ONqX0Htav9b1Uw32YvsKcPIYee0Ck32Lz1X10JwGk386ao+VPrXFQRoq5wtryqx2+zzGi
kMrhS6BXU2i0V91NocS4iTs6ZwOGfNzI48MAKXGzCm03/7VXOqr6RczFYTYY2oSP+6masYa6kV4M
lh2KX6Epn5XC7m0OljdDZLBd1aoaleOwlG5v1Cfz/+WdxIaKBKhlmpyYlKaqugvyD9hcMZ7MRv2Q
ACA2kj48OOyqcLoW1p4yZIE860UGSkRaTdS9tFqz75Z4p5aVYwz1tq3DPzmtv+zR+pbUJGigljeZ
kTii2xpZ5heT8EzLU42RwrIpI18wzV4RMiEg3ViKW8U/avytokZQD6EVMIITNthqO6U+PGC42JWN
Pyj74ocU+m2iYbrNzl51aW5DE3nD8jeMmosCpaNwgTlvBX+zrHnKqg3B3Dexg32bP+peq/ir5ZdQ
LfqQ/M3GXoU6ma3hsxQew3jTOcKaTlmDB3M/HpaeQ1yAiams1wBSq8m5era7z0iX/XTC1q3J/MjM
noAA/Gx4xHepz+P4GOwBamcicuv20SfL2PtTguZ29qKG67VeT2Bq4Tp+KtYt0dKnKtyl/G5dl56F
dMNbtM0oExjdX+P4RN2cFn+16bGO+l80/U4orSMQgA0NPhYUpquIw4R0UcMtK8JRy+GqfTS9MMP9
A31YAL776xRty3G/gMRCVkElaNGTXcJfwPPsdOWwGkDuqldn3ILrvlqAiXbrCht3ogong2MZvphv
JX7b7SY0vIoFzZAUk2CUu121nKsfE81VZo5XwGVQinG8SsNeel77I3EW7FCO5qduRTxdN1eDwtza
dYS24dfAKqW6qLdZ2xUZ3n07Qu42GbGN3Hrj4DNwi/ZF2M+oXbCTRk4gqTeVV58+me9oEu4cHVK6
DJkGAb8WCys1CKMIIyky+EZ+I+B1952bn8O0NdXdglMRcV3zz4gmsIDAu4zc5WKgWyu8DJo4nPEb
1+JtN16K9M02Tst0zmBZAXr1vejR2wHuNo8QwLnx8yEB7f/AGgf25EaTR4ui4M/4Oi6XRrn1f/ZP
nhibIfGM8F89A2AlyW02hk+FyrDwh4f4varvOUowezqMJPkJZ0p8SFGtdyXWu/rRsY7NqNBKfGZ0
j7SRuQ9+p80be2uTVBVe8izIy5s9HtvRk/KLDLc8ZAcS2C3Nel8+GlDPX5lZG9wzqH+q8Fe3nMxm
6EernMkOz13Wz+vs6jzv2cE513AWQePqlG/JRFqSUnhx8lk3J/nb4vcMmTcXP2H1NuDoKrIrIyAk
JOyREKe1St1eUD/ZGOyUfVR1B9HCAeJIBMVYyLt1ZJIAOQbq8znLPb3TycjfshU6HTnLgDgg73zB
483fsb6ZxXJo6ONUw7X746pc8saZJ0yfA4w2fHEIzUfEqfCW5nOW4fkdof0uDzkFihrbY/rQkK00
NBuP+SZTaSxQkeROBeJHy4DSx2bRN/3sXhRGk9rpte28etqzfR3bt+Y9tR3eB0BQwAolgtyS/vLy
C1eyuvDtz5JGU/logVmidCuXtruUmwiFbOFq5qaOZVe9JiV0uPvo3T6XxQ/DLZtAsvXdkLd6AT1n
xRqm6GJTDiqFhz4Fot/XAxONTfaHemiGb1Zyjyae32L1JWjM9TscUUuUL9On9HCC6Y8SKo22JsW2
9xMuDXk3MypVK0Z/p0hDFfuoM7AKau2Fw2mNztny2SQfUezZ8pcMRZeIdyOzA/04y95swD0echB4
G/qH4A45MV5tRf4eCukQNVSaEKPHNwtsX6o/jJRr1o1JdMcEfbxjmR9nLrNGicrQOi46FlcGXw5C
ffE7h/silQIZ/joOd/LEA0pvw9j4dpEFjQmHA3G3Xmq0dBEEKELs8ViH3BORa3C06+pfGp8TkOko
clpEJFG7tdrCWUhnY2CI229detGKCXHQhCafdU9OSGTSvCN9LGM/XUt6CHBtgyrVGJ6ZTd6io8fJ
I4AHLbv0+bSpFfM0wOjj7yw5mvo0RDciJuG6IxuB1IZ+ezRbxvvsOa5xBBhzvUUDBWKi1tvMINzG
Ygovcj9mVoR5BjHp3636bikB7yXDOJCiNJ3a6p7bvBMJgAvdqRVXZ8VSndJ6kjr38ajHJ9FfCv7B
KL/zt5kpMkbrKRc/YY1b9nsqI89XGMDVF4mY3Vj357XH5ohhlz45RBXOVVFslT8V0N6OfZCRZlmR
Q4aqcEvjXap5KIeaq3C9V/Z3F0WPP3Lg/U9RxRgRY8JJmPTdiaOK52mOUX4Vn5RsSwFONI3NiES7
MLOvzgBCzWc8bd7BQVjTQUAGMfAhd8cy/uvg4Rem3fFvFZ37n1DlsurnAWo9YkZruBNly/qoaImS
9mPMs71mocmK073KDx5Z5oFYzEMxK7cBT4JpX4qXMLsKtIxR+CZ3U+eutnIZ+jH0WvXRbVafcZ4G
xUGaP20F/BqhmzPwUYa3xH5W1dGf8323wlOFT2UEoqQ99dG+UmEOnxVpq1veaoeuMf62lRfDrhjm
jnBXul293CXSa6KOdNr/jOpbADEl/U4X0C2btCVxsgR5z3CELZ77qT+nhfqcC7Bq4sviYq9jo1j8
Ey1yiX6RYZ0LmM71PnUU0ti+YWPNmZvbb2NOXiUbrr1edb9URvgnlI9aW+2agRPeDzr3mvlv6EFK
qMDKJFnbIbPuYbzsyel7iYb9rL6ayIorVgiS5l2XoqcOULtlwEhMaTwlsPvAaZbslAnEbkbT4uua
HPu1qj+bRpTcNIFAqIno6cu12gk7ulUm4T0C4Wj1T40yT9W1ndSgZizW91V+QEBcOZFso/s/5zFM
LkIoET6UgcyNwm7fC5soPcka92Ia2QXAV20jSnU72HHoNKmZOYPcjEHci++oNSMfJhTVwhKfrBAB
idBGskMVuvvyEkp+n2+FYrPf5rJ3MGnTm0R9D/XrMr4wfrbpwbbYnWgSt0SRVH7rhnBNghDWjd4y
TmWY6Vtswjht9JdIzxohRQyhrMrY2vRERBMknIKwIVPYMZt7jZjApnrOLenQKNLkWJLm6fhyqBxU
27X626AnrlJuF+2uW/BfapD3vA3qvZ0Z8QvUFHUJVwJnaT0IOlyIK80xMTJa6+bcxvW7YShEbo8w
UaqHmF3sU0W/jBhvAhMsdLEWEBahx7TB28SAK9A+RYxHZRyPu7YrjuM0CFitELYLg+HYCppG5stk
Yc6piiz7jiOesmlDjgxqurjQOqeubK+FajsWd4c012et+7JTa19gL9KMQ0Vuk+7ONupTXat/dOlo
VsUuiQY24oYEVL8I5PCij35K9onNMpZG+vsiXTQLG1v8AcpzqtEuO/SOprIlekKjRszRie2khF5z
KV4XYy+1vmrvKz2I5ttoHcTwkD9tOGN93T/xMkd+T0wHJJZYQehTCRRSQ/mlIMhSvHTWQPsV85Vc
YIp7iTVTsn51c7sHVWEGrXqnaF9qsjIiZpoLpLZkHkT8bOheh8FE59oJ6BL0bkI9GZgn8nVL32+z
FsUiq2V5A3sMmofowa+wrR0W09UiPm69ixprNyyxP6A7GFTGyeYtnrxmGLZNru0a0QsYNxqlFKUh
Umdu3bfmuQJEHax/Jrc1LW8/3vPexqZG+6zbH+CysC3PfZSclWqbq9NxtX+FBcRdMJe06n7RO38x
eA61tLPib00Q1SK5LJ3hEbXPla527FK+y3ZA0KPb1ohe7Da8t2VDbE4aIh1BgzcrwpUq456Yykq/
QxxgN7z3irxV0/i2hJkTNhYZd8LRwwT9QyWhvh27JehaE5PPuRrsn7GtZW+QF8uVlCjxFD38VSpU
qBxlbeiIkax7xMKpTMpCoWsV/wPSIK6p32shI+TsyAEzI/uA8Fpz4f04E91Q+FmabofGPsTzDH9H
5A3apQkavpojELFan524q3wAtqoSCM1GQBtrLNNDOjegUfG1YZWtARQZsvIkQcFpo7Jd0R/OQ/U5
KbafWNkFUe45S9Kn8LGWqIE2DTT1K9sqBVobwzBkTx7KwTfqhy7sPOsHWaTW84qgs5oM2y8fUl3U
7c4UY44fxjtj3KxWsbUR+Ou0UYKZJGUjqUKboN16DnoDqRQWLY1aL3vGeB/XL9FsVaZNDRFZi74m
pilhM09yI+O5U8+zadPh1C551qGqb9SeH/GvqzH8C41jhu6gpT0uTXpz455JDXOLZLhz8V7W2ati
LcZlgdwGQcgZyB+abSXT3Hy8mPXViN+kFmx6L5fV48CVCW6ThfFdG7xo2gdKFn/IWEKT0Q3HWvNX
I+DPnNH6SKIo0BIoigbsLZOF7Sy9tSMsiLylvw4nmG6ms7FvCDfa8TKWP1n4HY+AnBxha/lFWjDR
VxcpW/g92MQiK15r+Ovgd+xEyNdRBGb4FCpnLezja8a+pob28KbP609Sj9M+7d6sPOhz41cvEsJV
xkBHJEaCn48+vtIuxkRawJhDp7h97WT9S2KojoErrDk5ORrcTOu3/UNvh8s1ipDZRulreUmfAyxc
q+a0xMic0KxaagG3X7hG3G6NGP21h6mduZDfwNu1mbCUerSyJayEDJ8nbe1cYmXyg5KL2AThVov2
Q2bWrr8S/PwKhetVeG05nddpl4QH1bp0eupEXDHZ+Da2z1BNEMpTAX3q2yV4G1JTm2VcR1J0f5Qp
ZvAy8Zh9jVJ8yejBRXuYpa9hsn0u7adENL40vQpNYLg6sZGguWUm6U86HV6RI2IYO27a/CkyLH3b
tyvOHzT9XhUOsKXKE3//qMYO0iXaYg5tlfXHhPmrKNZTpODPDTqhAf30YwqZulys3Hhol5SgkLd5
dV8XfD5m4bSr6ijKZx9We3vO+RzsvmZ300QxxR/sHiAg7KPyVwzIXtVuY4LE92xoVFqeuEDg62Kw
aAq+ka97m9RqdXWLOoYWwb67sKIJNQHDbir9FpaBbhRNI/L6JA3iyK9xhamArbNkO9aLxVS3a6zx
OssLOy1jl9RYqUJjlzl0tegZOhtsUIxuAWnQ/HH8ixvTekYP0GzGuByuQwyOz7U/w2ZFsbK4ssx2
hw08lR7lIW2csRZvJuIT1joqQ7/WpRYkbLfsW3aRWVeRyq1VEOIo0W4Pi8WBXZFOzmoYuw8fp4+6
xu13Wd+zdZSQbGyVXi4pgGAibdIHanSayW+qTWFtGjW9lJKXIwsZKmzlNI0h0ZTgE2SLXce83aqj
hJB1Bvmj/XoapOgWjbm7zJp17OflPkughZout66lohmuTPu5UQhMs+dncNasfW8f83GnRn+Vjbd8
olw12k9RT5lT2eZV7eCS84savqBNz70s/WqIGZnfh5aiWTe30HrSsK1GRTjI5AdYb3P2L2Tkapv3
ePpUuNxi66U33mcdLFd5lYEK04cO6D0VUMQa/47La3O2JzYGwrhpjuYCtRTqubI1k1i9h+yoFtCl
0QoTV4Wha9NSyaOvPUa6Abo8XBsb/NTcTW0m7v3aeJPasMYcvszJuNVC0y2yWXmRrZ9wkBzKgt4k
yRvCKNIYDGQYrVab6IAn6buVI/ZO0nvXFb/RGoONvddrt2vS8E0CVJCHl2QGiI0NZDadnmfb2JxV
jg9a3kp2C16/DfeQpZsK8v/oKIxtLv9bYqIFLQ01sfavSKwTkMWwWjIkMr0JyzgI3rjH9YoL0wzK
8k8rDWjFHiOiWRkO8hwrWAT/q6Z3Y2A7CCReCJt6lwXdUmwNsLtouFd4ow/xC/tXiNzRHo48bq6H
6fV/nJ1Zc9tIuqb/yom+Rw92JCZO9wUJ7iJFarV8g5BkGfu+49fPA3efGZstihMVURFVLlnYM/PL
792aDkKoLqfsUULHoI+ijmBClh6sa4pn+uZ0pLrpbsJymRYnwNiY/bstXipLvvNS+3uSJ5TNdC3N
IZFgFEyWDlAdV0lSPtUm5R1tttBs99gQh9IStrhX9ysLGRS8ZR0YRDhlyR6nDCdyOsEYM18C1ADG
TjS4LoYJ6TsPDfcb7V4msOLDVPO3ljcLe0PxIYxisRcdsS+mOSLdSc1BEEYzr9hVOEPxjJsjHBbN
mycdvU08khvEXErDPMkWLsmMU8K/lWhc1G29aWSoH6PYkW06Q0zcK1BZSjGP62AVuAPpxTRlpOfB
440Vyj63bmg87suWdrcwj4qXrSFNJ15XfutJj02bDNUQHDV8na2a/07BPNgiD+NKt+DulQwsA0PD
/Gfn0r7LevtbE5UAzj57bQldc2LqdGP0fIkkocfZ9ACZvdhUsS3Wo13QdPX1mzSkx0ctJDteZhd7
rYFfJpQSirG8dVWK4bBywtBgL+fxFVZyS12K/qQyYKT7Nhih7p7MzqRtZBkHyRL3VlTMFfeQDeWN
SUWvCX9ZCVrEYs40tots6hVgL696LiIoKV2/znTtlihAALtH0McBZcWq6z7Uwtolob3QBW8Y1Ivz
PdDTLZNu7bXFJuCylArmfvuYKd3SCL8z8a+HLNkFtrV2qxVbYr/ZG48uTJ08J9EbrkqVKXOXju5o
tXPI11vffXFLZkc+FCg1fjDe5J6xrMG09b6nASsec4zhso4sGvNoQvBGZA3gLM+L8UOHn1W7zaZI
v9skMGH6MFVOHYy49IfdPEv6fWP9gP3lB6+eDHwCe61xAum1w51bN21ulT5GSWBENDhd3iIdC+GM
g7TR2I/0oxa+uN2R8jSr6VzljGKoFpK1lGvpXs3Kte1ryxLT+PkwITBa723Ym680Ae99yNat9NwV
0crEv9YOdmr/lCNBUlvS3HR5LoJqAjdMJS7ncSvRgpwGfcfEHmLT0rzbRuevddXdRIb13SfVti3i
VW/phIkjc0uR2yTQ8NTIhFsGHcFUdgF1kI5k0628fdXed12wygcEf2a+1RAOIAVcYKM4qd8bnScl
tUCckK0sfcbOuEU0n9EjY5vkGf02guNh0JtL/PvSfJOCe9l0UBVBWnsZ1Dc1f7dA45UCL9fmJUtH
lJ9h9z70GYr6PH1RsvCYB1jXVlp9VHrr0R9lXAuScZ7bw06Kd7mNsVxFpp3YKPTCQnaV03PwfC7T
QnhY8p6Qscie/wMqEuvxjo4xY4vZM7OilZdBOo8AMPdNfvTdezYzfgYUvEu8SSy5LJpwURvhu0G7
tLsfpEfq/aBwj60BYNUj+5e9Doq1W7PfoBHPrn9bR7C/ja47yRBRR/i19tCuazYnQgTxTBXpQS0G
ZzSS7eAb6h0pWTBhtRqlZFD3C9HAu1UUj7k7Vla5MbyrwnpL1VcrPo6imcelBK1FrSBiJbZ3EEb/
Cm89i+xF60Idd3uZXnI2VUeZmzwqJT18tsCOF9bs3810wr8nTwcqmz4f2OtitqGlAFgDe+Lcs9ay
WCol0YoBnNL0QErOslbLucVoxhFfF9ouSoCUa+Fu+0i710N/GRma49k98otVHq4UCT4phPZGd9Ry
lYYHSbh3SCDq4L3rrJM3fDO8Hwh8AfDZhZqG5Kj+nWKcQkk7VnTXSys/SL08N3WxzEzZvLP6CP6T
b2lLNnHYNiXdEgHi96BDa9Xhy5aIUH+13AiP2bYgAjTu/lWuSzFUUiVieyIKCbisQADcNLwno1+O
PkwjZJJ9+izEK3y/UXvPgQg0iA6t00vUMEwo+ZMwxwf2TBuTVSdVQERsTz60SJ+k+q0fo4MV74YC
fMPLnCCNEVRYUIWGddQPK194BwmGQdGHeyPMt6pnoIzpjWWTq6qD6mcRGwW9JnlbuHQNgtx/KiN5
ocNjQ1dLWDw84axa1kl38Cp37gGqZOMAG38MHU1YTpx1MOeqQnnNR9v0aa1g7Co9V1Y5b2xm1DW5
DbSrNyqUto4MABONmhN7tGZvte6FibdRnsWw0V1e2hxxJcX+3ehj2gJX/Y4CO/fu+T50+wSLW1Qb
my2zKx7y1ASDuR/NZZ/d1FQSSkHTQK9XnXDvGV+pjIme9JFBjdf6aF7qDaMkzqEj2jkEqTCXHEUT
9TzwKh6wkibbuOpwoKO1G4ZOyc7dC5wClKbouq2Vm3dEbuVOZWSnqrof/JWmOXqg7XL6wor2WBcZ
JbTHRmCRxa42KwqEaNlSBmvVRD+PJ88lditaehv2DXLxZ4RsG1tOV54SqatRGd97866jNsvHoy39
SPpnQHC26JMOlCgc7HgNMc7dLFwC0saDAVtTbAv4DqJay77y1lY51OJk29OIUdOtaH942gjpPHi3
1JgOuMTaZ+MG9lRnwb7H+psYOvHmj2zWXG3c6eD2I7VE09+icqGLMiwGFvLhVmJgt7KBAEGZBU3/
DaFQbf8ItJ+KuR6r6pgYt+CXgMMDKmOpOPhl6mjo8EOj3MfjsdTjFUmvixLESEtOZfpihU9DyTqI
wlzs4g4GewlJXDuUOFJFpaA1OaEUy8xCMBU48cQ9BJU1KFrhnlWjtS+lnxpGuTFqYbNE/DJRk5og
R5EvFuiGfNzoqnpNutA8CfwFwO5ATqKKznYJ5Vk1xdxrWycbD7qZ8pfB4VxgkIC1VSrmLta4MULE
NF4P+U2i3qjUN/KqHrc4xdLOn424H1k9MtbxaYK7vEWWb9DlBu7cNTY0jHR9Vbe3RTNPaHN597q3
KFKKbDjZ+kcxJWLRGBHRowSnA3YE/CT/Bgr5LNLeBPtnMARYVVIL3Fqiy5UOjQ8BhdDbCAqezaZc
1XhHYALBLTimZLC8wqco3GQeVOmyG7qbvALS2AfNrhpeBt0JTWOuRrs6PFX93oQmqga3uSzxafrR
S57oG0sInt67nR9LKd2aFthuacPFRBApvVF2bNiW0+5Dnk0faVHFvjPWYpvZNmGAyLXY4mY1aHZv
PMn6TyNJYXOZ28AbH8Pi1VaaBLUKAoeiUxw0qc6g1pAeopUUQosVO2+6o+aNbTpvHpYUPWkEf43u
LtI6f5Tb5iYAhGks7KLLndR6iMOkhV96D144fRXBybCDbcGTVl1lCdYy18pmU2t7IQ8GPqiUsKFX
kfEXreW6OiAxprh7EF72DXkGsD8wwJLwtUWobtwIe+TWgEoyjKkztG+GodEuamgPePkKNyz6qSU7
/67Bn9yaq/awUeRhcIpOx4gzvcnCGD8WnyosbWu6K2br9UtX1CSsFWx7i75ZjeSCaVGJppPOU9NX
j0GZMdorTybXzsBZRa9V9ehJivk4ufXJjsn+3vFao9nYCo0Dz6aXoNuwNUUPORThE0IUaXguxlsI
nZHyLSqz+VjhTwALvgBxfrFY2nvvvgD6MZBL2OXSDctXvT6WJhKJARVY1ycfaYXEeahcatQGPr9S
PFkEDZdJQ/nV1e++pt6UhbIVkwNEnhxzHIvMTATrrD2VNI5B0kYlmnk0wQRwsaWwLCKU6Q1jWZg/
iDTC3SjsN2734SFMtn02cL57slvKpFQM+W1aQk1DVd+y8yR11kDR1ym37rR7zAFANPklVoxvGB5J
WbNJ4vBF81DhpslwZ5EgcE/XdE3pWev0vNpjF0N3UtAyLCrGWtncCUx6IOsH/vtQb9RAWsjqQljN
BkxllWPvlMfJvY9LFnXTCEENR0FKdPIY4PQN+ncvuk0Sx4OUDRc0GOA0DMcAL/MZdTauARB+fck6
JuM41zp3HlYLv6re1TpfMZactvJ3DTsnLZLmBpijFQNYF+5KpTPk9/f6QGFm3gu6rk7lDuPcSmJK
bDyxpKT9mUwfXLAkrGylmTfQdAr3vtOJYhTFKp/KC7puRf4doW/TLUWAho1UKpMeOfeK4KBQl1CH
RAY2jYtRZt3KMPdC9hdKhIWzierYLfueUgKhG6pFP4idMU1Zx8fqYHXSpIQ80d3JwoeiWCK3RYF/
DIBAB3Zvj7BEcQ2QueveU1GL0WRYesmDaBbucKfgxCJtGJYIWXN7WUrfuxo6TbhsjHlffoft7ZHq
K99V7tbvHgZl07rryJOcPji64U0M49R2evU+LpZD9yNNFnb6GoDFm98DA0jqqQY7DV585oruSY4X
FtFT3V6lwSmlmNKk7GfHiv19cuwTOuZCmaidwY1nUdjcRkwadnsyDSftD2r7lOr3ojVvJc/4nrN2
xuJADezI7QFAspKbx8LfNvazRrGc0wePWzdbVLbp3oqmm6sVLy1A2dGoSL/YrBD0p3eNdWsXWBxW
cOuz2NJ32iSlLQqB0Sdg+LzE2TxRKirR6mAbEHrGkClqTOgxJtptXcLB0rJh3UgCJCqrtq6VMS00
g7pqoV3NC8RWSvJcyO9xOKwKFCRDTjZvOY7Y3rQBf8nYDZq7UcJyU+bFOpbQSMXSSoH6L/CBSW78
KQWmX/jjD1/MhRveyllt02I2t7kis/NQ4EzT1dzYQP0Vbb28e/Ej4utTlQLGBNtQVppt3bcZVTwk
4F1pUBANiPCK5Dtucze+zCY6Qwkc+qfWSpl+h5XAGadPVrV5q6m3qrYRtITAHWXrJmarXg17YSgz
oyjKrW75rhP6xjewCWxGALdLH+Mo4ESfN94q+runinWIsisawbEjePegHH6rMcS1mamixMIWSw7f
EgHX1QeaGVR9Rfs21ylqxbgttWifaNV9oEP0leJHyQt2LowMQ/IORhVoM5EjPavDtS38tToig8BX
rc8GB4ONFgAwPeH4M9PKpzxExdAtMunGbTCKHhJjnk+iowhs+NTwqbZMrtqkTzYjJrqiMOF0m5rG
fdZ3dLcB5LOZy27RV3skAkGVzJpC/iYV7osUAgaDTJkmHge+8cNksS7jhQId3642fbA0A8oVf/jp
heEuteGtI0+ggjIymnTDxOdMV43dLCzIa76SLlzz5HvBvoaRY8h0Kab6PEZ3m5r2VimxcnpQLczj
LBhAEY1dkLW6cEKU8CSXG2gKK+nJU0vHBhmoYx+axsnjiiBzh0bhjCOIbjr8KGzIHxKQDFYv7YAM
SiQ3Fl3DElppE0Akggs408ADkzhdVHpx52bprRn7R0KfN30ijnmzDzuslJrmA/pMKK2FdOtFhoPR
xjfF9XduYsrzyEeSQJUPDGnP6GHtIxdmU9hDI/7ahEq5YHqvndncRV46JpbdIbKZyfO38RmZ82wy
Sjx1M5SCV4wSL5hQa2cmd3kUtoasGvD29KUvPeT1Xe0+XbmByS/0Mw8t9U8DvUL35SHWVGUny10+
0ULVcj+ofggB0QAdUoa8eGmiDkGsURpU9D6Y60fjCWAlffThHFy5jgvOqdqZn2lUq2nZ2nByxv4w
mebGqNiBAJejA6sLdZK6KOI5Kelgnq60D+k3yFdObV16BGfGx2WtmaNpsTL0Ona6OHaZnisjw+sX
9PLgSN9HhHKC3SCqTZp412qbTtmYzWtfY29Q8YFJxaq2USiiAQnqb0WsLkLJ/sEqVvlrxi+NuZSn
ac4Keg96dVKNYa4OVGo2N1Xc+cNzyjRcvWqFsg5gfcg20vLQM1/97pE1FMkTQsy5QFfm5j2BE806
NKRtrFeQ6vF7HxsqWuTyfNgaCvxkZnoP5JBYJb5mBSP7VW4RU6broinXSlRvU1+CgaQTzUpV+CNm
f6AWW5X/18fo7TRQ3K9fqTY5h37yaamT0+hvxoBtHsVZksoj8Yv+za2TbN1jtgpmb85TtY7qmbyC
UCLPnqU5gjoYsrNtN7tvHDGjOT33Vj+9+TvKo70MA3rx9RWp5oWv7Dw62ReSWkmWp914arvGmUqG
4yEV3zCW/1Za6iy3NdqT3oLW3QSCwWWFKxqEHbokjboc00bQi7imOts2wFUtpee6wOb+LayeA2rz
BB9T41j4R1uJ1xb87sbDa30AZeqwLZUN9QC59di9y/ljbOz6n8YwncDCpmtcJ+ldqD1JeCPmCzgs
3q3s41U10QMOaieQNT23sPJSc4vKVW8WkBxP5EwvrHu60qP/OBhLGVOMCJPQvURB0zgWJSAINJ/U
1nupFXjgkICQJC5GHaX1Mu1oea+wJbybRJT0aX92FlwXBIdz8lzkvfaO8Vx+7JpXjXmZtYuPI4l2
MYDPmN+CufY56n5pCw2zFP2sw7qsnbk4QKX0P+gqdU/WM/Ctod1oLGPUi027BrpA5lZ1GxO3oCY6
TN5cifbQY6ELeUz9UeUMAvbALnQC0sZG+BLdm6HDQvabZZCMB4SJrDC+r85k2eRD945x6aEE0p9i
VT8G4d7L4MTYtwmkQ2wIQlpE1aIeNpWqw968F+qhcT+IsKn7W60vFkbxNqY7hEQg1U8lyiuTOI+c
AYp9EloYhU6Weh8xpJTivtSDBr9tca/m7bFs0jc1shybPY/Ckp+k7PFwp8MRYthFhj1nJxGUix5/
ADabVHAzEb6pLjnofb70wVhJuM69deK+VvIhpZBm257rAsdaDK9UPEwgM62jmFlHO7CGjXTnNQi3
KVcVdSs4pZDxxhD3kpwiUSMaTXsekACg0wqrx3LYNulOhWFQwnCGOVeEiL2DkPnTaH4KrNpcGZGj
3s0JojZHugHE46FcsPpjo++T5IT3i+JtbBNjnGBBqdiR416hPovQw3kvlRp8E77/FKXrVJ7b+WNU
n/JUdZTWu5Oo+5K2RehMAFgq5n6DnqTS/FWfRTMozznExybJ7r8ez79CUT6bYaYF87cZhk+kFfaQ
Q+TEgwVxCn6NUvsaVNS5cBRb6KsmiJ9PwTbGyknSbxMFrTd+keDgnV/OILn0GnrDiJ5H7O67wvop
6bCak3qSYLzmtLhktpXU8S0m6/4JujG2CDtfgzqgOVEDbdEs57A3C4tqhuERbZSqAq7Zd9K2jveS
2LbJ1jYV6BUPMYhbDDkmrk75sB7C6tjSEIptWvV5U69iGrczw/dPRmC/Z64xz8SPyt250H1kSP1J
fU9PeJHX/SnquzfNbdd6P8w1VPN9jEmw6h308XufbrR6b43jtfrm87XRPE/DSc3ONRpdSfbDKQSX
wojxI8mXKvXcRLCY0wSnh/D12/y8yjHPk28s18+bVOJUWegrG5GWSOJxEeonUPGvneGsWBvSXOR+
h2rDmCJJx/cKRL++stp9bp9tWmc1WiqVXUg9FO1D1YGXKMMZROIzNZKdAt3TNdv16VL/84s3rbNy
TY/zIRXWGO0zdDSSeqvFm6+fzecro/mrOPptKFH466UZNBEocEKXs9Jm2K0vR7b3RqpeKTY/f8OW
emYx3uCRGpOvpN64ESMrkFhxmeRh3GRY7319G+LzB2T9Cuz+7T5S2YaLHUv9DfAL2h9s9Urs1iCa
Yv5qeOFMVDqa33gJi2Sfwo3IoxspeHfxGpfcEZpW7yTtYYT3K31EBf3lINp4FaBOKS1FuvUjpmSF
rm8Oo7yim5e0jpHYjgYVNpi4+0W6coH22F/hmhdV4s6P3xXl3g9bh37YnAW4VPYV5l9aRRM0Cl6a
9JBByMYdw45ZX5TvJamXTb+0pafcf1ci+VSOQHph4rQ+3DsFb2U7pBUvNSTTPRX6qSU/u04OECn6
nFiD/nseYEROwkEDLDLYW4m3SPOSaJ70vR8f1RI4xk8OZY8khR0eCGgIGBXEuXVlHCufzxmWejbM
5JqNtmFWQAf1ypewq0Nh+03SvUfdQ5aydRPcY5G2t39p5Fnq+chL026AMiHvai83760yqm7BnxAH
JFlm46mephiCxJYDqSrCDE1YxvHrb+2S3bZ6NhhlaZS1PB20nVSVYHejmy6jwbyXGmqcFC5YajEH
0D835JrO10dSyItWqmBxdmyWG3qbGS0zWw7ElY//Qiq9pZ5tojo/qVrPL7Sd31USisu4djWc41Pp
JchknJsCsL4fnQorW28tgB1TlWE3GNhd6nWMkYel9+9lFE90mTjfmLir44WZVumu7pC/FZFannqL
KkfN3Oqhs80QzmungJpPgw7JfwAFLx7xcWlE5V6ZtLUL0Tfq2fasUdQwlHEZ3ZuNifOeRZ8lW2YY
KCKJmjeuBegGNCPn3yUYrYbI9kOAX89w62nBhMHA1aiCj7RJ7vN4WOnQkBMIbz65koJ0QA8uaVk2
664EokFz2pU5DXlsGq1gkXjmtSD6C/fwyzj7t1mp121XViM7w+apA5qCRzOXX91XvKVDWv8YnggN
nZ9YGxrNIgcqZA4/+8O4z09B+9o9Suw3wPDeugPDCmue1biToChx+/DJuSECRrDEeTNLDDbWVvhK
jxIrWXVmP9c/o/gGUjnf4UdMDDvNFNaN55LADn0hvVOfSrAscIz8gEYkVYtoW2EXgI6Z5LkVzPE6
xQ5tVnxHvlzKs+SII6XQF1F1wpJk9D14gTta6OmV1IBfeWH/ubzR+v+zoFMHpchGLJxusGZfauto
CyxxA5Ny5pMZLc0eBIFf+tzckpw695c2JMiZROJYvjQJXzLZO0aOO6N6XdNXm37LSeZIHR1MUeY6
nZlXbYGUbRXP0RTeIl44xCsK6hs8jiHHrgADN/GqWTc7fyGWCKj+4hesnK17pvDc0sy4K7KT5wjt
V+pKPiFAxeWZjO/OwSxpYW54zLN+pjs4lM4/Xh49J1rS7dyh7S6u2d9f2JH/msh++wyDsYl6Zn2V
mDZQRwfNyHx6ROaMYm6OnH8WLP3HK5PjNAl+9irPavOS6SGKpnO5e+k+3RBGcBzesdWep4u/2BdT
zhYau4YIUqqDdePakMSL6CBU2HhpT9n19U18XhRZv7p+vz2vWm4L0UeddaNIk+CxId+mCDNc0aWl
HRdXg14uzQ7TI/ztNKlml5isjzRKQDvzrnH04ZG9BLQDa9mZZBVUOzG+xfa1IunzWtX6tXD/dr4m
69rCjSG9tw3G8fhRSsU2ofGKlRyWKZ2Tq+SMpFc+hAtF36/op99OpoGs6nEMYsbCsRrlVw11t3nt
0V2o9uSzFpOnm/kQ6RoROZ51aguEeFgifv3uL7Wv5LO5yLISkZl+Q0eyzPApikoQ9ci3zXqOfgJz
694cjYVsIZLNYdfcKj1Ib2BgLYVlv79IDJ+akxRXrK01nAKaoqY7ktnerB/lBn6wihXIABmShBoM
0WUp2JmVKm9i4cu7Bp8Ip6+Rr7Tot7GYSsWLruLMSL6uC8ksGG3rRiQKrp6ui/FVLNs/Gqxl53He
Q92P9Qy3Agzovn4SF5rcpnW2AmsKw0yEQbTvvBBXNjNth1tFShsAVVZ9xWcJGQmjXGNdGy6AN7qF
PabaWlL6t6gW0lrx2u5K6sOFESmfTaUgseUI15GkiQoTHty9mc/m+BjMVOPKGnThbi15OvVvH2xQ
GiYiH07ha1GwKmHrzVJe5qK1IL8ZiiUvut6q9mqbu7eBXzbbOEHbhrVriLwqH52QSfZK3XBh7Mhn
c6g/JEDfltnzDRV0DIKtgFQ1BMWVSv3SwzybPyVTM0O594YbqdiTo6D2S2HjGXPlVV26+LO6vGpd
Pes1IgGCuKRrjQtstW9VefH1R3np2s/mTLkOkriAF3tjCrxjdNn+XmGMqlbdW9yGP78+x6V4Ovms
nkZk6o/qKHOSgRZME8IaT7J2GyY61aW/E/Z4O2qDNcPr3FF1CClfn/fSrHY23go8ZYrCVXvUb49N
8pKFV/KlP4+iMe2z2VJYoK9lwXE9ZRulk3kerGwFbaW/MEfnr1w7mY5/jh4zqJsizaZrl8CmxTKI
0iuL8edPxbTPhn6JA4VVJhx5ckero/tOvpIh9fmnZNrT//9twDekhiYuk9UN3H6MhQfFgVmMV97X
D+TzYWDaZ2O4rDrPk1SOblj+jJALV8UOfvX1sS+90LMBDCmn98Lpym00njJKoUmLnt4JnDLkK5d/
6eGcjWI/cb2xjaGy6Crybg3Y2MRg4Z2e59e38HktYtpn4zhIu9HD6Dbbm1DDPXl0ZwoRzxu9xUSP
BDzBh8rca8eg6ZmK2+fXZ/28EDbts4HtxxCtRj3N9k3QvGWRZtDJ15JVFGOikEUNGgecc78+1YVJ
xLTPRrPZNBlL4hju0d1EB/lxTGYlROZT/6jNhisfwoW3JM5Gdh4EIidrNNzXWsaGIS0CnGIL8RZa
cD9zNPLXcnYvfHHibHjHfWArmlthtgqJHV1NHDxZ/U4aEKFV31o/v9LTuTDWxdlYLxIp1nX4nftW
FsFjwYvfuXbmrr9+JReGpDgb8L4XeraXl+Fe95Zt8BC2t/K1+PhLhz4b7SDHteTqcbiXcOJMrB5X
3EVRXllRL4yVXz3P3yaqzqK6VFqeSvKEF3qKggo/MwXjwPmIHeu1efbSWc5GvKGFLXTM6dkDy7Wr
8geYTUgmgzvrsdL4+PoVXBoV4mzcD0Kp2yHmLCFOVqUTtgQf4JEwQ/nWSFsXqUBxZQa7dD9nYz0K
6ojwYc4EkRcmPM1T1LKiWuDsXhLEcOWGLr34s1Fuky3rRhnujYP93MYvcVxhcvH+9cO6cGzrbHTX
iWG7fZAkWBUcW9StuF/7dXDl8VwY0dbZiEZwVWkqNPK9vseKvUFQRtf7KBcLPbsyA14YzNbZYNbr
pm3blDM09RNuY+jxrlz6hQOfp87bhus3qZnH+6q/lfQbsmOuHPhCC9s8z5qv/CEWRZzE+xyhvg1s
B/caefKseXe/VagUCXy6Rkq4dBNnTycflcYXSRHvQ2i9hfVUV1e+mgtrwi8OxG+zRaOk4+ibdrQX
o7TSsd4oaTsHmKdb1+bR6RL/s8VjnkfMN7FeSnnKGRoJJ/Yad4ujK/2sS1wstfDKx3PpLqbH9ttd
DF5Ah9kIeDwIXBv9PnKBtUHks/Fa3PWlF3A230VmNphK74PWqslTXNVwNKWXrwfupQek/nnxfqhJ
djlG8X58bx+Ut/yn+w3B4dfHvnTZZ9NardVtjIo23teDaeCtpT6XunRl33npus8msxoTDs8KeOjN
T31B1N6TufRPX1/2hUMbZ3NZL0P0KkKPkUVUAPgUlDJVxwtkDE2itHCVdWP7rz2h8zx4K0/Mxqt5
QugbCEJqkOR/fQ8Xpkxjurffvsm0IOMKdzG+mBrSxy5dykc73eWv17DkS8c/q0/spjJS4fH4yUpU
Hkj3msKLSzSdM9gGX9/Crx7pJ2PXmNaa3+6hzbPAl3+9YmOWHKrX/CjdgS1o37W59yLWc3cBCfPr
c11YgI2zIVxL//M1yXxN0sHEqDHfYwq3+vrwFwaCcTZ+dXxwPAUBG7iPij/DW1w9fX3gC50g01D/
fEauXWVmXGXx3lBn2QEKMkxwkggaiL0/hwcd6rHhuM/eld35pcd0NqCljHTBYOA+Itr+T+WDdIdW
FLBmlf3FE5yN6l6UHSA/J8CLZMS552C+qA/44o2vxpX57tITOw9kjwpJEVrIKbzX/j19j37qP6uT
dAe/uVZW4r3eK9fONL2DT77f83B0iDwgwbjN7buf0TiHyoewGA+zO1UnHnxebv2PZv31Z3Dh+9LP
RnsoyaYsXDnaSynMO2tha9KVgXFpEOpnA93vXHWIJzaHL+GAk3nks1UGG1H85MBkKxntdkAiRZrQ
ae7QzjlSbeULYVbNoa4yfZXFdbZlnXcXX9/qhYlHP5sUdLPKai1Xon1Beiyku2/eozEx4mboDL4+
w6W6Xz+bDCq5Q7lOhOE+fUfrDYUyFrP4WX23Tu43djFfn+XSKzubEuwis2SCFOK95dMZpm2eleWV
G7h06Ol7/G3e9HO5g/PO9ct09ROLINPQvXLVF8p8/WwCkBNtKNH/MO2PfGaphLJfa/Mef8iucL5+
MJdOcTYFZLKFPcTYRvsWNy908lh6mEAI17aOFw5/Hq+dNOlAii5lc5KAx+2GYNX5V/pEF+qG8xjt
RNZqgiQ5dHfCqJsYndLpX5P7rx/LpXr/Fwb021vti8CQRAcliKTG/qE9ws2ZMqBv6+/Vbfu9erty
mukxfzJpaWfjPS4C7C8iboJUNxJjhikxYoaNmbIKQN+IataufKUXBvJ5MnYfuLYbQMbdw0LBg8uo
sRhcde4seM+v1Z+XRvK59GGKrNZxu6O49Qm1JWYFxQ+VysIql5A/cPYX1/DKC2PuXP9QNElF2DKP
rahxmJLWTWNceU6XPtiz0RzKSj+6BRhFK2HlRpiy9JJhlPX167502WfjWeukZrRRQN/UOXESFHCu
cvfryP/rvf/f3kd2/NcnU/3zv/nze4atWuD59dkf//mQJfzz39Pv/N+/8+dv/HMfvJdZlf2sz//W
H7/Egf99Yue1fv3jD6hng3o4NR/lcPdRNXH96wRc4vQ3/39/+F8fv47yMOQf//jbe9akyNPuPrwg
S//27x9tfvzjb+iRf3u60/H//cPDa8LvPRBrhsI0qOrX//y1j9eq/sffTPPvprBNVZiyIlu6OpFt
uo/pJ4b6d92QLcWyVRO9jDa1fdOsrP1//E1X/27Ztglv0xCaLfTpKqqsmX6kGX9XVFsWtmYYugk9
7G//c/d/vKD/98L+CzLRMQvSuuJi/hj5HF2zhKbbmqJjS0ardBqwv000retpaWzgd6HmZbXsdHwp
fcVWJsN5Y9UVfnMF0/jz2/vX+YQhc2emgr/FeSNDNSs7tfE2XSRRQduLWLHREZLnXmNInM0C/z6R
UIQta5hPWudQpRoWIpOEKsCie0yawqKp4lWhB8TYeTgt0uaToKqbuB5m2BOZrrKNI1vLUVQAE14Z
cH+OZq5FV8z/Q92ZLFuKY232ichCCASa3tPevvfr7hPMW0QPQrRPX+tEZtqfEVmWv+WwJjHwcLfT
gZD2/vZa9M/5esMk4qu+7LD/5UsOwzwJwgjBJtLi8pz0IntTRYJdct1Y2P/l8vvHD/yvP+ifV9g/
Xivhh4wZrI0Zjvpr+WwBd9EDO9OHcVk8lvPef3IRGFw36fpDOGtuG7PlT14w/W91nb9ssv/+0lyx
Pp9QQu36626t8E0ZCTVpmGlivmN61DzzjLT3am55lkDKpYeVCAXkPZ2GR8P3fKoY4Xwblog4qd+p
FDp8W7//5y9EBH+9xEORYO1lYEpK4Qd/TeWIrikmL4z0IWr77piUJj43cmV6dA1AkIB4Ye4IlZG0
wDI8mN6wErzmFkWW2q9hikHpP7+ff7vjeDuQEEK+p0RzLfxlL9hggJ0jd5nf31a2sUXZK7K6hSV3
PNfzfN1m2Vb9L6/5b3fd5TW519FtccP7yeUC/ZcL0NX1qoINL1W7oBeuKmLsqoFk9Z8/2b9deiqR
fnxZ6nyy1FyDf34VEMJD4uX4t2PTWfkwiskZcGbl2DAG69U/Fq8u9fUUNHF3bssafeZ/fv2/d0b/
Zx8TSxYVDbGBy0+HMpbiL5+z8Jgbt8hDj93iK4lVr4TYfSXjwA+wNAzjtylI/K/LRjijx+HxHpa+
sHd61T3aiKFrvxGerX5V2WVsqDJ1hNLIz8ftiIdLwG/KB5BDqZLssuvcM8FjE6jqcS5gYED2DNe3
Kqv9/n1NnHoOgN3j7gyz4HfY6MU9ekM9+gzFMkTwXjC73qHPW3rq2kkzrhGsiNVyxIldxeyVZ8rB
AuMIEkaa+4kKb2hF0O2AcOu7nES8O3hjCYdORRvArsChjCjKPOcrXmHx9ypCktQEvpxPbTAYaGte
28MaH/pIqcee1P4n2cY5mL/lMqm7DHWvv9cwFGHhYrZB2bmznRcTVDYNGrzWL2eiTAOAxH0nAjiS
zO+J8DeH0HB9nSzYifPmD9XwZHqx/a7XLmhhe9TmR+9ni3eUJgp9zGAV3eBkzsmB469z4oq7kq7U
vLrg6xzG7D6b1Gxf88ANHuNWIxYuFhJS8Hbu3Jcy1NqxatQcoZbFL77Mm7eE+zb0LzTfIJZkxcRl
YDmA/JigOuO4ejV3feYQebEYXtW9zPWtn0vrkKLogpShpwG5FFsA5mfz/CHcD2BW65NKp9A7d1Hg
wQoPxvXexXOI829A6N5x4gIYnMYRg+JpV50rLkt2gRComN8ZHFx3KXt0keD/Aeiv7UCVO23V9Nu2
2oANYFlUN34dtUtMmKcCVBSXVn4JJFIjPrWazZOJ/BYVaWVr7EQiLQjFmcn43zdtNYfU2bbN69rl
qbiN4kHo+zYOdB6f+HmWAgQg47EfI9/ecsoiVzG/6c9DAi+1ZW3AHp/3FAe3GeeAAPXGIkTrSYZR
d6DWPIWskrWbd/2SctW50HEgSIqY8ak2mmmBjWWYolD08vKmrBYoObAzL8wBnvYYMDxNBWoZJnIp
cRJ0fPBt1UAPNZHpQzt0zpy2qFKkTIcKz+mwSAS/ALVhpNiwyN9EfBn4Wtd23o86jMp9H8kM9Giu
FfjcRBWntF/wzwDddswvMlJh8QstZbUXruofAHXRe8wbM16zlHp8llD3wFD6KnRgnrbqWy4HtZ5w
SdviuC1g1hh/MOTdAlEgklYwIa+U79ZfBf/5VqaSeVu2CCL4zOWq3N1qmkbcOpSHLdNWGlXFNsdb
hcu0GqavuWwCLvApnrPvS5PhUY+KJcWbLUCFnSZk8V90LMrqwC5o8U562UxBVbNTmBTDbmA+O2tx
O2xy9heyztBGLusYfgfmrVNEYVJue7+e6RMucbYEZ5LxgPuiCjVkGTfIjIvRdQrm/QUv3fQxaqKB
QQ8SxiOT0ocq5ZvdNSWwJkgdYM7VlOA26KsZIRZ4DQRZVe4nn7cszx+qYGQKpOtyH3AE3KJpD342
ZdwMMOPPKg2D6zlnvIjHVyju2s3Yr6YopTxVW4LqJZLO++21U8bwr12xsvRZod3V4NkMAFcmGA6d
CzndVSX7A8Zg4t4/bz0q2X1eZ5Eq6ORnESPeaw6PbMePBo0yiPrytVGZ922oVfII6BUFircJsMZl
2wagxXNduL1tw/xTIjY04WmQXBaytOza1wo8FGVMk6ZAxrbEQScUolgxdlSOiTio1m8bmojoLtjk
RSThvCndw3GhdtflHYOPMu266jgQllxOSTPp8W4Ko2Q5efh8xytdwko4DE1VfTRTFaz7erUTJ49s
jk/VKr1fLMsaTHqaeSQsTSB/6pLt8Y6tMoUPkTv8pJkvJ0SlugcQ14SyObAMC3ebN1A6z3bZ4OAT
ERnk9RbXpr1hfMRGjFwFLDdX8WbC8jR7kY0ZuG0QpARj4AU4nbpmQ+vRSnMnOwzcUG6a7mWTDFBc
eAnxs1WaMZ0GzNZ4p4Ze3XfJnMBQCFOy7Jb/vIKUGLEAgaZ3EDqb4rcXdcwcQzNEiBJ3UXLL6d4m
934expsHn6q3AmjCVLnudsFvjSAuXyZoMx0kv9p1jM8N0wqI1d8YGhirESpWzupHzrxKIWUWCVTJ
ae5yiRmG4c6rQjV8xDIt9HWz+VBSHIGuu5b9BhCFoc19fLhmWB/juOv82zXto/zDeZVt7/qQ4MZD
u5UGNmGlPbufSe5ssAPQ0jfBI3NZ80WGzjrJ6GQu6hIjvJw1/i7rigl5ijTw5VwdWhAT6cKoCt9m
VsQJA7puFJ95UrgJ/4GO1S01vY4sTeVXbrmxc27GzzIKIkbsy0k6KipLkJzKUtTXgEctSpa5d+uP
NR7i5lGojKEH13mMVYRx385MgYyNDwxNdPn42BWVn+5nLtsP2/Hc2/WzbKD+x3mFKWcp5ldrt2x9
dyZqlvup7FPvqQny4SmG4sTIbS+YPWlrL7r3bFqhCabRgiPZ1Hn2qj0vAwa91f2dbRVe7mCxjJtu
U1cVN4yUZsOPNJh7rMrVYobPtmOUCFZj2MxPqg+HpzRGcv9lFHn6kYdeVZwrSLHDPiWPGzFfppgG
loZb/qMFhwGopvSz/JiAi2NrmKsXJxa+52UEgHz0S5FBCcP497hajWtl2LqM5avTGa253kFhFnat
PpsuxRgTiYE1JU1T6IsRMgxQ4OyJmMRWSYovevOZCm0nDclsjTv9I8yL6X0pp0YdBk8nT9z5wXdY
KwZtkTcYPMxq/cks9fasuwJBlZdK+1r0hqjJlm/9Q5GquLvNlmKpfoVTm704rbYM30fFTP08XuQJ
/sQDiTiB8b6DrGDPN5ZxxS6ETy6+zI1TJM3z2tnXITL+faESBmadF9KyEzawDkCXg5RnggqvaCXL
lA2Fb+rn3J+AKUxRQbl/MsOnqV+RerkqwVsXy5JmUB/qiHmcxLf9dbTybD9Mawy1oqg1AEubsxaQ
qbckwEluYPyIMx9/LlYaL9lPLHUzMlOWGfzi6IIx3KR5dS4LmMX7jEoEhruAyAdrvTSfqrLh1yV3
Nb95o0SSxpRz+VskmUBftNaMc03J9rkYFTTiiEceLAVnyMnxC/GGMr/w31Ue229tu0oABy4Qn8E9
IwaOzWa+c1Tr3H22sTubcDfNsX3WUQuPamrSEq1bvyj3wfUwJD/LkPToF9/vg/GavSOojoNNp4yN
agHVqdjXQ1hE12pJ9YxIINbRes6ryLTf2Bq1D01Br5rRSgm7sg4rqV/hySlzK7FbCIAKq/aZIK+b
ND1tCclhFrQqiCxhevbZmmdkk/m/oqBLKshRccpX7So/QFFKwN6M0/zV28ocRsA8ju9e3s/1g2a7
CrA1sFDya4lkz6wLWGHrreU7htRFMrQmMZ/INaySXcT+tT0oShjmEItKMXC9OiQpvoCvpVLg7ccI
rnDPX6875jy9cIHr3Nn0lx/RzUatOei7lS9Qw/xb/PHKRjGIIb9J6/MalUV5AmoD126sa4nUJ4/i
/WZD+TWzg/eFh03owGumFZwowzFkV3b5hPS+mJgTiy4I6WTI9bqD2mmpFcVRHR/WpfC6G6bH05VJ
0LwFd8n8ozzWelMvjSODdlqrYgiBxa4TWp+04iFc4tsUQA20y/ad38c/fC4LQMIdNzVkWEcHONDV
wvMo22J1FfDw+hnlrb4L01inu8ZGEnNYu41sI7s8gOXUDfEzSPuyO6/aJQDiYuE+dNPlydHpFZVb
KnOrdrLm4mnnfNoO2diKX65tSKK0jY9gpUVVXpwDCP0r6VK3+TfO88IvFPdkeE65bR+MM/HvKCj4
BLB2V1CAhRZPY9Rd4GxlzuWwhZ26G5OuvOBRs8Jcrwwp/BbDRX03YPXlZbNe5ycZLsGH0/EyI6vx
xhkoxzRU+1wwq3vGu1MDSNdy5Lw+i1nd584AWa9dsgCeKMMhgAnjDyADEhaC6TCFfcfpyG0TspTZ
XIxsPnMeiw6gT27EV0OWkdjDwMHrnkQsvPwYAAf1DjlHYP8qw4H8QdHDJAdviTiuVm3GtdPbfAr3
KZXob7IQF3b3Bmzi5Jpx+jIVJR7fZp62781STHrPRQlddV0LKBn9EGzJBbRm5Gl1PrU+aZtxOAdN
0Fc/60hlzQ+/SpbqWkXWj84G/I93NoUKEA9n7KOPTQSF+5GVSE27iD8AmOrK6R8j/v9V3fqx+9W8
Ovvrl7v/1v21MP2nYvb/V+XrS3v4//yzQPxv5ev37fuv8t+L15d/9PfidSz/RsUsVjH1Sf9Sbqbo
84/idfQ3jagp8qkp+VL7irrbP4vX0d8i/oASEOVpX4iY//XP4nX8N5GISCcKWJj0KRf9N9XrPzff
CPPHbK18XupSx6aE95damhuMSoxEaFWnOWcRz/WnxevnUxav5aEZguCNY+749C/f0P+jwnqp1v5P
kenyoooPTdWe/b0IAaP/ucxFzknHRRiD1hlrxhR6KFFwxJxitWhFiS23grZzX8ogYxNRmQERm6kW
8V8V2/7+LgKpqOeJMMCk9Nd3MS9z31Z+cWYXd52DTksDJuayLbi4feuvdbC9aVS4//mjC6X/XEq8
vC45BjAGVBF9EYm/1tVzu3qrFw3tyUMd8z5Gw92K6GR9mZjcBxqUyuVZuZFTVqps9DNvO6oqPeT2
XSxQM12VxbL+sG6Zw69Ii4IP9tIY7vJik+p9MU1BtB7iU7cXKmrs2URFUL1GpRqDO/aJOGd64Kay
q5uHSdsxP/Hg5tjqjeqJ8vRDP5S4ZlPhL8G+DaJ2vk3z0u28dZQfDRPZuwgrCeX+ipoWv11fXDe1
ltWuWOYELUrGor1v2uLyIPBdBnqoCsp31HzNr5IuKXAIL0SEra43BC7oB+bsl1Z+CrBTojqdgb0x
HKdPwVY+dXp80rP5KFeH3Kxy3jMqkPTihnav1P7665Vy3iPdAKh/qvF/V3i0r9apeSUTo16zsPLO
aXdBzfri4j3iRYq4CMBfNOUp7tc/DqKPqt9gkhnU16K33zk+f/YqSTCjVsFJd9Jng5exHV0v8kLO
45zzXYWwz4PnNwU1HBwFQSKSlfru1uQmqwFX9rC4dmoTza8uUdGPZOo6qK7L5L9MWfhRx4U9oPS9
XaJuLI6zR4X2kPcL633D/vc8VpxK7sexaR/DGA/1Wk/9SfTe+mvrOzdcM4IbLqCTJoF9VXdZ9TQu
3lDig3XBIxjA6HdbRVAvVdWXWOJUOD/O0kVYCczq+FFWFX5ezAr7yiRjEd/oeJzjR0PlTe9cWaJC
7tqGJ7VdBNOq6Afq/iXIt9m+RvxQy7kqp+z7qL1huu/7eODp3ujgRlHEZBxbw709OG60BD/JSjx1
W2aIUtBG4ntvwe+wi+idjrcZdrE3wv/jiymLGj6+R60BWMeIba8FPH8wga8tmpm8NrzPImhOscmB
FMDiiF+C0ih5joFWNtfLhL7iWMKm/aGXeHyvtgbxYFZ7jL7D/k0Es7dT5GObHiu29G2BMgbggFCP
4ZysGEFlmHMCSmqzRfswLIH+joSEIQzJsQbPXvZU/Zp+jI5pUDoLV4MS3mE1bfdSurCL9oEqmq8x
6+tFKNRVHu6yrhCnMDeIZBSTA9dV24jubXIw+WAlrTyE66q02AhGhzy0n8BZ7mJL62E3DR5YoyIx
qjkurmizgxiJ7yCJLA1oBq/RHJU8tpJ1zcqyr0KVMVVT5BeiHYUObDRMQaxHSecAmYbq251x1YVa
WlfJeAP8ESWtz2BOx+2beY8xohfApByMwH/VMkkPiV8E7kCBH++JTVS4filGo4a7eWr1+6JKWb2i
59HsrYogeeubdAYkruSrjvyF010zLhWQ8r7kizZ5FOznxublF+5q2N9ZGUTwzmSPSD1fPVNcDdYk
+lyXsrknXgYePSuITrHSF4N6haU75T/B+PFP/Xpd4hsekdIeQqpq9a32w4EuSMyuNosbJLRhANyc
gmmXBriLg/UHFfLO3CJtodhLErvZrmhxBtglVmdn5lv1diyqeb6VQ2NeoqWeI7hPCRKfkIK2OTJU
1/zYqK2t+8bnFMs3mYPxpf09vq9FZGm+FsH4ql0P6qkVKFevrQ5K5nSYsmhuuXNlilSWwtmBAub2
Ei5urnZ9nbF3za2J0f9YeP87iNOTOGwRFpvdpL3xl6asje4apyQKqyiaTl5YRdt+ZRn64U/hWJ5a
M+uvoinWbzH0eAj4QaQe/CWeOGN2aXnqODY+gwmxuKmUnOPDnIb6MzuTWZxSqkxidwnsXnzMoKhU
TLnoXM7Azvaioo+2w69Z/4hlpZ9bEQ8DtVyMvbuOJijI/nj5hqmpc1crEPCDxxwGnik6WVdxnHhv
kdiCJ6/xF8R4ocHEktS1gYVPHQEG4Qr/HGORQn03Q6ufBt0xtRFQyY+qdbEnm8HEf8YmsbT3oivn
7d6maQtMvctMTtslxysWqCF/jNe5qU5eH6O5b1bK6LtByaIk0FaE4UNpIW9dRQBJn8qo6h491zIv
1XYdWCVaKLDKcTiUiHMXLqQ9UBWmWL02gBXL3Bh9BhctPb5ciSrbFL5FM93a7MmtOWxsFH1MD/NG
vrKYZmB+vRAKZL+BhKx9E15ZN3wO2w3FQs3cQpvxUINp7prPyFEWxuy4XG7VZCHlRVPevhWZ7FaU
CF5xrecxeshN4z3mUzDZs6tEz3URD5s9QURPXtwIJPyiPnuqpH8XBMI+gIfupg9dBLigAnpN5ggv
e3wvASA/UfQeIa9mTj2Nc1qi6TYm8fGH16bZ92rwQ/S8K1yrwFvXihPwSLsuj9bxgYcsuyFsvcF4
5xtX+Me+X+kDzBnW51NYLnYAg5tul8HH6mdU8fjAtbLVzSlixYHcERJzvrbkOOytnzSDuVlwhvA/
cXvPSRnsS7/ykoderMsLhaXc3iaJLc1xnoi/H8MyhIzdhq49tSvQ+V2BXNvet0CpNziDNklvNVvD
4XrAQcZmIQzbn+PiT3dJ4a3LeQRRMe030Uf3PMZnjd9+jL91pTMdYuptQPZQiQ1jhsvTX7Bm/Pp2
zFtEiGgr0FAqi6IVZaPOZpYLMf8q8BkApPYh/p4nPHvjPhjZ1V6thvkFnkZZdWkrMmFYqvlXM/WU
mIZx+uHi6NF0wrttx8QeyLQmX6nCAggVHy6UBx157sbvSA/lwYh7Slt3pMoM4F4gh6Q7dxZuELC9
e7oKipqhv+N8ynPS9xq4MpXpirutGpJvCbfw1czZ9ndgdHpTzqa5JoMfnqkfAQV1FKjafu6uPM8h
ImxK90vFNaRiUBHvnq7KLxlZA1xq1DZvO6aT413sT+UdUUjx05m6v/EkUYNO9zy+cwShgS7yr5Sr
/fci6l5mmwS0Z0u6k3XKxmEW08umYYeLsTn2XXWXSvm1vZRpq/pyx3kd/djSDfB9dXAuVriORTjQ
WsxddqLgf9MPk38esyzer8rnDDC59WyYCr+NnSgOnvLqXay94pADdH+okvqRvVG7dxfpV+gnL9aV
bAsGljn8vrsk0Pc9RQF0p+VNJJpTabLuuGJH2SdVcx5rCuRhdBuOqHzGcP6cyBClVD47fOtgJplw
yq/CeigOcrH6npbReKRPMp1ZHn6Pui1PFIO+DiiJXFakZz/Wn/y+1ldqLQ6LmNrHMoVmwAzKDX8n
vVnxWwCuLj+3We/TjGuCU7kybR7RgjLDcdD1M7tmQJee/5wCAaLTEZ2zeoB9ohAlAXEubugDknx1
9OGzjgp+tEJL4E3scNaqm7SFJ5vXuIkEM8nGtd49vyDiYSWKF7NJRrb7IDJkz+f03uFW2oe5fViM
QZxaNs1OtRDFigi56FY0z5qWHM7MzHRYZVGJ1fggzlvTBb+DrS++0fBO7qvIfSv6Rj+TLha3CzcH
JoimvAmi6rksvHY/0TH9WIqY5sFMucSbEIXKNnunwfuaqdV/CWmSLnR0T2Oo95m4LMSivTcO6iLP
6yia93IBjdRGgLt19msucFbb4NT3ckLL1W3dyRXgk2DDPEiOGksxPvouvJn9+FHK7M0lyVGm1b7q
2u84vE+2SuZzqkz2pfbMuRPjW2cVjzYd65uBtPYuDusHpUCyDon4YO+yelcVaMFDUy/qs7Pxp2JG
t7UglorA9p6QlC2HEbY7D54MjDAX9upuGdYF8hogJpFVLV/Cum5vgyR8Xrf4hSY+yrktUA9qbpLv
0UxjZMaXh4ipv+WqHN+ULe9Ivdx1TdrcGSDf61zcNzKEgV929CgJFF/RA4B+6kp1HcEFO0gYnRW2
kJHhSxSE89HX4qKmLcFagrWZb0JtT2EYvnjBeirzqTkPSHDAr1MqXNfafE7mCZmGhC0qO119Xps4
eMAIWHUHIGzhgzFjig3IIm2olXiuLiJ2L8UfOqKMIXWTwzEWQ3PytlX+pDKYf6pzdlO0KJK7saEF
6Gm/PKbAY6uphnapu+6GyMVN6xdckzIdnzukGjez2d58jejbJ2bxZRGU0pWlEtDFLcHpKXZHeq83
IcCyq01W/H2qebd919tjFCKzWEb9u11N/W3r/NcVI8fbKHm8zQkVhJTVHqS8erOxyF6mgtBsXVZs
eoO42qe+wxIk83a/lumnIrC3PTM0x7Uu0GK2zYwYTNH7oxrn1JcsUOn9xoJ9K0G1lFiKK/w0Or+v
R5sfKeafZn6YnT+32OqM9A+xGvetQHpSGs/yEKZPvslGPBJqYmlvXQF3zUtPuS5plI1hTodMQD4R
CEhuxErznFsB/GmsM/dcZB1e2JxZTp6P6VUIPfY2XIv+iEj6llNnvo/WxXtLuYFLji9N9D2Ol2ed
O/2NaMJmOGEC+S4eZtMl/cUVA9B+7MdrofybVpiFDTmYuEX7/o4mSPQR8yPfw5RDnha7hnmGbgS9
FScYWGVWH8XqjSfc3ahnosy9NUUFjpChDaIEFxZuGZJr4Om/bWn5YkeFV6ZGHtD2Cf03ahdXE+UD
7tNJnWsfResacSSoUXLcGkPvsV+w8I5sFwL6Z7gKUvwCxs13sqXlUfb5gK9O/RipciJYAprtQsi1
8rR1xXHBPg0de7L6kOqtuwF6HtxUDRfrAMaf/n/T1wsVBUnpeZ7IU72aaFqGDkpzIpenUPqJHJCD
pIZ29+ITd3jJ3ZRp5KDEDUKQy4q14cLTtQqXiB0CevTwH5mUYTMYDSi+U3pJGVm0lRnlqy3N2S4f
5iowl+wO9PXviU7HCRuAV0Vhtl8Wh6039DbVJUdfUkXk4T3g5JDHwmWU83+IWWT6KRz6dzc3eG3z
II+oDRcbfyu5n31/JKVJ2duOdN7IP19VlWbglXNS3k7xZzpuQW2/lWPRRM156eJBuQub0iZsiHLb
5NgtVBTK5bRtkSAoMSlZJxh7RvoM27HMCCpIjEce1pFpX2+TD7CIU+IivaP5o3Fd0N5Ux1ZU7dds
6ICv9WFAZolWwFVS2eRIfwqxMuDZ3RBmw65L7UnXwQ8esm6nSV+82p4RdQx9UhzC3MMMGy4zRfca
vbJuf7fd1B2Bw4CIj/t3OhiHLaEVNqv20TJaXvQAkwpgnyg46LpMWwG+sEW107MGXBFPlF+IvNhD
v3Bp9jR8yWr049mSdIewLiZxoe7NUJAw2tbRUN9wK9pjZujt57L27pnT4cw40phtZyZ6gQgmV671
CTHNkdfvtVO3IIxyEly9z/1EJBXHGM8Rp9xzPg6SjzMs3UeyFS32LmcziV0aWU3a9ZyVFuEVj7pZ
yy/CSwvUfao89mHc9gfbw/OBIEccYe8Hgus1I41S7T3KlrDwspCKxNobzr8bLYnliqojewehO6Il
hudqlAfZtO/WWH6YnBDUnkSIuQn4aff02kDF4EDlAD1X736LZic3drnrh1kBfFwfliEsr91of/UY
fws0y7vITsewJgdEv+FglrW/ls2ApJl0FSmldnsOtzk9t4PNHpvUunfP+DvPVuGxqTbzUApOGVds
T38LEnbl1TAHw511k7jzPMbJcpIvntDRfmAZOmIQv5+T2jtaIfdW+M1NZarqpCe2skz+gP7Mx4sH
lgm7+IWjbUSLjoGFDGDWay8X9Y2OPEdchbN+mNBXhnMmTo3yxpshDz46qbtrgc6Ss/j6rpBDI6FX
4FU3DIF+0T/LeeAhP27yzt+m3zRpUGO6rL12MXZ62krDdRiu56IRy3M74x3NudUfTd6r67zUAUfw
biVe2LacrWMpvftxQNe6nylkPKVz7AgWclV8UKJJD+Rt+7NXN/XOhH689whG7GQYp2/sDYtrRPJc
9IHXPvVT8KJC5KiVKOvnVgfxtTDpcoO4TBAPbHPUCqru9l6m6mMu82wXowYjeHYJ53h4szLKnCa+
Vzjrc/bWW3oTgCc/VSGqi0N4kQxdHK93WTl4YDILQJVIisadPxR8vslaVE3t7Eh1TF/8KO4+bSX/
JCo0yKH4j6xQNIMw9kCx1iP7X6un/pXIp72aV0h7OjewD40Q9or1AJAr3fNTaJjIKWYhjjXelk71
R6ud+z764Xo1U7E9F2PLYcCrt320pDNY9rD/WXCkQHiSAVj3I3Ny0IEfQoHVZHRpdfT0xuJfruMH
J/RL/sn8PQ21/hGNEpBP/TMBEiJT+QIDn8hgd0jjbsAjfomx8v7fqGUsh4gT/VenqEzuomz5FDUl
mLdyxFjn9RX4tmXhWWhMf/AcBjdBOXqahb1JCY+kO03E6tPqNxvfbowwqEIqB8A7POGUx5CaMnDq
GBN4dwOHXYhk4mew2d/ZkNRnSsZNhEO8nl6J1LysfmZ3wHfX/QoQ9z5tWYdn510CPWwlmhm5Z7Zm
xzyU1aEows90HRBtbL26smsYHgVlAHZxPIGTHOVl307BXT247ZwuKI2DxhHM2Zr22pLwP9bkMR+X
TKormWD6pFCnPzGrnz/ENvo1LmnzJHNEfrESbEPMwtwRwZ1jJT37MFULuk1/QHzQ4LMgCpSdAxpC
z3PqPi+FxXflEUdkTxcl2U14kfj5dPj3aWOvubaal4jpyGtmgMjYCRDwpJ1nYqUcc1IOOh23d5O4
/sXh4QS0EzeHJUc8O5Q1gafNfakDuyCETMwdNdKEDb+R13Touyd/TFG19RpTKGL08ujV5MzWGCV4
xKDm1VzGHX340crvKoi8U21FZq7aVkK2Z6hh+EnpaftRlpG6sfEkUDVUK/seUsSDGTBdKeU9MgQx
XXuVBwaIchVii9mZN479zTGg3bDbTIcKwo53tajrW+qMJELr8EzAMKHeM99b4ti7BB1ubLz12vXD
8lSkuTk3a5p9JH/EG22bVGYHVAJr5cLwwDPxrIYNacVy2q4on5Z+uK5ZR/sleEVp2uwwvL0DHIuP
puHbmYPlYR398VyO/ck2DY2IMHomFckVbaIN2cVY+cO9wa7wvQ8YbSDyJsi5EMUcyiMtyuLIP/e/
UjEgobn+kdZkE9KdKfTH172fenbn6brbrezV/y9z57VbN7Ju6xc6bDCH25k0OZWTZfuGkG2ZZDGH
Ynr681HdG1viallYPDcHWI0FuNulUrHi+EcgdAZE+GQXIg9965X3SSDzboJKA32mDH9xsRifpeVx
Zqlzqcmz9IzwMHtP6uRTJzJe3rh2OWlDlLtuk48gyovCsNK9a5nwTBqLi/BoFECQr9xT4jSU8OB4
ETxXzeGBo1faFqNk3Ad09YcexvkBJ1HnZTSyhrO4GHaAmPkVpGqAYgiyJ0cGvJ2EEQs4Xop1GzQk
bCY5geIVyNpm6LqCKxx3AdRwXe0nLgvTKqOZoizGe57EJdNm0m4La2j3jaNwAMcFFs3wYlI6abbi
zlQGN92Fce9hlyLaI76gUGy8nrrWoIGKpqpZ3AxKWjxpnG8bvWQ1QrXGUSqWkbGfDaD3rYasCIph
9ADeIg9YezfbXjGC83jkAdbAZnwi/Nq5pKrkncZU1+/GXLXuZoToFjzHOumiqU7jK3OYxBFJKL3h
oR3xzNuOU+0B92cqHRmmpUeuqyVRT07J61cMd7qnf2/sPPmGPgc6cv9KTdbceViyetS+T6+85SiG
H0LyuMFjpbXG721XT09a4tqIVkry4LKpzn6OdkwBrnNd5gePUxd+OmhbYxx5YbvVJixi8ySNULnQ
yrQ6Cc3sLhJBSmowpBJHyFzdQeqegzexVn1opVOceYLMG4g/rB8gmG2Y9VAuE5TXwMF/87Iz2xjD
Zwgv2Ou7W0UZ4Vvlr/xtyEpgSkRJQGVj1Rtm2YJvFnI6i1/53+orFzwD/Qu2NQ/l33JoedxsuU2D
tbmq254Pqmt2h8wok3FTTbqineM6R4YhOV5EkLwyzSmq2SR3hHGW76VWl/fg7tMx9SSEVDj9h7A2
HHGwCye9Gnuivo0SQcSG85edaTAq/bpKYK337D872y2MgzfU+hXgLNd/yDRA6q/Ud7KEoy+9Uo+1
Se1FhyYstHqXqk53IrjrrA0KRd235dC+uPlMoYcVC4yLD+ZDnehcY8WMpetw5npTPfOK6r5T43aT
2kgOxuhKzGlDnXdXSmqXcEh30ZQ/xLXz3aufJxRfl21fHV00EgQ5McN37WCeszdu4XEmpxZHbGvo
KCFMIL4Ue89c8E+QPHHqqT5swjS4GAUlaDu0ePPKc37hjQVTbGejfqr1ajwIdSwO9tS3W1kQiEZi
4cYpzI0n8htLyalZkJgxttFVWBYHOZBZM8jBOHZSvxuIRIF7Q9wZwk1S5GoSZhrxLQOp2iU2R0WM
PbcFB1EDqTi6YPxhFpEyWsoDNFf+Pf94JbA29WRfh/1lKgh7IwRvvVLNEpag3xvIoe4dXoF7EQ3X
qoLfiUscDKGLBMYlUFv78ipW5VUXOKTfyOa3h339xEuCAMFI3MKL2tad9HVLXKad5e5mM9DejbZV
OSTHelSdGxK9z7VUdrtAL+FQpT8M1722Rh1E0r4i/qwiiMD5bQjYC3JOs0+ggN9mo3pZZsPPNKz7
bclOWvSMdmk4Z1lJQlHlQtF1IfrjdarNAUIEqAU5L15Y+vF5PKtKeLnDHkojByqcjC5DLyLArTII
4M37cmcEVXrI5LALJ2jPGdvbtg0NXASB2hPlMsnFbWaAvtQ1N9iAovQm5kK/DUM12+oFYXVZ1jwx
PsexiyBvGk+GF5XR1jQr57xmCznjxhdwplBtEsMQX7p93T+xELDX13JERE3HDJ3MgXpGa/cDwVjW
bOmkDSzF1A1ZyqNxzfsVCbAwR8BFYFmkLeWrzMVJNPXK5GIDxquRdp4VAkpFjhpBk8GzUmb6fsYn
NtS5v0tTGr/n/Wsr1Sz5GVBxqU9JiVCDX5172E0koDpfBhTCBmBFgCm/Nnsedn2l2+a1k46EByIE
ju7RSnkjlztpZ8iUPDavU5MXcXhBTSjOtqHVqb8l++nm/7SZOsQuzgHHCCFQ+k3X8+4QQJguv/6Z
jqK/19JBRnE9C0TR0izMQynmLRRnaOe8ulCj8Gi0XnSbmml712sVjyeV58SwG9xcdYh/7xjxegTf
3fN0mUhHar3gWy4LCOBGbipkJqcpcRUmqO3MVCxRo/TgGBuUokR01njGin0Hl5KURy+PJXSEobow
iDH/lo8muJI0OigimKpr+5Kv/49i8L9ip33IOXvHTPsjh+3/Q3G1NpsZf8xOOxb5L1k/N2/12K9/
5W9umuIafyGp9SAhUeCYvz9kpb/JaYrr/WVYKqFb2t/TQ0cK+A87TXP+MiFvmRDXTJN4jdl04R92
mqb/RXIajDLKqJ4xqwj/G3baq339/zLFLMvS8Qa18RCd+wdpbMHRQuAhUw5q4t1HnqnGSM2YB9J5
q4pbQ4EJm9rDTgbIfywXm/jqKQCHOk1hpvvdoNR7LUBelWdQaLX47s04/guH7TVY7l3XYMzBGrNc
0+TWjT7hPYktptSkt2YXnnGbC76lQR4Ad2TER25Lw6AO3zfUBxzgJN8pJjW9KAeWD3LDOPK5M4/3
E/esfWXI5kGJSDDeNAU8L86XYt5Ephu9bQl4mYvfN8BGbQk8G5jddioy/UeMyXO7k0UQvKCZ9mpO
njoDdUsC0BRcNv0//6qvstPFr2rbOkJbvoCmo8B+/6s2UW1kUTgEh0hV7Ichl21/gG8N7FNpzhFM
Or6PeSr7rpIoZ7Ui429wg7kIcXlwJRC2E+OrhfQgDiw8gwLP/QW6QQUhLPef9HTuyaKnjqVpzM7X
/1tmTkZupXcqYMOZ6CeeUpmTPbrolmtUFCcLOsR1V48uNLmhPkx1Z15PXun6YnIQoyEXY1+S+uBz
XYrPISP2h096N8/Wd70zoRpiO6Aipvd0dcn8s4vBhugirEOJzPG+AOXmUgdbCpFUdszipPuijsm1
mVbBqYEDemFRzfzEPcBd7PgsKdMwPAzYDI9+OIa7WFIgy55pg0ECStpKepkPYWhAXXPLPbS9r6GA
wYeEd9w24LK7yGrMravyIHbCx4kqxy6p0e8l3HZ57fTqhUJJS4X/jK/NVBBp2BV3fZOX1E6U8WgX
KS/I3NKBDqye40FDCya+Uw3VMOVVxZfCgvHTlHnypeGExHynO0t7nQuR0j9EQFWX0P4JfB91LnW2
JuOHyOjJH4L41CEHLJxnYYVatEsTPT0ECnxFFHldjtmzjB7REadnaq1exDpRwUD9JgkkuanlG14E
nU9JM1E2IZxqQrst90kGsbIZRdAadMMyZ4yM7GqvU/eeJgCFkmHXKKSq8rwwf/Z2ln53taQ6xhUQ
BbJeG+ZTqFabehooHDVIAkH8IXmidu2zF0VJtW2lEUoXp4xv39bkOJYCIAd1TfxFFYTEB6HdH6ch
q757KJyvlIwMuLB0x7NWl8EeyDz2I2sojopZNc+Bi4NrFucXLqX+QzWSSUe1BA2FQVJeYaW1nzXF
1ZAn2Q7QybrI245MYTu177TZKaDslHIPFy06i0Ytv8ByI3rx5rwg3a06X1PKewPd6y6ru685tKuD
6wT9mSrH6auTFqQfonK6JtR+Dhrv0A5TEvO+t33wzXX7m2kkY2PbSct4KPqETB63e4j7oUx34D7e
g+gV93eYlqiGBsWzrwwDoqCHhoFgyxzVjQKXZDMmjP3YxMNVqEcNEYC1nt3bY9ntxlyzz6y6APYY
2nuUG8UhcUjF1NDSbSyb+wvQjXyIIp4pYcp7Yju63QAHrlD2XsxHHPQiOlTaoBFHT4qQ1ozW1lPz
dE8p5dtIoQLGfv8tjTzlRYmafpsNTXRjGcV37pZznZxBJgyr3xOlFFBX9X4qYL1VMHj+kPb1dTC2
P7RK19F3ldasKSALtdO3kB+7vYXOd5/abUXQY97sYiZSBpHlvJuU26gSt2lgNTfAyzty26SfJpPB
1bUMDqYM2l9Jat1YWjDNliJXGbLIQ5TG7osyOT8V+CzbjlisjRa41kHEWbKVXswX0wEH9AJj2SAK
NGxaG/186ILot0EB64q9RvV4GEU6QnBk61Cv7YMWFN0xRhLfbont0XaRGY5+3dfWXim9F45qpIfU
+xBHBv11OSaUh0TcPowpF/OwqMybCv5sPk7a3hMpxYfaohgda6NxYVX4wMAXjdU9p8bwPcsH74eR
VaYvusj+SqnD/F5S68ZB0owvAsgPMzKVZP0m5ulxtJrprtC96WrQ3OwstQz72q3yn2M5PoUNRFT2
O+uiKTWQR8cKDkpZmF9qY2ru0ZCfpmCmFWVZQNKiM120WW9sC88+alOH8iSgULCpCaU6Jp5Q8IkS
c2GkLCL5GyZD/F1XbUJcg1TPrtOQrG4PpP6Qtn24NUaBPr1HPM1T4KytDY+sIkGtR+bC8EXWs9xS
QA2wut+qNfVXgNf13prqHDZZkJJUFdqJuPGaRtk6tv5VEHxZUyLwo4ZtzOWNxT3cqU6RnXX4vRgJ
ocJAje4U2k+x5YL1Vf2QnxeBax7Ib/7WeGKb1Ep0p1DjvTLDMCWMPJUgOz0FZaeCSe323kOfTxYV
mFK7a/S2oLbUQH6yI65QKmIvbwNvpdxZYXwdRhIuqRM/FaatxTtN6ZoSyZecbqHuZNzuOxSyZq7V
ZwLQ+YxCcX2iYhrvSEDLt8yJmbKjUyJQwpQqUpveUrrNdhgpRH6mVeJrL7T4UU3gb5fh1F96evYj
wWHp3LEo0ZiBYj0MIk13eejpvtaL355d3csUx1XNk1+n1xsVvJ78EGVZdUnyV+4nOV4ChVGSlQsT
aUMEdXAtbBJQp/aLMAt3Y2jQw7siOhnGQIpnLQc/9byDqhflya77C2E3cAwtA+DcuCoxR+cVWBA3
H9e175QZ+aImqc5JPDnnZjidePfd5pKgv9iFalXYfYtcsIau3s3lh8Qeg60xxMNO5QV4wFnuB9Cu
s4uagOOustMj+H24lV35xDu5eNaqqnyMdZHuY5PiqWd0NTJ50zqLHR3GAmGj5zkMcEpEkXG0KUqw
QE19P3hd5Jtg3Ldm60bgM/PbPM1hF2YSPa1bm9cyE8RtVybzm5OvOyp5l5wX3Pgeedbdiyhzfg26
clm38aMU2kCxJaDo1JV7NPLiN+Gr8jI37exSBOg23MFCbtgGfbjphth6ybH1+O2EEpl6h6MBFFGx
yaHtbjotV28Qg5XkkClKVux0oFfgG1jSDqW5AMmdCFu2L3yVdDKOw6FzL7oQNhN0irxxz2sYK8oe
71Qbtkg3qiSVBR0gTNsNBTnSshlS435EDgnwhz1ajtiwIsK8V+BYUcKj2LpJLc0jBKw0sp85hxOe
Y3BAHFK4gNe2mptPza8MEK7cxQi0IT8wgYpj7pW1eVYOGbEUZe5kF1qQSvYndHCbzrba9qp14Poc
wwrW9ibTdDX0VWjQNkmqRt3f4ptXwbyLB343wFrjfPI07VKjEPlb8pCOt14U9fd6wf3qimkuecDU
JQWiKL+wvGa4cjIIqigPRkZohGoDIzEU3YXjEn+7m/SxeTLhMj7KukzOzK5Lr8ocRfB+tJSdE2fe
M4IA41g7hYGpvOvgXN5NjcOCLSOe8JaUfDg1bDdOQqS1ISNzLydgY/iL4VhuwSSHs0DLBgLk1A5d
Za0XU7GPxgY1xFQ4fUY9tBWPDnRN5SYzpbmZpB3eyChODt3YZ3t2GfV8kqpxadiGdpH2RfDNiWue
Ki1MiXIHla4Y91A92JuIymouw6E0cYZpy+CkZCoAq+5UKhBgA6WRyNp7A2HeSZcSyEZXMSygoA13
zpTjD0aAe5rMYe0ZnbDviqoITlHccTebsp7b06BBP8q7HyVK+JOcZlO4OojjG10PjKeiVI3v3LWN
Pf/J9EMxnImCYAjXvlAK58XI0Slunbgx750MjTgGsry78i/A88WOTOsnvG1GAD9AaV1cJYr11EyR
u51Mgwtr10VoPREY6klz11WdcVHkY3sxUULZShStqPDVBAqQXeV3AbusOArEfiWPWK3Ij2XQEYAM
x3QnlBS5Z24Fs+lqQVJ5FrUBvheO7LKLMp3gO8NWaYmCl5pyGQVto9+SJwWhZorr5FfvmXKjcr38
VYdKBSu3k7tc0zMf9RBKcLDKwsYuZpicmLQru3xQCnDxOA2rE6gv+zv6hmulEzGlR8wRxIh+Hu7J
KIeNVg/dGRwFS92I0owA5KYRRhxw1XPf9w1El2b8Gpmp7SPJby6apB5/pUJ8Q0TeQDqa4KGjpShg
I9XRdzsueABPdRKid2z1ZwG06ZPSE162Nh87DrrHsKqtR6OpiXUlrR0ZffkVVI9y2cBtYWeXsnim
IGsHvKNT9TF32dZgh0cgxyhWCR/PKVxiKaun4ldWZjdQkcUV6ze7xFlAiK2k++GGyHhjR2qxMRd+
LO42tvsbmpC9y/r21JXdGUFu6kkdVLxHvHowLpNZmRCBzl1XVPn2jISV4miAdwWQKtwHLBbc8ldM
/g1II347jVGQkY572iZx8/67lyJippxwawQhfyWnxrSDHBc8JdCbSXKj9nlmmSwaZ5DZ9ViUxxy/
/YBMXHsTORUu0mTwYprSga7GXnbhYn8xeHB7qpkWqVGGgESvvKSdHK6TRvicu+xyQd7+jgcNz4jS
IXL7KG2zddBStzbslbwtjq1JuO8+TXu87BADVmeh1k6NXwLuXTLmv3MVa+OtN1pHo2hUOHTKvlYw
fnMz/HUICPcVCO+3CBpu+5as+CRxn8IK8wdoTFwmjfo5bOBZK4L1ZcEof6DKA3E00S6HzMkfXZim
GWBPMn4NY1YlkkAz2MjKy+ac3+EHO8p01jWQd0eCcXgv8vNSjXz4uVrs2bxRG+lGfsgGvAsi7l87
I3QBjkw08NDULC5eCuerB20fU4YSIqMjvqQ9iV9WxZWTy3d3URRwsbnSJedmHaqbCs3dAzwpPx3a
i1qr0ntc5pnsaTZC5bHnqjy2Qo/lRJUxehVkiKjBjDU1FeOe0lH81GcSaRE6OoyOqOPU59DJ2OQr
dnNv1KyrQZiwe9PB2De6EX7jxIl2nuj0MyhzLQGpnbozC9t5VmX9pUxt58rG0uNHhhHYedYTQ4q/
S8SVtfHDVNybipt8C6Kuss7UVBD+XhviZ8td+Ska3P4Q2334hYstLHVPahdl1vXPcmrq62msGkKT
Yg5cepZEftnGhokzCzK/air0n2ofdqi2R9hqWW073VblMPDN1NEubAPNP9T54jwWunh5hU/+KxD3
4f/BGvMdznv2Usz2k81Spvz/IcSrW8CrH0O8X+KXNn/O3iK8r3/jb4RXU72/TNKQQH0sBh5zg/8B
eDVV/wv41kaWDFyL3SEA5j/4rm78hbOeqvE/3QROe6M+dkF+QQI9U3cwfIBYo/83+O57Kawy66KB
UPX/AMIMYyymtBhOQY5FoPOsjMbxzRj8Czz7Ucvzn7/x6RtiW6vTMu1PsEV/4hHxU6nCT2IEP2p6
IZUuxaBQR82HUyuo5MWVdpcYWbdd12/03m/7TW0Gk4ZU9CfHirLdUPDUxDzrEwDyo54vbGu9Uknc
Xo/6k+XIC/QzkGJSrK3W9XyBJ7p2kxa1pOdkawYHI1GIoZvrq2taB8x+Py6cRIZa6U13KrBVx9jI
SzfqiO5kXeuzH+Ob2RLGkWhdPuKJile3tzH/OPeSsV/Z90WFYAzG2A4mW8IWKE+um+4j0l//3PG5
g/+LKP/PAtKWAXc9RP4hQK56SnViwI8d9rrN2aRTzntuiZ0ljHwM5pQJ3krnZm7ydvzzz/33mYQr
6PsB05FP6oCX7WmoKdJ1OtfcVI7rxmtZZrDTQEvHwGxPdsf1PJuf9LVlfmJx+VHP5z9/86nLRLrw
YXN5yhzvMqjV4pQk4fCJlflHjS+2BtdKVWlLeNtKNnh3Io3kA6/dVVsaHNj3PR/gDSOnHuQpj/sX
7Kl2GtS0VZ9zrv69HRRdz8q0yQw5m2R5wa015akf61PYf5JP8dG4LFaAK7saA6VIngysz868tkDM
LqPPzIE/aH3pXeExER3RlgxMq1w2mr1vhu5h3cAstmNNImJD6SdPleOM9gbqV35jTm23blxm1+q3
494olupIPDVPlMDEHXxq8zhq1A3WdX6xI4d4NVKoK+h8BSrb4Pi3S4PpdlXj/5FLWII9TiFdrz3D
q3ZjoJU/oO0nz39uft5I/mVjW6YRRg4OB6XKBqOHCt75SgrHlfiM7K6aPEQXgRWrn1Q3P5g9y7i6
QZ0Mp7EadhsRiXNwIPWQjeiI//x7fNT64gvHbjvZIdYLpxwjpvisEnF8PcQO3hvr2l984350KV+o
r0qRWifgzek2bSV/rmp8mU6HqauD7CZrT6Vhe98URRu/wj/VPzm7Phiapb926wElILai9UjiOenB
T4rz6ubPXZ93ln+ZP8tkOj2tgCdCpzmJ2up/V6mln+fl5NwoY6WLbYa1VkIV0LDWjZS92ODUSIca
WIN6V4p3aWD/upF1+vjnX+WDcVqmvYHeQz92xvqUIvKyg2E3Ui9e1/TiSGlFo5uJMtSnKW+eDMeD
xt58EjT2Ua/nP39zzqK0L3ojptd41l1mbXomanPdQWgvTlkrgmcJg6A9QZL81Sfjha7063rtLO41
vV1WjWtylKhd6EdD9HuYxLrQMrbx9yNSo8LJ255rDQLUc5IKHky9vF/1HZ3FYPeyF3VZuu0J/P9C
qJ0/ZuHZuqYXgw3BBzZgGXJ5RRu8yaTyzarHz5JGPpgk8/vy7SSJHK/oAF7bUytJYZq0BLfeXi+f
1nV9sfdKoPoBTW5zQvkKjx6NZbJd1/Ji10WSMyS4Z9QnBe+YpEHBEDu7VU0vky9zzTF0DCDqU546
19B7HwtXW/cpl4kRA+CAIsqJXrdgXplqP8C+W/kimD3M3n7KyWkTRaZxfXplN6CfCNHsrBuSxXeM
PezuNMSWp9Apnj2tvavg6647n+3FlyxrtLIFicGnISKZqS/ANyXmp/tVPbcWr9YS6QJkWQbFsKqt
qWU7KfR1m+AyArEjkKPO8qQ+WZSlUDMovzxn+r2u24vTzEJ3geUO01vDuiEai1t44esOfWuxwUI+
LuzEDesTYwPV5cVzPosz/2AvsRbba2m4VuPOYx0pmK4YPwELVn7F+Se+OcrchjpQWHK4O3n4K5KR
tTGoaawb6sX2OvZDLaRR1Cd9GFI0QfIl0Mx1u5S1WJKuSdJnhVHoyRn1s9bR9qjd120lMzL5dkhs
OAMgiml9gr9+A235a5DB5v3zkMxT4V+ubtZySbqKhjaZ433AOB09X5XCHqI4Ur0QIWBh8iTcet17
/ZXw+PbLJpl0RGjV+J+FbYKgFQIAQoVhXVodav73w0QNLBvw/qtP3ThcWo3+3dGtuz+P0gfTfZmS
6IXJWA7NTB0vScFDnAC5gmTyddviMhkxbLDtG1qUjAruarbbXI9dswo+ZZq8H5N+8kzhZRxw04je
xs2Q35LnUX4yeT4alsUuUOCylQ2BgsYJF2NoK7jNp+u2gWW+YeZZsHtijqHSIdUW3+4a3bH+Zd3n
XOwDXIRkQ6ZtDT7oYlBwzyVrt67lxS7Q4JaceDUt16WBmARGpnO5ruXFJhCqneIOWsBY2zZuB7bz
gB79s4i1+YP9yy5gLnYBtTPU0B765hRoVQJBoTQq7y6HRFp8QWDkPK76FV555282gL6oe+zykcS5
2eSh42F/t3HDW9X4MjPRqwm1swUjj432MbGxOHKDdR91GTamU8nMQsdDHddVu27Ijx2X0HW9Xhz+
ScOm28L/PKnNrwYTdiHWTfFlRKI64TeGvVB1gjJGnkByjGcJ+rpOL5a9KUVn5YXDUOeRA8cXJVgi
Vt4/jXmveTNJcpNMiwbrm5ODpcSxImdgNxZCX3eUGouVD0HTw5mP8XZzZ5ti15ZMycpPuVj6JJMN
fVQw4oMrDrJSdvEQrEPNlgR7BreFVc7ab3PrrE2NC4131rpvuVj5CSZn0IRtBmSwd6K5x7R43Xjo
i+NY60PpRBVDjWRjV+ILlQtl3bnzqhJ5M0dmNZmhxoyHkY3YnnuoMj+7D83T7F92Qn2xIFX08Ox+
VgV9NIG2zF4InWPVUL9qBN70ujLzNGnJ7AJJgWSrpxeI8NZNkFk19HbRxCTb5gJK0EmZhH5nGnLc
QDzQ17SON+5yjqA0BeTXLH8oy+jMiFskkq225lCwveWrDeKWHauRYvkxb00BQWZr5jCDVww5jc+V
vDdD7qZd1Ro6jWMBR5QfthHb3sQEaF3ri7niVSjuNQ1P5T7EQHZjEl8CPXc2hF35Axa3N4msYXCi
2vSzCfbeBK1c99ZMRkZmMWPSQnMrFSNuvwkgvGmBb/T6mi2Fphc7+OggTZniUsVlgmwNor0i3duv
G/HF9k2kNm5CTaj6lVLdQ6R7qDLlE63Ovy58er3YvrM8SpMSwqavZ/oXTmUgoWQV8kbbi7ubbZAO
4kzu6FNFh1Ace089LmHrhmS5OJGLQNqKJj8gmkLfuE7cPWDSsXLtLx9VOcbnuiGcwbelfWnn2b7x
1G+rer7M3Wyhq4IeiMGXqF1lm+7zKDisa3oxBW2vR2Kiub2fl12zqQeI93izfF3X+GISFnaMnjr2
en8SUFtb67LAUmFd04tJiNS8jXBMlX5Q1zunifzEMdfcfPDHX8xBSRpWE3dR58foNqCvbxTrZl2n
FzOwAAsaHOI1fGEPe+EGhy54WdXy8k6PhLyMCqTgzJC+v7Mtxzq6JfmY61pfHA5EyWWYWGAe1mkV
4gC8MPdGvwrJR5S7OBtSyblDchOKIrzuM0u7DHtt3XG8vNrbwkSmjo+4XxryqpHFTrb/XdzxPwwX
er04FTqjCk0LxyK/yhpcFpMEfqf7e91wL9YkmpkKRigaq8hy/L5Wdlj5rdsDl7d61+swIY+ZgcPs
GokEA22Kig38uo4vFqU1CPKHVU36pJd1e8Xz4LF67WfBGB+cO8u7fVYJKnfqIP04V+4mAUc0sX+s
6/hiYTqNog6WKnDHUxI/0PNboiS/rGp6ebkfzUZPYquVPi/Am0D3vuBrte6MX17uQdg7iQBC+mWS
Ikwdcc2x153xy8t9I8iu6hV6naIc2eSOfh6mzs91I2K/v2pqqQjwOCvxFLG/hkgV8ctYOSCLRZm3
aWu5tkfLHVz/DANQ67MK7Ny5/3jtIPhfrEk9T02ocj1JZEU5enuMqp1432Hm/w2fw8LeOISRTWtq
KPysxbGJGb+qwnpmMzficx00m9jAdTu5vlihAi/jaMoC/DVJ0wua4aDWn8Vff7A89cWxGUzYxet4
v/ojFraPjVrOKknskNZNmsUKte3K4RBSWh+pv4oqNHXODfxS1x35mvd+SjpRJ6Qg/cMnoGaPIn+X
hPG6HVdbnJ2Garq9QXkddYp9ZnjNBYDqYdWYLMsEBflukCSUxkfgvHHq4FgSBLOu6cUanZIOp98+
an37u9vtjX/iuKCwhy/Fzd/r5W2G/QdzZBnf7diz1g7xro+V2NZyhD/I4HFdjxcLlMQmdj/BYEjF
OQ1CHDMSGtdNPm2xIIlS69QoZTRiRIXnPavoqNjoGNb1fLEmse8ue9jDjV8L1EOjiwTDa+TKri9W
JVzzSiXBovVDpUhPOCQ8ltgBrXu/aotFqTe94Y1Ca3wX3YtwnKMYrDV82FkB8H5FRpEjYtKFW3/S
0nssjXZWOqwEC9TFklQwiObFIFpsCfXfmtC+F1Jr1423urjN2q1bz6amja8XLxbm/YkX71ZNE3Wx
JK1UVnrQMtjYbG5t/EoVEiTWNb04N/sR00gEaAhzsqYn9SxBBO62zSeb6/yr/8vRqS5XppJr0jGb
hqNTGCf0WuK5KjO8VQnQrMx9qzShtjGqWZm35tdx/4N93gy9QHWJyYRCIHBd1Cg101VVdybmYi/A
663XkZk3PskD06Z0ZbWFGL6mdEXjy62gRQDtdgSIEEBOjLSN6tfJs3zdpU5d7AWJ0g6ZTQoM5sKR
epFqDleAel1Bj74vNoPIdYm9blChY4Bm71C8f8WjQ101QzF/e78dkNEFiUKvar/wHKJdb+PQvl83
WRabQThUrWlLWiZec04r+ZVExdd1TS/2gjaKhzoXNF0XYuewE2/sHr37usaXazbVingqMVPStPCc
gb5om2LVgYTJ5vvBNlzD7TtZ1L47ku3pBGjlV/GObXfJiUd23ZFkm+GrWwSHqXzR1WDlDFksHXVw
KVOrbuVrurFTsXB023XvLHdJh7enWI+USlZ+TU6JJBrBLfNV9yxEbe+HmjjlpFfTqfKzIgzJuhji
mwnz1x+r5siSDO8VEW5WcEf9EKtsCxVuNqy7ElH9f99xtx2jXBL47uMF2e5wtBZbwtmHdTPQXayc
QhYKdRparzRxhunpMbXK47oxWRyjAieG0AuRbuPC1u4gMefHSOorv+dSI1R62NAYE+bCWkZMl5vd
uqW5ckwWqxITdysO1EH4jkkmwCzd7r9kzYRp5bqBWRxsbCdB0KA/97u2Jw1hSr5LJV2HILpLNYMZ
uQYUFVKDCFY7taNBTqa+buG7i1MtijG/7MzYORYEYOEmDesoJdls3aAs1+fUQS0uTftoElQ9ka1l
a+vW5lLEoLaxWRE41x0ropcPbhROZ4R0dqsui+5SxJDHWCGEVtgdE8W+UKJo73XlzaohWUoYCrfR
rBYQ+4gSq9+oxE/pQbyuUOguie5kHjZ4pzEqRB881LAECT7HCHxdzxdHpkcEq0pOHYMi8dLrHden
6L6254vlacBGx1bVk0cvHOqdq/f2lv6vAhGw5Xq/22bo5JWUBNGjFwT3idbjwbHqTuguqe51VubN
mBsY7qTlVhPRzumcdQvTWSxMLSKZL+p1yasw2hHbiQLoed2HXKxKWWtZZ9pjd1Qt8Y1k3UOf1OvG
Y8lz55Ac66joSVKrhvOyiw/etIrBZLtLnntJGU8nk6E74iMfHLxQ0TadWeirHszuUuoD7U8TlDi6
Yz04u0oVj8FUPa4a7qXShxAicJVKdkc8Py91XLu2Ib6e644de7EouR53RIt1TECruvI8pwBtrtdt
VfZiTTp4gBRVhJsUOZpbftCZ4XQr58liRTa1mlgxIWbHKVOJdtWLvWJN/5eza+uxE1e6vwgJg8H2
K7AvvfuSTied24uVTCaYOwYMhl//rT5PJ545XyQ/jDQaadzepspVrlq1ll8pFZxJv7s7yGzkqMN2
hVoN2hxgsUuh2hf/9PuajlsCfbUmhnZY3OrLARZpHJJf1HHhLyCJGVAnx9IsgSDBDGqp0gtZCPVt
5wEoJ8iUsQZLWwuezBXE+KHw+5Qu9GUCHf4RTvAcDFpCvqevX3k41X4xJ3EyWWhKiGSy/XrtwWqT
xObUp545lTuzUCdhuRL8cxWb/IXmVa50+reXjbiYl4oKaAYvcJz4oOchHNYM2mNec9H4lI5Xgnht
nuparVfQmn+Imh9QtfGZW8bKjlPqHsJD84DDjiEYA2HnS6kXv2vKBb1Ar7YeajDLXKsZWmOtumzW
M7F3MS8DdPWgpwv7W3uoCgLxlhK/ejt3ZxYmAk9punq9ltVRNOxuGQe/4O6iXdpoHSLIgZgrKOEK
1JMyDBJ7tTW4O0IQ6mnXYDzFpt8mSisOSP7hBy1MuTtBIMo6bUiJfYOX+kd7JB9W0Fz62Yg7QsDa
MAAbPtZW8YMhPA+hCuzljy4AqCXqSEM8FK4Gksy7/Hvkn/0WdnxxKRXIAi0MBHgasIQm2dZqn2DA
wMrzexAjICphkBYFrjqua1CxsY+z+FM39u32/EdJGWs7js5AenuUBhPgbG2hy0UNSDN2hEjwr1sm
fq4HiAkhJA6FXJ9rHH/QicjTIVVj+g644pQUG51/SLJ4vTGxthOQG6l3PewbVBsmAGsOyHNkx1R7
TldGTq6swbmXTrzSt83utw71sXbyqrODZd+Jyej8hCymWHow9n3YRx+EH/4ASzvlpW4CsalpCM77
0Le07TMJtT0Pk8fSTsJZTTRMAtFA6QxCjFB+a+aCdXHiZ/XEsfoJLLYy7kYNEVnJcpBtg/q39oJK
YeuO2VPAXIFyhRUOM78lkLbJUgsNSr9zcUwcg49NtB4YJ4D0JpTXkBJN5CLaAWKxfn/AsXODhiyt
Owy1YIwLOpcxKIxjz6UdIw/kzFJgDDXugyYHe8PzAp5wr127jUhpxrrcRa1xLPq+xtMe5Cg+MZQR
tw85h5HY6gWWCPhRAVW+c9l37/127aSdFiyiEaRsptsG7ToockNlOhvbqP/Lb3m3iApiKmBod9BG
dRV5sSB+v87QPPXJPnEujofySIpO1dAihDDs3yjYfglA0u5nKW4zcj+WNDIE+l3NLL+nEAecK+O7
tuOelWoh+JnACsEs/TfY9/MxMqPnvqPfoylQXilIrvFBIZWF0qkAf/te2DHhq6fFON6pUZ3oI4GL
q6lAqkrWDvSVtae5OO4Jgsx2JwN8KJ23J8CP7qhOfcoeYHp1YtAQQ+9SEXDB0iD6PCX8ZtY/jSm9
LfHPJCMUTgxSMRTY5DhNQE3Mcnjqlt5OVx4HsJfOECDMtDqSTzUE6t4wQyP08lQ8z6vnD3M8GMxL
ccvbQd+qTf9qWH/kMdPMy5pAlvG7NQV1DWnb+Y0oYgHXcz+SO3VQv7m00CUE4wLAhGha9K3T+6c+
5p+Qnn3xuXf+Iwf031MqdRzZDg1EXMbQrPm1VhsrjmkIvArEMCbHgcFBvccodGGkiUHpOET22C2r
V+sTizseLCE8rZsex7JDsWGV41cVxn6xG3SZv3/PEJRuqh9hLJynVyP7VxAU+0ASsG3Hd1NQHOoF
dBE3G0PYVKHXzOcXr6/ptieXALMvzdHjuONagXVhbbPVeFVbWeg2KHtIgkH79S17DCEPiCSmmyc/
73G7k/MI/tqGYfKtCpMv0crOTWv8vN4lMARPeAsG8A3ZekmvawIm870Hb7XfeTtxFZU5C0I6hvQx
Kp+hyPQ4N9yLsQC6kr8bYAt4z7BW8JyjW6H0ZNBWqUj4w2/fjlsij6FgxhfwejF8a4XuTE5AILfn
fstHv++d2j1hW4/xy8XK9xVUCEFw7pU8hm5vstIRQVkeGQGFzFk2zehLMupV/4OFO55JiUzpGiNi
zzHUgpM0+btL0ef3OhS3PamDcjHxFILUnjUvMraP/dj42YrbmzTHQvoSo28g6axuo0SyPpcvfrt2
giaUJNYU0+zjTSzyU2Trl2iNPZd2QybkNrYFGoc3buoHaeZPPd/8KgChS8Fl57ZZYwOvT9bpJ+6A
B931Xrl06FJwYfiggco5fH6x1SUNynsoaXk9pPHU/91vhmrmzC4YiE6P5sTa7slswwe/7+i4pD3m
pa5JM97CevlpJ/ZUHtQzVrptyQXiIJU4sG0qVmjxBU9g2M38tu14ZLAsCuPb8Ejotb5no3oRIvCB
rTCIF/5+2Hzc4+iIccHGJnxVNHw4Uk9/dPuSA0TEYuAcxhskLV41oFNZGUHe1+tI3LbkYqMNpPkw
bTB5n3fw92fLFlWeizs+mSSD7upmwptl4AEkQoj4ErBt9ks23c4kkQnowSfEhYTKi93EOwV2GL9T
ccIlpF1A1lrq8WaD8uvKww990Pr0QGAojleuEDOOxYGQEyUzKP/7wGbluis/n3c7k3S06bKqCPkJ
9NZz0xsIUc2pp407WSzyBwKh8wQ6R6b/wBfxEVPoX/0O3PFMhatJoc2Cfa8ppOl4X+wpRO68Fnd7
k8xENS83mOEIva4MUsUmSzsv8CGEGfnvjs8grjL0b/XbwKrT3ERFx4nfx3R7kzU43fdgQkEOQo57
Bq4SiJOHYITzOxXHOTe5bEuT7Pomm3aGxrZ41nr2K7WEboOyn00yyxLXoTExWLghU1NVoR9BWeg2
KCEDPx7QsECCggGpktavUzn7BTa3Q7k2Tb8KCDndUqrGLGLpB1Ku3/wOPPrdUkoSpWli8OKpIbaR
tVt3nGi4aE8jd5yzagMl12EebxX8ZgvVX8lG/hQ330ziXyotbptyC2UNHRpw5Bm7VZ9wg5kXS4by
JpHddqellOOfajpvF+y//CW3bSlsRKWCRsxNSn1h+/qxJrUPjIBhrOv349+gepRCNByOqhXILZQp
i8Dq2M+b3L6lahN2SMSNm4JcZhKiB536Lu04KuigYshjQwPADtAU0qP6Wa2dOnkZpdu5lJbO6cIs
koupPc3B+ryXwu/6conPelprulAQn61T9IYHaZc82BO/sgd1wujB1iXgAw4F4jQP/JieWlX7PQqp
46eobAdJr8VbsabeIec53w+Rp2RE6JIXlOkOzbURty5G3TF00OrnIxF+vIGhS342hQdGycIalM8s
RnVveInC4LuXnbgEBvFuglhjDuMGUSkLAb6K5DP6x37e4/KStaI/1ka9BdGYnqdmeV1Z8uq3cefJ
ibd3HEdpMN50JT6sI8Psu/7kt7TrmBGEysDtOeEe7LMeoJBm5X5u6dIX1Bx9yoOi9QR1KPvIt5Cc
+015FshcZrI3EDymGrbxZqLgAkbiv5eAffY7E8cv7dSlQxfgPqkXAu2AKg9q63kmjl+2i4a+xFKi
QLuwIbeQ8MvKxQtDyUKXvIBAo9pCKVnf1rD9GnfmgZbUL+7HTm477SGXe4Dir4i7Qozdy3pIv3eK
S14Q6RqC5TNeb2g7tz9i1SWnaKgaz9WdiEnkvAlonuBNC23Ic8f00z4tiV90cBkMoMsTAYmIjL+M
3otIXejceq7suCWjBiOMEMa+NXrcrpBK37J0SKLCy8BdgjJRkr2ZRhiKSM0Fmo/3luiL39LOq1O2
m66huYkibVKfkyh8LxrxxW9pxy2Pfof8NXZ6E/Xwy9rm3AvPmp4LvemGBEA/CILfoIE6nqHxd1ya
CUBQv407aW2ZROMgerQ3QH30QMbgNrblR7+lHb+shAJtogZaI0mjLKXVZU/9pAaghPZ7rinDtWbl
DM+Z3gQCBcpvqvULlS7yBjEY8o0WRlKmEKAOg3sZ+kVKl64AJMllPwb4kHu1fO0EGYu2oqXnth2n
FIQPy9jD3Q8V5kPcPtDwT5ySb5H8X94MLmAI5cIWxPfoAx9apPRbB7rNb1WCUddzuDbJcRV8Dp8h
/RtPf/gtb/ffP/5gCm2137/uvB09Q62iuQ34ESqvwKL1YMtJ3B9bpIFvWdvhBcTTsspUiqF+D2vF
H01+/6OR7iKyVxPymGGpv9AUSqkY0Na1n5+5uCh0ECSXFT4+xk2fdRk9DmTw2TkLXVSUEilghlKM
t37gXQ5ax2+YFpz9rmPiJAWStkt0EHQUWCpPbd8+xWz364MQ5+pB+DNymLHveZ6KcGYaetqQb/b4
nDgU5/JhS2XaZMJ5L6b61a/x66KrP81+vpnEP+yThS4kqlRKbJuiw20MVd726fSyxnX6We6bX6By
gVFg+O4iYdmIdL2PM/DrfK/X+k+lo//hzi5DA4ok1b4T1P87FsHE43b5e6wGTICWki8qLxsdPMth
8Lz1XNqGChP29bACKhXX82eyR4/MLH6lXhcntZge0wUG9dJDQJg36KY2w+icH9d66CKlhmqq5Ayr
vPVbGv9SYWiAa9qMZ+3e5VEg8YS+Dor3tz0x+2sobf01njrl57YukULc6nRipMfRbOlwF5Ggzoau
3p69nMslUrDBaNtjRQczWeceXTXR5SvIUPzqAy6RwtGAnn+heD2p1YLoPnkO4tXnysEl7+QNAsWM
LSUoP6LFXffZQvU6Zak6/hDh/5Ok/uNmwPpvEe2/WGT7JC7rvhLDbTMLabBysz8tAF5UhbUr+CU5
M8NHFJr1y6QIFLDrxQZIjTr2k4PM6F4tELo/980i7idaBq88jrXNEuQN76eN4Hk6NgPQHBoscD+X
IAnGMyL9LB8I8vH7NdBYDALY8g1obr1AzvhJb9fIf/8kPY+0I0d/O2J9P+nxsR6ET40JSzv5eGW3
lW7tKu6QGP6txJgPQ/CXh4Vi6fj3Xbdi6CfRYGkaPQKxPh0+sRbrOuEQo7nLWk1Yt7RtzhVMqK3+
kPW8/ep/sx0nHIJwqkpnvAjvwlrx92/h6gPeV903vwNx4mE/mF2UKVafdF3YvSzG6qfXyi6KiZTN
1K7liKMOu8zKe955iQClwoUwyXobRSoHcdfPpyBsc2a8RGmwsmPUkUrDyM5YOYnH0z7zhw24NL/j
cJLXLe4TbQYsTUR9juejQGXZJ95h106KqsaKgnQcxtcnpszLEn1kfoBnwW/jjjcm+1yVUaTFXVMe
pAjX/nntuVeNHVt3/LGW5uhThsVpMGUsOaei90n0sLLjkaVq49mCTf+O9XGRcJ1t9Ue/A3EcMjmm
KGlJjy/Z1DkEwDKxffVb2XHGurYbX+chBZVF0ubHMtc56aUX5CAVLnSJLjJoWVczoIzDueBGqexQ
tvWJzljdCXFAi8syEFN6VydJdc+SRJ36Q1d/iKD/4xJ0yRVswoK0ZWN6J5a4ecQ0mfyotfU0cZdd
QeggorNNkzu+ddmakLOu/Vg4hAthqqd2swcmi+9IuBbR8K2aPNkwXQRThXtxm8mS3i3TmA3ypz68
UlB8SscpqTSo08oWKy9iLEpKXmoy8rOXjbvECtA+bZtJ0uSu3tZ38rCP8+bVRMa+Hcfc46PWmNVL
7kKtSrAqyC7bhtQr78fqjnOWfVrR5NiSuy6JP+xL/TzNyYvXmbggJsIxIxI2WBq5yd1EyttE/RJb
F8O0rfXIgZNIcHnv1ZXMxlxlq7zweZB1cMLlFLGaAOqS3OFeUWcWhEuxDJ3ywfxidSdiznsdz2sH
11kF5iRZcksWL2gXlnYi5rYBtZj0JrkbN1HIQOQV9buoXGqFkuqaHNWe3IE8vjvx2oQnQagXUhn7
djxzZIGQjcHqfEvGUztUcR4iy/ILmakTMkGZDIHZDWaIwaWHwdSfh8NvllukjmsuVFE1d/D62fD6
O95XbMu3GfQZfreKCzLY1ZhAPeewd2IIr2qO8qXt/BI3F2FwyKChk7TQL9BQVN128RHDhT7VP1Dq
OybeHxPhJTH2ziajOo1Nqc+LZMPF51rhbq8+HFM1zT03V22TFB0wSH8szRwUfqs71qJ4k5bmjdhn
JsQUoMH/TNfWej16uNuuf6PyYtuErc/xfhntftkGL/wVJt2de5ywKLIMCmhXcEnrbHjrl4rSc/zf
bdfPFZOgUYvNdaKNyE136PdWbPPz/3/k/6kK//MtCL7B35+vYjlAzDSE8zUEPWN4DXc1BU9qFEbm
CVlb+aGtSc3Bdzxt6oJGxYRp72Rbp8sk7FBf2rCraBbuwjZP6rB6qyCN2VK/BJO7DdekBTPGurXz
dSQSQCtCfkGY7Mf//9P/PQHkbsd1bYJEdpAhvB5j95UmZQ1OSi+dqRRKrL+f6jrEVLGoma98rq5V
y6uMaD8BCu62W4+j0w3H3Xe16xhlWq97Bign93MTVxBqCMvKHqR6O/GmyRiL36pCh1fLC+fiREmz
6mFeNM7cwBezksghX3jyy++Dvn3o/6ofmVquGM/A1mWivoTLdhdPgd+957IgrFF1qJVK7DsqC2rj
q2B+rxzuNl2Xbum2dIapRGSgOSbaSX5A7tDrSFzFD7kmKahO7HwlbXyf1LYAHOrkt7QTaPga8qkW
M5YWW5RtSXDXoD/hFwlc0EzVlclaBdt8bUJzsjX+AMYUvLBVKXcxM2kZG9XJab6Wfd8Vybp3p01M
sVfpBHXT361QShZ2UOd4o6tiGiRHHd1K1FEX6QN+xO6dIFnXnWpI2GP3+LJ3Va3Vg1i21JNFyUXP
GLGVUN2FE+n1FeCfx8bUXsk3d8k3wm1skwomcpXL8HWw5TO+wR+u8rfr41+CmMu8sW5pVHLegv9O
0P4eLfX+ZkS8h6ilzMyrrMldIADB4y9cwgRXes94tvXzX3Id/Z493IUCxBWUX9sxgr0n9SWav9qe
+3mSCwVAdA9QNMHKodjLvI7DPMRcr1+wcMVTy2UkY39gccX0o9QtSF61V8Weu1CA1DbDkKBSeE3p
GBRd2rwLSulJcea2yLuURlO4xfO1fWMrR63zW1c1nlms2yRf4u2YqpHO172uHunU5dPS+rnQP1rk
Gg1VFhPYYFlVoGRUMgd+yYt5J+Vul1xN8XAMBKfCx+Xaq7gAe5jXq4S7PfJ0COougHzBVVTtRaZ9
zrvU6zHF3RZ5ONgq3YFVAi1GAMW2NVOV15B6yt3meGJn3qIhBTOxJAM3PE+/e8XOfzbGJ91MARZe
wXvwGJSiyuY69erpY9tOZK6F4WEcmfnKZLeVxTLqvsxGNeKt6bd9J4uLAGnlAOO9fc0xHxPzGsd+
dSvutsJFMuq90khYWttFRaTsdTNC+V1XbiNcT2yECDNSlq6ll20RmRKhn4G7XfCAtBBTbLF03LIb
yNoKNfoJRHG3BS7RUDvWeIWBB0I9NrLDmbcgYfb7ls7b9U0gCpjWsL/SuCQ3FRh17vjCvZyTuV3w
o6NiIlpj9UpVYTa089Dltiu1X0+GuW3wJNj7OmnH/ir7rs003hPjXnpFfOb2o7slmrRs9Hw105FB
JeK+qdSrz6kzF3em6lnMmnT6Cuonc95UcuRBiHE5v9Ud/9zBRLhMrbDXSoBqMxme03rxCsvMbaQf
cZBMzXjY62qDqgAcYzrZIfRL+5nbS4eq0KzSabfXoeWfShBMZn1ivWInc/vpssE0H4n0fgWNzQzk
wxpdZtH4dR2ZSwsyRXQCt7O0147tS5eBPT7ucqH37W+/T+q4qeoHYBEtPmmALZutPqX6T2z0b6X1
fybPzO2qDw0xlV3xSUHxvP4S+Lz0VPbb9NegaQs4CaZo6k/Bwbr55PVb3Gb7YcNxZyK013R5CeYA
4AbPr+A224++KylEY+w1wWDoYtpsSbyG8lLm0oUEO8VIDscpqW1+VzNyIX5T4VjacVe2H0G3VMRe
8cQAym842qya/IoizKULKanEyNM82aukVfOK2lFgsn2K4j9VGMCh9lbU+jcDcl68dadRzG7EeO2h
KEw/gphP3dZ0DZIHtaAW/QI4Dxk/zmVTgYluP5p5+G7TLd6Bt5Vju3ZZBX7dXmeoJA7HDbPaaCPb
o1TTB9Klib4nU2uq27TqfXma97ISpyaEsPDdAvjKVPRtlJi7fUk3/kgxxUhOvYzLrliTEp2NTCai
/EKDJOJ5e+AKKFqph6mYkxTkUrEI2u26VChGPdPIBMm5WUJaXlILhYbnbeQ0P5Ld2hM4kW9rF9FP
SKLMDxoOy2PyaXzfn9QLyk1qLvl5hq7SXwZ/bc8TjMqmVwC/0NGPkVb+Ciaj0QamNC2hJF6x8hzv
Ax0+kDpafx0WECLgizsdYygYM5N3g42T7ifpD/DrJkHbDVdVs/r4VI+qteeFp8F+hhnZ6Q5iiS2/
D2ax6sekS/r4G2aBdnONMV9Y5Txd6te53JMylwnGhHJDhrG968qtnJ46wEr3j+k+J1UBrBcxeVOK
Ps0xjpdAMKaPVXsjI7VjHvbNTt+h41xtmZBRIH7sOPTpDsBsA0KoVsT156q2MrwLtoSzwqZq6c48
7aIyFzH6A6eU2eDdlhyKniB6vvOcUiPTd3tV9S9bVNfDqVSmp+8H6LhjN0vfv0FwBh7mupxbntml
7ptziC5v/K5R0dTmGsNUYMI9VsB4Vd9B6I81G6TFNmrKIBc9G5bisNC7ysNtIRgv0jIFTIHQYbhw
ASmPTFNxfNpmCENkdczHIN/CpqTZsRvW4OfvoTh1synrnNvJfDZtSwD8VOFmLnGSBuzvA6iN+BrL
kZSXmID4MzNjjGn3AJAFk0sdbDcWSoaJFZDzl/mhx+g7/swMVDlr1xse+mOaASA4zl9MzecmQ1mX
iWuVzOGK5nuESrql8KJs6ePUPBtBd6myOSrXI6u7Id6LxMqgP5uG71U+lwDPY/T7OGQ+9AMUmreY
8fk0jREEemgbyiqPuGrKcytnagsC2a7vW13aNQvCYcAwal8bWfCwEetHbSj7jMKBVMW4JWLKOrnJ
7TLjP7dXw+PlyKpWU/4OrYN0zjALsA0X2XH8u1Yg4lRZkOoWrK0Nmtq2mIxR+xeyCwXFEAx81cPf
rBKTKMKqM/FDC6zk39FR2fAS8MD+NWFu+NteNtFHwvsmRc2iCqYXWTZHiKZquh33idoAzM9rOo3k
tMgopc9btyfh2ZRd29/tRkbDRW2s0dmcmPWdXk3bn+FbscmHZBp/bhVF5U9ibsRcMT0f1JdgX8vP
aBjb02hCqgFxnDr2uiVDcGtW/JesQieTfV5G3rXjCWDKdmhO27zS9n2Vyrb/Bd5gkp7QSo24gWqR
jNObXWKMEmT9Wiaqzxu0hcY4S8O42nP82H16GtOQrhcd0Ig/jNv4ZgMBK3EtlWOJz4V3ofzA1FqR
D40Jqh6UXbMkOht1iSpaWnfja0/CsPrJddyVP2eMXuoinCRS7Kpq0+6+wsyKvetTcrTvwHObfmpt
E8R5E65bcp4GZeYn3KaBzWllhvQMjmYWZYAcNt0rhOpi8VoORN74CAZxiC/LubyNqU1/tSbqoBNE
Wb899n2PdCHq1vlzmggDzhFl6l9Luy7Pg7KSZd0Ijwry+Yia7kNtjkAW5ECOkQGVtMVFhXxJX8IR
NhEGqeJPVsgyvDSB0eWpRqoW5JqzMj4x6FmWxcyrYMgUm5PgVAfB9j3tea/vhuYo4gN3R7YBrfF2
vC+RWBFrOBJIJWmm5A78+fTuKOfTWM3vm2ASxwlXAsMOS/ACQwmSSxqel1aG5C6gnA2kiBmdP+k9
Qb2MpLP4PpGY3fN42B7TKaiHm2BVF18SDHZGZwonWB4RAG/dPuYa8Edjq0expRX062p6PPK01w8o
ayG6x2Coj/Kd9bI+Dw3bVLZTVIwzOKj4BpTq/iQUbVkO7P/XqNbiZyJ0+SMaw7F/P7LqgCVURJE8
DSteWE0aBEQARAE32iVwehE4IJq2+kFXfl5pY259H+oTCuiqsCvpT8MiL5W1VxrWQ5EotI5mFl+m
mISZIPs72dkpi+XRZQKAqEwB1gC7rN8jjTBZC83f3Nhgyw6onzeCHYVkqcnkwIaHOooeLWmKhE1f
5Bas5yisq8KABaAAR+fDwaYdpbyGB8UCTpNCdqvI1RCsIiPAjl1sCcwHbueWPQrefjT7ZHCf2x9M
yuWMIR1apGuzfWRrORS6xkwHNMwnnQsw3xiYLS9x/STW3oDiijIwD3xsKF4QAW54hLb+decB7sNS
i4zi4+ZgaycZJfsj2eWF1PZRrFN4wqyXBXtYp/KFNVW+z+FTm5qvOMb0pIFWvKKQ9UNReZzieCsg
oCOLbq9/YQi3OgUGHWUOmg8kALY9K6sueyd1XopwycPRIKwY8hx2/J3Z2S0eoUpSJRATSBjvM1aa
S0e1eBhp+1gquxVpur9v+2lszpUNvlLwNWRN2dwv6/FISjlkksyvw9bw25zy6VRu6a+mWp9kg3Zx
3uMMk3ZY4AmDzXXIH/DkPN4iAOZ27DrgCuqDhVRZJCdkW3ESz2cVp03GrVrzqFVBTkf9UjLJrtEi
MTQzhO8p5OqAKGjzWEVj1pgpq8cQ/w/roXe2JjE5tQlt7lCsSMuMbFCza1B0zqa+TZ7B1soQacoC
P0j2xQFGK5WN7JifI0nSX1taLmUh1ir6WA2x2Qu9tmg6kqhu6geSkAS1g9WQ/Qkj9qzYwl6qi+St
anL8PhLlSdCV5AwSdGJv4RCTxzQM1JBRCdXbzE4D/2vYk74Y6zjgd7wt089j1yU2i/fFfgFLUhqe
xaTLz1vbbjNyPijQ3qBMzS0scwJwX47V8SooOqEnDjBs3u199Bkz0cOUTXU1fWajlr8mic7PfdcZ
nI5p4FNwJ81At1jVBwIICmVPaWDb/WXqhexvTIY8Ok+RDKHt1AULPY1k6mjB215CV6Hfyqc5KWdz
aWPafOuOpXnTxlK0h+SRgllF47xv6C/twhRyabFXCmG+9n0sKvLXzECt8qqGsDVZNKLYihrppr+E
bacNkipetdeqHPtPw7LT8euwsO3XAtrbKpvSGJphEzJi9K62ntACUyMRf15VNwynyLTAZjX93jZX
BlqCDyGhZXMaBwWD1IZDOFZWCwjElGHTu2Xb5IHUZFoakC9Y0z+PepR13pk+JrhY6nDJUGFN5rOY
+4NkUyN3nUNembzTmAVrPmgI28/vpjkM9XkMzazONSmRG4oY+sb5ZiPoDuNX9Mt5HeO6oEMYXpE0
R2Iv8BR8ALRphtISITea6JndY4QnQj6WHMd0anHPfA6j+LA/k72EsMyw6mC5TCMGNwooENfyfQNu
rvhOx5yWOIo6jbN1JUrlIYs63CuptNmG79leEwxiAJ9vG8h8JrKux/dBb/v6HSFpXxUJUl6SLcPB
92e8WzBVQeeD8hN47p+BL6ygnxhyhNJj3fejMEylIL+mibpxIhfga1JmFARHZl5ma33oD9bw6TvV
AIJdWih2BXlagzQ0p43afg0BV1GmoEL82u8BoKe9Tlt5xZAXspLUQq6tWBfk7lkw8Ol+qYfg1CCQ
f6cmTj7OOmhuKWps90Hd2xuuQqKekniha9Y0q6U3oWRN8QRYMTNCj+NXsybzJ7zqOMvacSrjfIrC
a1RKdQqarVuKNeCaXmIaWJsPKyX2/ULqZc/joV0L3HX8y2GaEpMk4OQD7/w49l+CkHF76lrkAg8a
N+/xrkG6mhlQDp3LtB/CH+Eyx0eOx07dX5Zgb4bTIYh8oZyK6nQEwUpuzFIq7uVo9o/gXVK/gPNY
ZT7roa8uGulWjX7Spklx0PZhWbstetc2b4lRDyrg7Qp84PBTRDVNn5mkx2nc+5nl6P5dLWCsNpvB
OPV/5H3ZcuRGsuWvyPSOaiAQQABjV/2ACGy5MbkWiy8wsljEElgC+/I0vzG/N18yB9VSt1TdbZq+
T2M2RqmMyczEEvDw5fhx98ZLNXq2us1FhIhq6Rr1u+naA2ijJhWjTROdZ7mU8MeYad22udLuZDdl
sESDZLfOzLLxZrN61V1nY63e6rleCCYYN5nmrRmBeep7swPLXG3kYtXZdM17qdD9dM6fs2Jd2ufU
sJuJmykGWpquo2kCGwAzyZOy3zX82nYutL0zdHzZ5i4PZ7mRw+QMeeFRtKNYeN8gFtYbDB58hlNX
2l5NSYFWoriQ+811i29Wls23gMvNx5xZc+Nn25DFPdq/wUka7LXEhrQ1/ZCD+SOKxZj8lA1ZlCFT
52XLRopAr8clPcqpX5JL3unJYztZN+gUSb2GYEwwyYbMZ+jAavI5x7AQ3zaXXB57Zc6Tt5XmkEF9
r5inlyg384eFJsVlLMxNC1ELrJ+I082f09nUzrXG6CBMGx2cvQrDD1m0dYgrfKM1ze6c9iR7W4o6
k54OT3b2O8sYnaNtVCxaXVmCTUWmFpwLw86Ur6xWe1qlQT2ACIzXjlWGo1m1O83mq5r0Cx0VCj01
x97gU5RMEzUzzCRM0rYvvCnZ3Ft3LrfXxmqSgzEn00VmiAQ9d6mM4uzAhq9v6L22Tv62wgaGQz2p
aDG29EXV49r47cxqWJtsUVNQp4auboDJISifCNxD9N5K3hFDl/eyHzDTJ9/sqHWm6b6DsozJaqb2
UV+GXF4B41ffEqdy0Rg9WwdB2qU6mFYK/0Z23WVwE3AZQYCHGlMuNZ9b8LaoR9AEbvPbZWsugyqG
xE+tmd0Y6Ck2RGkyICytVt36ip29gzU6W7W7rl3KEQGtq051uajIIiN97tPCruBfudPsV0bTQapg
FAtP9rkb26AOU28tWKPxxW0nckyklbiiZfVuEsr83sibi5yoKaTcDsW2th4a1el36EG0nZSOjlVn
YjrLwwZb0fplMmOYdYeR635rNMyO1bgs5FAnI3vIevTqwKJnleQoJzdesGrUPOSmrDcdQ8RaUvfQ
Ov26iHRup6tNGfRobmj9bZY5KfrtZZV7bMr5G8bL2Ntrj0na32oygcFOqS49ma0rXzSQn8M5WVfd
W3XMOa3ZcNS3xbdoaeR+VWXLOSVFtKTVda16OgOcICyG8QflzNtyvba4hsmL72viGNG0bv19bpBR
csw2RJWpURp9G1NMEymE09PtTtvq0fDGkpJXTOmSXyYymjTSK9gkPpnW0gbFipGLskRRYLKS+dyP
Uwf3SzZaOFrAO/jczVt20FFPMR7XHklZTjtC1EmTuoPFnzP9Qab61F9ci7osINR12nsMZGp6Xs1r
NT4MeZN/IMkwNAImeAIM06QKR9nsdeIZGa3ipC1Yf2Iu9tVqqqYMmnZDtzs6dqsVWWCQEi9xUanj
zblBbwqHNBafoNjPepPMr1leVixkUoGABi1UoLJEqswQRZo3KqgZ+BE0W5DlRacXaJthLZnkDTVg
+dDUBHtZjRmxI8XqScYYUVG2MabeqXsmXcM6qi4vIdS0ycVU07rwKhi0zIMrr9zDao6k8ZDnwTQB
qVdj9tnZe7EJ2AzU/VqYTtEEVFa0F11XuWXAzLrPL03aJIh6yGQrfxyy6W1IMD+WGxNBnnHKnNHh
Rps79+VsFQlvNdvKT7oJROMBQYC7xuZorsYDSdG1751lmAd2mR05jJg7MqckbKe07K5OVSnz25bW
MgvtfQzZNIxGfjQQrW/YubKzbowcAIHIujzXrinZdAvikyERgZ3eOx2MqIFBwmJcK4TTS4aSwidU
8LPJNwdiXUygm6TyNGgdeiVWrR/0umCTmFlbmd6oYzGOBcbwmWFB3FYGtMIKPs2V7Im/pMtKxcRQ
kMrlPFT18zis0G5IcbXLjVoAUnqjZdallzhSTzkqhoZE5MYw3Vcm+juIJqltUHZmxNMerEj22R4L
NH0YEw3QwTiMCt6u3RvqItHshIhkZiy/X2pdU3xYHX3mqtuW4crGovWrekTciBikkkHi5Ib7ARjJ
mv2alVaLtBU8ba8HIKXuQG+dFApl8YW4dHSbSC9txmwKEgYg8xmFHxk1POAXmCOHXWZqN22jQdNW
feYMsa3Vbr6iyXTVTycJLytbPHsiJHlNTdfNPFensvMGdEt4zSR+h4tUWLNXVRvuA7Vk3StQbxud
WpEMHXhadHhCVc22LppxglI0i475oAWcaftVb1D9HJXK6q07d67mxLdTCLlHVtZc9VIf5Fen0zpE
vWWRFqJY9YyBUkAwXa4XaOm90Jfe2jT3qzk1CsjD1I6FD+qvhvipkgPlrOl111vgi6//LRoc+7FY
bjAzWeRJo6IeXaSi2u2cG4Bl9L+bjvmB/d8ZymgwdEVFzqAvoqxl42119ms56F++Lv8j/dZc/5a8
6P/6X3j9tVFrl6fZ8MPLvz40Ff77r/07f//MH7/x1/Bbc3mtvvU/fugP38Fxfz2veB1e//DCr4d8
WG/Hb916960fy+H78XGF+yf/b9/86dv3ozys6tsvP39txnrYjwaVWP/861vx+y8/G2g2hMTfX35/
hl/f3m/hl59v+qFrpp/iAbtE/fSXn/yh6Zph/Cnuy9f6/V8c6ttrP+C41PnkuIQZFrWooRv7iMT5
29/esT9hiCRFR0yLYEjVzjCvm27IfvmZWp8sy2JIVegmNZAFR5F830BD4i36iQK3RQrYdC30ZQGt
57dL/sNj+8dj/Kkeq2uT10P/y88gL/0hN4XDWAgJcS5dR96Kkh/J3mqtakyvKO1HuH/v9VSiFl4H
UNMVmTw3m0t8YhcfWVsnsXTYZTOqLUiy6jQATEB7/ekMhUHfZ9qmtZdv6MeLDmO3c0La2x7tYy7V
6iwxW7rhLilIHVKztG70orJuUK4MuGmrTj2a4nmsXHqxjWvqp667Hsct+VrqJtpXA5mr6va5ygwZ
EIbxJkxP31cjT+FeJI7nOuq+WtO4L5wvxmTeKkXzCApR+XM9VbxiwDmtyrzFsIS3sSlfkgqh6erk
BZIfzkPXsN4zDK32QKdvvaTcAKbogCHdtXiB9XgibfpIsuqlSV30A1ROTCrtNTOQLhnLDzROgQOm
00u+pQHRzC42mwH4IOk/r52CCgIG/4zUxVtuOA/9SiNYNM3TCU6+9PYlodpBH5nmo9+KiR7J2RGo
825PiSOSttORiHAs+FxbHerDpIIxw9UVBlu8ZdGfkhSXifY7D6ONCMXQMPy6xgAL0dblRwI8VAyu
/gQ1sIbr1CPUX40BCB7+mWnxzrS+9TAosPYwz0/dJCS1OfIxjuis+tojC+2tg14Cemmy99TUdW/J
6zGiU5+8zMpKntOCZcGIcUDXcioxR6QEjJk2CLQMVXnNUs7CHeH29F2KyHjYuthtKRIxrVS+YbsW
L3Kcn226erOtxngeFSQAqb8NjlKpgnbregEA910r6a3LNEQLuGmGGetca7KPWss+cjP9yNVM4NfV
p2ZdHCEVligFKo0E8ZjE+rJqUT5piw8xyfngpnqUzuqOSYy37JVhRStyVN4InjaklqLdHqqBBfZC
5qGs4oyGAiuSZzUVGDDZohX5+jQ5GTwWoAjeZExdjGBdHpxaR5OxPjc/lyugZZiulyRN+nDT5yfU
/66c9VMmLIPd9jSxvDSxzDDV7YvWT9YFRMj2a60hYFCgiwOsobfI9ClfZ8atbIr3uVieihbXLZFZ
PSvgKY/V2BYe6kQ1LwUEzM2tfrBhWP2x1PKI2TgKmshc6868lTtTzFuQ2fSoOfTCRbmQV6fJQ9IW
byDs3Ncjnn5TYA2k6l3+fc1rhdbIUGC3GlrHe60zFB441MdZqqs+T+fJLk9GbjRi22rFkwI7iTXM
4rKGsPcDpNNarJCSJvOKBqJr7ZO8kYlIT27lxG6tQ7ib+tqaLL/dCvtC8DS9blXP2kJKT5tsgI6N
FTUDsDNANBGirZe2355StpZ7APGUDJCTda5HtJlxBpEP9ansahrk6ZiHKq8hdhSBOrJF2BG50z/0
umS+g1zjgxqgX4rdX6OO5ZdaB2or7r3Tx3PqlKdN4XoZqs16oq7NBHnSXXZpN9yTPuPsWQZqWT/r
W2SkwywYGSaky4oPTY3nFs1ThUnSirdw+XmhJ0hMdhqQULtNXr7rv6bHhGMK5NlHjh4j2XVIUZls
T5q9Eq4PSeMDS+q53WZIpxh4xi0ILZxiqhG3ka3oCb3VNWCyxLGbm7qqKXc2tiBJiPxDjmFQvq7p
vYcpVIojTWbxpjMWSNQEmM5zEixJY+D9tBnKeBuAqFculAdru+fa6J73gfQeG6HyMd0ESZO1vmed
aj1zof0dQA2LV5YdWPpCfC2vHAGd+iTh4nl17zwgAjA9HRcDqLt7HjNYCpW8Ujv7qKy5i8FqK6A3
p8H/fuzaJFKALBJPiIESuaV+N+pSyE2+rVOpC1DgetGnmPSLCaAqyOY6Q6d+M6yz9QlQ8Qfpc8Y3
pKEOCKDPraE1fE6xZcvaynmTlad2lRhbge/D7F3cfj6bSbL4Wwez5NDipabdczdW5DA4meHp2vaE
vvEYED1BEInlAH6bxzbjtW27HZoHagVCRqbVK++LrTu7o4Ss6YhmZ1S9IFfgXExl3k4z9p2eqnu3
ql9arXgsWoRvaQZZkC0Sc2i1hAgwAYUBqEfOrQ3ZGlnaFwMzzKMSE47vTamYT4ZCIbGJZ0lgDpax
f0baTB7QIuddoUQFEPJA+DxqKwel3zyUqAKJUkIXH6XpxgMK7RAnzqbFh43ezqZ0kXzT0I/BcX1U
Q/So/1R4ton90KAuDe6swhprkJd+yD5AFbjfaHNdLPmy4LL4muLDhZW/pQD4MGe9PhWYoqUN9mVq
2hZhzsSi3EEprEnxQIe0e662EnW9BVZicLRviESkKFMW1275Ajl4rhcINaPswa3cr4mWveuY2uET
skF757OOZMOW3CVLfS3l+gS6/3PSI2BWS9GdzboFvrMPrXFt7RssTe9JBNkaRkQEmFBiwghWL4aW
HFZll3zO0nct3Ze+saGBFDIdeY3GzPPSPy+zQof2FNdoYJmnNXFjja1PSzMnB4nCbb9ZquJWkylM
qZEebT3THpDslX5HO1yCJd/LJf1YlxQoX/ouR2gZoPtjpKmyiVaVWMj+4OqcGbZuzjOkt5ElCUGO
In4LRAn7Ew8WBiuDtMxUVEAeRKkhQ5Zjt3Uanp0xwwaiAQ2ucMzfJlM7VBa2s1tpD6MFVT6OruMB
LsDVgL+CZvmQfUPlQESq2UtnaIN6dRxPtzt04Oj2FcwQoU9DakO+wWXoOLWS9dxNBn0yMqxGOkDp
WjOQMGQI8jfLhOUdtPKqamC1um7wzsStuwUwfFNbAGiPLbA2nF/VBOpIJg+YAnI7gJnhuVunMIEO
G2Nr95xpuSGWG4ze6zAW7AbNj5F9hKbkY7885cgov2JKDm6m7J93/67Pq57ncq7DYkPSVodvxZ0a
To0iUDkkb92A5Y0umh56NtGT2tPgCPqkLE99Zbw2q7REMTUvVZOPAfzmEH3/iT/V6TtGq0L8oK6k
hPbXwSJAthKeown2cGRhAAOQFWYGgIWJnyEoDDVQVbxiwj9EQTQZXUqvQM7Z16ZuusytGpDR02/1
ggVmSoxTzrBrgAp6dp2sICCq6zTj+la9zEBdaiSQrAnGoIeOzDMsN1gOb10FtVNWMLzLYCHBsuKb
zgB1Buy690qW3U8aGfdRJchC0AV5x92+2Gb63ij5ks7uyqfdxc7Kyj4PJrjmUFlSZIi7ebJUs8gS
5wHkQbjTyAyAMmbEaac6bk3h9pZ0ZAKxZ9XeUpQCCqoA4vYaNnqZgBPxXRnmNHP8NCGHKrM+gMTO
ftHQlcPpeZpUMkQAt/rQTUzp58g7C9cq3WAaIMEEaeNjWsO+7YolnfH82yVd4VCzh62Hv7xsGSDj
3KYiJwuS1R0sEVqxYBmlbR70LBv+Vpf4HwWq5/xr1/TNx/BjGPqHyPXffur/wWAVk7Zsc69g//fh
6vm1fF1ffzqOQO3+9//8X73cX4Xd+vr+iuA1en1rqtf81+C1/330+vdj/xa/2p+ojp1rWpaLMHGv
e/stfrU+OUCH0YsC1a7U3Put/Ba/mp9sS0dUCyT0e8yLWrzf4lfzkwn2DjQ8CostxwXv8j+IX/dm
cf9gVoKrjPYG1EFHNJvYLgGnB+//rrIVeYoOE2X17tHGLAWr1Y8VtQWsumj0UeDLgaxUWDR/ht38
bczxjyd2XWNv60ld85/qmG0XjOlhMIdHKE+/Qy57oPQxRxdcbfd5dKPyNUDKINpM5zaFxswnmLCm
R20v5jxzChU111L0tD/QxQ72IBOAvp/l4IqS6a4A4aIsRpHqKobKuc7Nm1FZIE3U3E6t26qUD416
y5w+sNvqBHKoDxfzoVins2vD1LrIxsulie3aFsO2hOiM+YUNsBbArR9Qq8dgjHRkU+YCjA0V6n15
cbeda5O/mik4o1PnPIAw5kNpfCG6+Ugpi812QK/c/D2rwV7I0lu7W+4me5RgcSmXF51zmUv2kAN6
2Q8JLCWe0OoZmmWOJSCu2cVMvpokWQB0Q2gJFcuAxZJ9MNqWWEbtUBAqBiAfPkZ5nWo9+boqBFrI
/0W1VrxnYE8FUs40ZLN6dpPEV+b2sqyD5fWZlgX6ogVkm4BWmI/67sxQRFYMdc58oPZlbKfZqzsp
DMDRzHTBL2ltTCboD0rZAr0OTwaGNwGPA+Fr9ZFd/ZMaw++da38QF8BLOoAWh0JWf+Tvtz0GBi6G
1j3qTi/0xTpme26/Xf02t27XBDkg055vSJE/THZ6zNzSpx2YcSW75NMkMNLrHgSqoF2XBPakf07L
5akEGjI0Ksw0KyLJIIot8TNjElZOwUAgt9ugwhxOztpithhSDZfabq9NsjxVfYKIBo+9sE+m1T0b
CVpKYHrfmC7Htq65NmMS5v50APb4YEAKEN+A6xjjnW7tAg6uSw6ehFeCEFOWVigzW1DEvgzEFVla
p7afJz5p1cu8QzCjVaGhzI6uqy/oBnvAEIQLvNVoNNNb166uFWGnolxuUhOAeNveu2kiylI7gtX0
mOVNZLrkcerSALPu+ZpUV4ZtsmT0IkkXwDifp/QrRmQJjD25pgrXCkIhmlGL1oCEGENgllXs1OMB
AnrK/rQnvaHvFO4fH6xhglZhmYSa9j8P00G6A81J+8dOdx+U7T4Ueuk7pRNgBsZzpyNSno3lJl8s
Xw3FeZiVp7rmLpnChtbgHi83BVh+6Ad4yuGq600agPAHz4OcFZIUc62udqI90HUUeclOCjltEKiF
Xm7S04wFvSDb+HvUzaZztYDgaU2gZ81+r4bPCTRhn1Q8M2lYY78VbD3mEk6hDUpqiYEOSyHMrnhL
EDhhIhV6VWQF8KP5qXMKoUA/zcE3aPLKt8Enk8MQuGsTIpMakAUhgk6CaZx4OwCVWfalh98z1REo
MWflTnxBkRfQEZATm7gZaj6o/pya001ljqIAzFCx5Ui6zdeyHsyV+Vy5JASOsHG03eXwxTC+sxDo
4HfJ2idwfW+SWUWNfEcXQTjA8P4WhqT1147gFgiIqGiMPfZA1FHRU2SI/wb0dVMmNH+i/Uk7EHOv
EfynB26ZhgFzg7ZX5IeahILZoN7nqn/EWp/HASoltUIwyXlP66ht1xt3tiInSW9LllwVc32tUKBj
jBjEg2WEcKi6+YIZ9L5LczC0ETuozQ5AwQxAHYkwThNAg7w41SiWZvzcO3VMTPOxTfKv+y4h2Lcp
1H5nTzxZ96Sxc+lc90/KF//VPZo6jDrKDImJvi1/tKq0JC2z5TY8gl3fIqxR4UxGsXazRHPJ4k90
4/eC5R9X1ARDzMQmohb7sS8ACMWmpmaYUtoMB6tqAuYxYQ6Ks/Q4tNYjoMnjOlmnrsNEDBRs6mM1
ecaUZB5L6j+pvPne1en3F2Na2MUORRU7qHOA5HeH43cOhWnJlIFnMT+iZ6+HHmexhknk5W5U29o+
TY7NlYKXgfRlxzAdV6loHiyUeloBehsIXY7CbuxLMZiXAQEA9PUBhK9Tk7XPS11fizo9ttCoyKnG
jYt8/dRcLeJec6v7TLf0OLUWr3PyWGnTnT3gNut1/AyGwGUPv7rSPHWtHaRF+l5VbQj2tHDW8ayX
ljBl/q2H1Sb2ctMXOAlcoMqp7+WKAK5N185bWdtzFDQ+YUTXgnpA9SUFME7xAQ+FFH5DNOBl9mkx
s6MqEUL8zvf8Ne/w+zzDLjF/XFabUHSpMYluGBb7sR4eTWpQ55hhWW3NjDpYcbNM/vbo/j/39F0G
avneFfDfe/r332r5Kn9LRPV/ETkC3nGAd3871u+vze+d+78f7lfnntBPmPwAs4YEFYhgewrqV+ee
mJ++b0ZU/INm+13P/ercE+sT/G4dhWhIGzm2sW/YX517vMUMtFwGPdB1kGtCS7b/wLmHJ/0HsdGI
AdONNiQ/Fmqj9R9lqCswz0WcHzFc+KLdaJHpKYE42zmTw/6SXpyL7TPw5YOeg7J0MO4B6Ro3mJ98
Qabar8/r5zVK/CWo/OJmDvMD4ShvOhQn+VrGCItNJK9XT8U0RALfT8US2NwIEi4FEbZvH6ZY+lNE
+YjfF0FCJTCF+AA0J1yOGV95G7XH3qccYNLRFFmsRSvfhBHlURev/hDoIT20oQwLsfpa0ET2Qd2n
B1MYQl568My98WwIFatABdAelxTommcEphgiKrTzDNooesue5JlF7YUc2I0dYjjNORN2TMV2KC95
PEUqqKI+LAPqa9F4cA7NbXLVLuBBHdxLc64izNyNAHZzZOtj9JX3tbMVgguHnnboYORVZ0AzDuIA
D11S5GNyHensLW/VYYipL/0ChzWD3vsW+71Igofcc7kR2iL3iZ982BzrGqjI/n4Z1DciHEG0oSm2
CEy2uA98/ZqclkMeNiHcRg5sKcI4GZEFc9DG4ImH3XEURoiKjS/dEen4wOS2MA/yxPw5YKGMjXC+
1tGEb8131W0WbKF7i+bvfewE2S1weC7D6jBST4YTh+IMVzFxICBeccgOxcEJzA/jIK/ynXx1X4ao
wXWAnuKNDzzlsxg8xiffOvSnObBvmpgG4Gr7MlSRHlQii8YTu01u1hMo10IPdAEWpNcK+6a400/V
+/bUEjBjgbIDnPHaiXcXXXQ+6CIX99zH8h4lKH4bLx8gBXIrZqLCQfJrdpxCEhUhWnL6g2/4MijO
oEsK9H4w42wUCnToe3ZlcYezAVINUZQSbPJaH0CXFUWYC7R+i9SBHOfPWlyJVRBcrOMPX3P8vgo9
onfV0YzHCH0cV4M7F3pnXCGJYeLnQem32Cfg6t29j8fy0bjmb9g/+GRxy+I1zHvPPtBQC/IbeV+c
ixM5lCf73Bydu+LMsAO6UxFnh/pAj/2f1B6b37vK/sNC/GOr/+BPzQ14RXbTGmcg2z7SZSjjE0qA
lBqNHvMUrqETHx9DmAcMu7KMVbwJ6uv+ygehPZix6fV+9ZpdZ15y3UMBRTD7yKpw6T3lIg/ApOKE
E8DkHnpyii7GDgtkZERs8Iqvuc98SBFH4pSjqiVggfQdPG8TUj4caXqoQhBB8DN4KBoUVYgC7Fvr
iGIH3xZpmIZ5mH8DfobWBhYSnt+2t+pxioajDOWjU3ioMw/XGxXBCQQizafjncYZ156o6PC3IUq+
ZIEdl0caS56I5tH5kp5JbKD26ITCBets30Ag4zQmD9uddcf8PpgO7Ax+ZhpPh/RUHrdLEvQBvbFC
s7mCR+InHlrZeMZ5CQEnQ7yXfT8EE3c8A3//QJkKf/1Sel9raIUZe2H1LNH7+gE0Ue/9o8D3Z4E9
ic8m3OEFXz30geKG38fWYT4V0RQWUKzOpY2GAD2zgikulWeI2R/x4TwA43CNXMijdkw/Q+KE4q+2
p8dAhTlm2uPi3qHDT6jB4+SsHevTFkxi9Gfe+OPRvZbcwit52YIhcHznjoI+HboQBxKS0BJMoARS
lH7p19zy6li7WQ/7ecvz+pbeoLQCHAQ0VeeF3wSZjy0Qt1Hj0zCNdH8R0kOCRYDjyXNRctvvxMwp
N46AmzmoDIEMZm/2umANUSUKodK8yhu9jxQWAd2EfWCXoo4t4YoUFKa4wKfQpOCujQrOHtiXVHQQ
v/y5w9HhjsUaLJAGMS5waw5nIrlj8eiZHgm1SOEg2UE9pmLkvzP8/8LNMuj3PiD/ah/94LODISYR
KDj6ufXt8wZT1nCA2d4g2qhCwIRn0okt6ITDcQdYypGzU4YngaARiwPypdDEvYQBGn0Lv+ZYjSeg
/cHqV957zWs+eqgv40k4YSWZUGF5WKPxOGIbosgg2LcsKsvFIl6c0A6nAKbZ07wiSH2UjUDGuqCc
vV1sdiOJN0Tq4wphXCd82w6NoIudQwJF1QUOVDkG3WAL6y8Y+BHvB0S7I8iYzqvLErT4LYPSROkW
fka/W45OOPqm5/D9T5Cg112e+8gSDV7rvIvlHcWBWr+JXIgEwWmKeOYLbnY/eOsbcQFhATH/+40U
cBQApEAZZMIRpUDxgV/E+NbZ4TNnXvs04u4IxMfGzUC0Llg0GHEzgPbCnWNvBJgX84DjY11BvuTg
pfl6OAQb1tMQlZ/jx+bwKg44HpYbMqVdy8fEd/wWl7R+4LFwJbAB38C/SO+T1Mse+2ML2aHhJmys
XClQ4BBXeM6Y9wzduQQ1Hie4asINMuxZQaH4nHDAs113QRe6PwmUYHsr1/Bk9vf2NRs9bLAwDVLY
DiB+MIwWBHn2JBSnBVFGFg8maBflxnfxPUM0OEmNe6gqD+PKPJSriSTeb2d3lYYA3NkImgBPb4W0
YIHwCc3bRa+J9sWr4+3ZOc+HFcvR46odPHv4E2ESqhN49Id2F1Rhh9rN/qSZWKMaOoBBgNOgC0u/
4/cVrh7lABC4mn8ACfFcXC56oOOc1fe1sLwCF4184PdFHnDxEv/rsAM6PBo0h9zwnHE5ETkOoR3Z
0QCrnIvEdyPtCB101K5zhD5VkOP9XBRe3r5HUlH42XfBREkV7EyHB6TCzuZajAwzzkZ8hp23i0R9
gm6Kyl2SoV10iFgG5ZH4XThgieF3cAWD1fvb8/acxY1vryILoa6iPoUOYjD1DPJNQ1RulpA8VAAH
7RtmJcRdAKQEf8nCOdKwi3dJzS9OiCKGQIu6IEr4fHTjPkLBILbDgI/UHIVs0MCTv8INyeDqQkVz
Lcri4SuFGnZPu64Cnx9LSiDS+62OXi5qrKgJMegEg1QRrOXqY0VDbKlb53G+pRfoNDzrShjnSuzr
rXAxlMvo/3B3XttxI1uafiLUgje3ABJpyKQVqSPdYLFUFLwP2KfvL0h2tcSqErvmambWMRKpNIGI
Hdvv/8f9Dfk0vwjp60TrxQE+UtSzjnrPlJzPvDKvobDOhUTV72fOZb7SeLdU/AbvaY8jNyFGF4GM
EEwYCu4FbrS6d8/WN5vrq96uexcT0wdr2D4p+wa1Rq871795nLmOFW7AguKZ0cEuIt2z3wye+TRu
c1LlEf81wG07xCHjb5HHcyZ8t3Z0d17YhDhzQckmi4iNDdWT8aLb1BcJXyINjSUtj7yta6BJNQSk
3p6bGhj4ny2PXvn95WAhJNACs6ddMPkM+Pr6TosY75h524vVYynTZYpvMfmM1PnFXfpHcyW3GmIf
FlqyDWhP/r3dge6Aasg/xbjY7XW173BU0tBAP3X77WKzz/V1dbs+LwfpKNDutctwV/oDmoOrHu81
XuZdeaAtXBCV7Oij3Rfn5FRS7Yy0Az+e6qg6Fafk1OzL9RL8gvSahPB5OA/PKd7yGnl72y8CnCDV
rx7KiJDqwFoiCpgB2cMIAfPTcN53AaXOM1GRT8kaL6nZt1F2YDKeV+GNhDkhReaD/oZXJN0uhfik
C5jkCtJI+OofSpAQM3hBu5N+S7vjgKL1PF4tl4y8R24odtvO2wscteXQUmnk4/UdA9O7+GjEgXfV
How90xq47EWgHtsL6yr+xESB4C/qvfPQ2Q9rv7MvccR2KVkbv9q7hBLW3jYCogA/Y1vc0NvZnwDg
MI/iIj42D+wvgmKG+vVIFFJf6DezwjC7nz2YRx0Pzvhq/uF+Mm+yPdvDa/P7hOXYX7Jn76q/sG+q
fbIro6rwM1qpd/RYJLfKTtn1h2qPicTNlH6otvnWLtkru47nrPAUE34dEy9VQelPAcOM/jdxKPCk
rD2/8Ltg8G/wTZ/qJ8Z5xborLrPLpCGuoQi+n6N2h5t3oH3V7A4Mz2RH76tl+UxyDP/R72M1tJAT
/tJ84sX4fPJ4GR5nYDuwevxFI3DZw+Yo4zDv5dw8PpB87ZO5XChfcU8RQGW4jA/MIfjJJyPx9WPW
H7d9GjVBHeZfmFsJvy0cYvxtDudo2T2REkMp9L7ru9xE1ugEzs70bd9GuoawRXYFP62hdEPJZfvm
i9dIwpmvID1cuYVPzEV4qYbeXo80bc9vVzrXxfcBtSq6YG0YnmA5+rfqmB37XcpobLR8X6N+F/N1
0ruFtXAh/Or4BjrvfZ1r6/JNrML3SK8elFs9sqMuksugZZKMtZ/8Ud6VV2uyN6MG4ybdOpwg1FqM
TLcHAtGzs0PaUetJlO+qkJwu36VGGq9p0Q3YHA4O2Q2eRGBgaFl8IC9Ny7e3uN3S6c4i6WxL4d5O
W/DwPd9Lf1ZulwxBaM9nOSRiMdGAj3xW0FG2P51K1t1jsuWixoA/UUA6G52jkPDOCQR0fqdhd/hk
7KKD/l/9Bk9aenXKRR5g1AhGmRbVwxybyrSzfA42nTB0X+8Eix3DjYXQ+IeSl+6ghxOdYQ/dqPvU
oPy9Y7lf9j3LJ6u/l6/E/AbLtcUDmAfvhBx96o7sF0aJAsXjFhX4Hn3gYnvz3bQHSZtoA0O6l/kX
sU+lGt7JXSYEQCnjFlxOmd98H/AYlYhOuV2+m7EtOC4+b2DBOFJRemTy7io/Sh+bYkEW6T4RiBku
PAzzn7v2mVAbCyPDRQWv4tf+N9nxf8hYyd//kDcGniOr1qbVzjipeJrVFtQklrDruz/wU3Y2CSNs
SG0EBAAcgINnNRNXEHRyv+lfRQOagYeps3zp5m5hcihvpL+1HDVpF/YpCo78FLkkPFN/u44f4nN8
7i+9a8BudtNx3mtkODw81iEgx4RTPZ8sckbDY/lp3SUHcYzx9+bARmNTXJaJmkN1Gs5lxNDqoeZ/
FESl0TiLC/soNeIYufeTDNtY4fR5+bz4Nw5GqNoPD5tfXw/n/H54lmZA+yTtGw0qYbGzDprfYAKG
W+di8b9NXG6mLl9Uledb/IfxT8Ltiesm0A7Wgbrzxj9TIUcFl7yYIWPKRfiZ0q7Qk3yhoA210D3Z
3zUcX/JHIT04Um/WbB6JJZJ00qRsBJYzLirfH5A5CdYIlCvijEE6rZE0Sgv3bQ5RE7xG+mjx7RJJ
78Yi0YDX7OuPWyh9A5m+03dtNKDI5EZgS/fK3o5ofX15nBTnUw861BQnMmBGTKxzc9xOtXE72Fx3
vyGVNaHRgd3Bk0aTLwFDuSMJIir29zw6aoBK7m56VG43LhpjRzvm7wj1Laz2dMAw71f0pbHjchBn
ZVGOr+TuF/yfPpJ+pBfWeIjSxyZa4BlohAssce3dtGf1c35btYdMxdXLzzPXWyoR3QdrJ6hwwtoA
xJQMEexDKZMzf+8JtS7o3IkeKEQH47H3KeWiI8rbxQ7SUy8VyEGGtgTX3NmZc8Qx97mA19JFHPF/
pItn7Do1MoEvOJU7lQVJx3Bh48YjphVd0qI1pEvX4paRycGpa41LGZQ43Mf8RXOhxy5p/r9KbuZw
QSfJlEOFmqGqiz/769uqWf90W2lP+fG2VkULDkjqOuf4WbumSb3xSUNIf+9BvdvuGZ3Tz1O0hdKR
dVGN0rWEnP4GqCayzOKLdczuQW64IKt2u30rL/n9d6rakXHAxu/ck4tLkl4zMbGT3kN8k5zq++mi
vdD2xmn73pDfTPB5tp1OlnONsqONYyguCaBxYwiNjxMuMUFc1B/W6xJfw77pL5yH7UR+LxyOGM0d
vLyISHbJ/AQh5vkLxhHVH6pXjEkgVzta+4/6jf5FnKpLrBAOrY4ti6ORJGdHasI+DEfv1k3C+du0
+t2xi8yL7sK7Lo/od7Q46XMyb8a1fjVcOEdC750M8PO99wqu+a+KNv+LOaL/l3qz6EWimEkl458r
NiGl6oYurE9PxfPA4ALguK8zSnIQ6c/3v5VoDO03F+hiqBlpNvIYtvuzRCP/hf4rXaVGQr3FJOXz
VqIxnN/oRnAsiph/jha9lWjkPzHxYwKXquqWwQf+mxKNJm/K/6SbHIozlunqpuWC7WBYqvuuAUtX
va1RAFS5TarvufmwqOB+FENIx1iwlCDq9Amd2ZjmEpVCkqOO+w9q1S+o0b9awbuBt5SxAMPrWQEI
Gn65Lf5QEwjSwzCf1yOYnKHb3WbgWNsCxAj4R5Q/Xo7uX4nwP8rnTx2G/78JOtr0n2V83z8/1+8n
42Tf06tYK5r2G6Jr6hQLX9sK/5RrxdF/cxgr0qgtUvzUbTky9ybYrvEbHQIOM9iuatn2S2XwTbAt
7zfqlJrrMrFOJZNuxH9Revy58GjpmmN70A3zOaaq6bKO+ZOBaGyxUv7MmTJYxm7UQwBcCmZpILJ2
yEYPCWg5l2uVNQoZ6mF24+NcGXb3GLtT1X5AJ/aCuf4/Ai7XAgWhAwQrnZSS1uDdWhhHBxTXdLRz
x6CWnu9KQwWEpxfZrDyIymnts1HQGJ2Fs8idsaQZpZvAHSwX9xMzGpnwPVEVzVFxPWXdgyRkuLf0
+2bb8Yfj/Zvc81+2DF1Ae57umagj+twkCOYPHvC0qE68WEZ5VnS1BObIG5XlvHi1MX+m1ykj9cTY
Xr6fez3pGaKCLykcaFloPv/7ZTjAbJs0GyBD70/OWDs5EFaWZ9DLsvr33pimNNKNKi98o7IbJxpn
sdh92NdJ613k6lSKUyKW5iPynBfk9h+PzVRpSYXIRTbRMMb5HiM9zgUdje7sncD1ilPtZDcC9hJb
jJWnXrRZsungBRQzNTdgEHW/BoijPea6HQdLXKvrB6QYf7ccFzmibYn5EEP1pCL/4XgWz0ro9zSc
U0vHXX07JkZKDDhV6ZoyswfMEDAy21wkCxqSxiCKO5PJoJqvFVlT3DYDHeOvth+V9/ezp1Igftwg
y9Y4JYwa7XN0IJjvTEdprNm8ACZyHO2hbNYQNKA+2ecisarEByrDaemWL8sVhjEYxqv8u8Vc1fQR
gdK7iM2iu0GFREG2K2Bl6SZ8d72EoWyg82jbkX4qmlu/Or0xZP2lpQ4eyAxprGQAHOhqZxbZFXP0
WxMHDAq0KaUu22kF3bAjja7fVXOxyAGuTZ6T2lOUpmE8UUnShFhiUVacawGv5lO6LBJ80gW5a/Un
4XTFU5WDYc4zekpTPMWTyf8z2J+Ij4gu3llKBJHhSs3U5F6bruu+tLb9IAJem69W5ykdLbfNVoVd
MRrbLp/KWBI8VROhzhBPvzfdXElEsin+UsNDH0drWdbnYnG2nOmMon6YK/o5P5CFd37Ey9ocE4hH
l5YSF1dCtqT9sLa0YbixsrYuAlXDNnbpxFieIqEgO1VNLuLZqh5GsE4fgGda29BSRE/WJrfqvdbM
1XOfAY7/UXTwTj4NJgNVT2M+2jNRr+p7plJQBpp2gdE7gvvTIC4Zmv4h9gazZKSTPkh/W1xaR0o7
+92dy+Ucb3ZFXdEGhMevqyZ392Un2L5p4DOCZpEQDqBqkBovmrQPtqpSo3HUvfijdf880c1WOppq
Oy8nLZvw32tAHaSUfILCNTJnW4J/OdVcZQ+jNsJsb5XD6tyJZWlhLzfAzHjq59xNb2qjXfovVqEJ
QtvKUMBP+7Va1v66KlCVbKgjVWnDjPfmwWzrVgF6IosGJpEc8hpDOXJ5FL1zs2s9Ll37NI4DBAEB
iNLd9gjaszPdbTNwuNbOqZotp6pmmnVz/+uF6VLN/KCGWAkdaWho3eK08bLfqaEa6vnJMVXiUgUI
PoPJIFPHuhvMT8p+R2eyzEOjr+k2+5MDKMRTrepzR2t/Utl0r7cWv8rVllubF2pxxfsWC44wYYnL
Nptn87TiQveWHytLDrSkN+TqH7btymkwoMsWpfqghfFntHKO39UMGqc81cXNBzRbivUPN2ndvAwH
BZDezeXjIyai1OZCEXjeu8IF8Qp8xBg89mB0tqb+oI3jvZUx6N5kMw3P1i121HmvTBUrB/g+m+Mo
ZniCTXKqclqbo2ENkKICG6zVCmTLDETIf2N6HHSzsRNd6URm1nu1Euh9LxCLX5/x+5tMExlaHqWC
l8TWvCifH7aktUCWHRnljiqRC4qZuujakwK4VBmINLGvlhQHwTeTVHH3nTvWyUfGVzax/ChjjsmI
ispAjK7pBk7SOxtjARLsAD7cR5rSaeK8uFupgxm1Wn+YOkPaZxD/BnHTZzq/dopFPKZJ0apEMmVu
HUWljfNlMlQZPfv4VmseluqyfdmGctk+UB4/d/5KNYy+0Ez8coOJHu09Z4zjwkMxxKuIklax3Ugb
CoAE9S4dhnNdifK+Zpp3+Uj3/+UG2hwO1E40ISI5gET/LLGiNBYFrNcxGptNda8mdcvshziHhvAa
Nr95i9iAJrmf3JFChtPXcXnueotZS6FXXNYPhOWFr+rHw8ITUE0IQjGWtsVU6rvlxHo+F7NRDtEG
+Ma124yTtgNRKK+OW7Vo+Ncggd7a7dZTvUk7wGa9fLyt8n4gVeY62xegf2L7mfFh+6wPakl60AZz
CpyewgBvd26NJZjQkyTOkkwo/8795QDp1QQek9kqgiMwP3/eS23tzNlrgAgq4tGdbot5yZ04ENkC
HC9IQKQ4V3tbrqd2y5rvsFU2lFgK13r+9YX7G3MO/aKOxNMK6uLMvFuGKUxV6bjnILTq2WkpDO12
nA2g5vNk6hKA7ZPZARUVtIH2sswEHcvoyKQPvQX21z1Y/LH5veyZl2rCD1b2/iqyQTJNQWCpWibq
6p0fnHrmCE6TTYJOt6bx1A7zTKGt7Ji2Ap6/rULFEquB7QYSKijidOxCAcs68OByCvSTaTJCA1BT
srb3ZVMW1vXC8FxxjWRXwwfcMC9reSeJKCywxIho5dTQu7UCClaujnDHqB2c6kE4QGDu1rIHdjXV
hrY4VZINNiYg1kZ/w0cKDHvVkoPejp322VkNkCYreBODIa3mOQLQPo2cGQpcZjsZszAxs0wjLzAD
H0W8OU/FamfLaana6W521M5jOMllwAvGQfsEIL0wSZO2i5KfgbtJBhI9S9Ld0y1PS6bdmnyDUze8
SwOLUJDy+jN38DfB5V+Mmo0UAYjj0A7Nf99zDieESD0gDUMEJOCa3TKxNud+KfrOujE4vO6YbUCH
OapSPfwffDHTj0z2wMppvx/cEm6TVNNkjJGoq5dR14E5Q89O0khlcHk8mZkag8QyaEJ8gA/1Lp6W
N9l1iE1otLbwT2wpyD8YLacGXljf0IpVulnLfZVbzmdv6avnraqF98VZnYSy19IW9BNhiqmCxn1Z
fHBd/mbfiYhInNsGXiW5mp8X0RhlYiruDMp0pnZD1DHEhoNmaTl0QpaWzLetZ1O9MgpK2v964z08
MktaIvWvMyjgo7WzC99apBnaSDF2Arvn+8CdDrIBUGTq3a42NLvW9fqP7NFfXFVb5pCYBGHMB1ik
97FIUxRjvazeEDnWWKlhYg+LTLFo3qlvx2rvqRC2hZuu602UaE5c7vHwYW7DWMbDBUi7bM6/3wvH
Qvh0E7Qo7f0p5EPTVjX0KugBQCIvC9ejjAmI5WUHYkT7PPWLfdqAc/xobPG930TASAik4rXgTTqo
oJ9Pf2trte0JGSIgG8HHWZca0KRWHz7NbUdMUzCaWgZ9osOfloy2ku9+/djvM18yYFU1sLNxJplC
wJL8/P0ZdLu9vrVDBF1C6YGqARjEbiqczAlNQtFAU8HRZoBcby3a8V1LuW6WobhoZrHNJwM9dD2J
1pt9uKp6kJ7WYbKjXy/xr/dDbg+wWTKg5o93Kxx7d2xhg2CFWQZaZlHY7vqfjUnPo+cBQ/4fZS6M
LHTd6SMiqL/bG7KBGlNa6AeSpO9uplmlzuiBYkQJbe4+jYkAxCHnMsUBCK52yVBrvXwuPGEMvpOX
9sXo2fWlrSX6rVrZ25jQHd5Y6aXVFOmTPk7xR8RmfwkFODzp0rEy/F1SYO+MF9gT22bOMSzr2VZ8
m4w078GJrAtan/RKtQPgDfMvGQd/B8ZjfiwTtwa2F3yx7gMd9ldFiiLRHYaODI3lvLeiQEAyptVW
fZR4dqogy5Wb9cBu68qxBlCYxvkZeBvGLfJhbk8JM8q73FQT4+7XouK9PzIAe8BhYTM0UjDc5vfD
6rHeLwaJlny/th2kDddLMWzEQR7YTvwBaQcgWsGiePO0fM2MyXSYQOGsuoYx8ry+trvZFl/ml5xR
bgzknFJzmgmWNDDYSCCNGVDi9PWpS6LmB7UV8NXuVUsdlfagF2zs41LDTP7dcFql/JSozWZ9yTsu
S+yTJbXvBzOxc5cFqJKIRmPsTI/vq22CZACQ/qTeHo2Vb2hCwIFNwtZhy72YfoC86WHQsQvBxwaF
2efwqgB8u/KSuWpUkHzAWu9Kb6+OOVPp4br2BcktLrD86tiCnsINIauIB4ku5MlAW8PpGb1d5kEm
8pSnVU3w2II8ywuBSU5IFgISOgzZPsmVlkCaDH5tL3fV5Njzwvy/Oq1fx2pYxWetSVaNiQUAU3iz
M4HISr+zCjaTsY8nRcmXIAG+r7J9slwmfbSp3vEYVVcb0vNLmVDPwTyJ2blwnDz5b1Algt/WW1kq
f4fvBZwYIKTesB0LU2xwGDls9lJeK5Vtz8at4gEUou7zTqyEwi0Q2HHe+YppgXvP+WS4XRezopN9
uFE1xr+bq7fVZh2CpEXbtjgEyPkyWhDI2DjFuhJso51tj/FKHOQAB5VqCj2vtTWQuYj7RuOREaNy
bsA9BnjtyYLwDkKxGGYiaBOSEbT48aQ1o4HgpWRF2foF1Hn2XAXRlY1N9WUbccd78GCCKRU5Ay9w
hJD9KOwW0Jokzzmn9i0v0swph14MVcWWxHUnkxtvPzVAILBBTrbSH3O09c5rHvVEL607F1SfDUCR
uhdXnh0n321KA8ND6W5z+5RNtbpcttpSjRJPqxvpV+s0MJ5pTJ096LPCsVDkly6phDgM7LgGrL0D
pfpWWzOZXli6VZ5WPxZkubSyVq0HWyfxGrXZOtFeBqrU+GjrZc6Sy9eVQyGwNk8OoKsrbQ55gT64
bfUZwGYmeFWNuXl4WoDLDLXFcbkVApQJRNgUCVGd77pJZ1953pZ5xlGfV5nOKObE0L2TataeKM96
A2gKPABWP9AgWpVlc7EK4MozALKdebiZwLS2612WqcKll9SbtuWyA07YjX3C8g2k486zlGmf9JaB
Vkg1MjEWQDlEk0AVVX3zqPXaRPelAPELYIRMFAvQXPrWGF8p08ol59wlLNLSgLKwBXk7zdV4wpPh
GSOnyxquFmOx1nSnlm1C/qu2OoAQW1fAihHMW4kcUI+WLzM7hIcwygTDr71xtWxDBEudq9VGmgmH
AjABNtQMjKM5XpPdbW0s02sQXTM4m8eJQNgcqwA/b2/FYFTRdzktNdsJm2eRf3+9ZYaY5JtMPFvu
rb55+ZTdb8asKbQP9jVUTWOVp6zTSrOVu4KKkYeewUgv1VrTI6vAUhn5f8CI6ruDt5nm9HVC9Rl9
mM5N6R1yE06zO7gRKuL5gmzgDCCt6+rPIGrnsOQtSSLvxWK16M6EQoKQXZwC4L2grSaZCZwTV3GD
MSfAv/W6vM8eWx1gs73WkdEBpDIl/F8B4mvW/B4NOHl32mps/ItTQHOQyyFwvbmMOxyULng7p81q
Kcf4vFpFtVfLRDL09YGzFDYsIKAybfbO4yo66n+l2Y7fHLEk4+e+SDJHCy1jpjA4lGtNt67bNe1W
77S5HdudmSBDfzSwjypnre/rogblDOaEWzF4ZX6wW1jKVB+g9AYsfGiJLgBcThjMcsvcqA5TQtns
qicnQi0rjguR7/oSlD/Ft9osTh7NpNdZcJxXZFHeroQRWxzUW02D/ZOIXFqtJ8tDtjmNXflbymw3
bX9MmHPYsxi39aLzOsEPcZPIms+YONJUupMLwJBwsr54orVBiuFSj511TIrBWpn6jJXKuxOdOfBW
Si8LZ0oKTSYdYdwo2NDKEo1VBnFNPod5lX4TNGraTtdcGuOUZZcILLRJ/dJrtN1pJWHVgJi47snx
FJcLbc45Vd8gtTOp49pB6Jg5A1sE0UDtmXCyBW+GjcSrtUz7tDWGhL5Nq9fSm7Jb4vn3bRukvX7L
I5taLNX1my0vyjwm+V4rs7xH4KgbfD53X1aI3swvCAfSUXgzEnpsJVzNXjNlKvk1KW0JW9qrqTY6
3uYIWyrxagR7NgatT5O2OO8yaVRrgOF4jjpOMo6rFHEut8p05NV/s3qNoWfxGFDfjTP9v2t1tpJK
vQnZSA8c5VrPuhOo7DrtF9ZrBres55dPFrq8UV6zSHmAgkpmhWvXVdjLvFRxYkQ1J3yUBRkOv+vt
nCtr2SnUgXerGm9l/5ArkMbZATR0TRelWlMwBdybw8yt7Fy4wIyj+Zqzpz6+8MA9CFn1Gg7cQdc4
5TE/NxdCAKqqRYtiNrzBIZ+HDVGFRUY6UGHwQpS0V9NXOJWUG/waefWy2oSbZjfpgN6ggV6/wSnU
2mQ2ZiUiUHdVVkoDaiVVUah7z1jahKqZDWWFwJGw7E48gFYCTtxj349SWXlxpqj511SP5a530D+h
LiGPKmEow0ne1rnXrgAqdOGnsCYhxdxoNGmWh3oh6Ioao654yToVGocONZ18CqoNJRvZItKMiKqT
sWk3eldWff601Z3Ra9dJbRVsBYyplqpo/jQrfHrtb0LF98sknO/LTtWpI78/LWPKoZliD135+OYW
aFmRid/bYXXHh1UxDC4jpHQwUix5SbkuMCsh1XCWAtfGouGaQp4M2SEhAjs1gSm4yvIUsw+vmmCT
xWoXHMeb75HpEoo46DRTPmSVenjE9zOYB9Nd78LNY5wmUBZjH1mRHxjDZsHjWOMIxn1MN4Gy4Fr5
3jDoNhV1FEZjmquvG56UCvhlZGUh6wy5tLePcCqc3ebYt6JhaZYxCF65pkPFFVE6KLh0X2sy03FD
eCO7fjo3r/JcDwAXIs+eKm/RW0MIrAg2yzIqAz/AyKaXr6Mbgo8siEvIZVowreTf+yHtOz3Ew082
R0qIfMy87MWwhXM+FvpFWSZDlva+moG1v1MMYOuu8PvBlXeAy6j/A9+M2z07Ht8HdWWtmmLvOQMs
MWZbqtT1u7xwE2CoJBD4dNCWtuSJq9IamEox8TzDnDxs8TlP1a7X/AXCDHpc0o4cBICJw+CNNxDH
bevnrm6Mqg7HPt3AkQBACU6mcOo4GeOcAse6gsboWQ1DDVuzKtO4Q6DdtHxYklXnjwq+kY6pIXpn
xiV0inhxPJAsp2qBTIMMMP3ONIysHYCYCNQNn2tR1k3h4an/yKALEH3QpfoWg48ohsLR4KRxm7y9
c2nKUcsIesSJnlfTKxZ33INcF2souwyALE0jmmRUwhvk94Mm7y75rlMa+RPsEy1AK8VaVMqu0vWx
um6HKVPdw9IJd9hOLkTFNGrjyKUG3exDX2Q0rZvABNNVTb5nxUbWeQNzxdCorA1wbDoTGI4HZ4/U
bGWktdKf+6WWim9GvKXGyxsMePzqNb+p7DbTwckP8W3ACt6BOip1PLlWT5t3ws3X/GkYWggSIZkc
ugQ+R8Kh6j6HRU8FyasoE2Y5wL33Pud64XKy81g6tvBHD9ym9Sy0cmZQBJzEsgo0pYUpJHCdbBbu
ZxdKF9IEWdwPOlUvLbPOMMVKd7VqIKLDnr0auXzBzpSBnq8QivjG60tqNTEZwhiqTRFlSJ1EBmUE
IAMq4zU2tWDx4rPMQaXroa8tbi+sSfBJ3YDGag4RQuth0hEUnMntJTzJvfzFLpS852IE2Ut+30rJ
GGRsQ0a6OmRa7KaNWhuz0Fv1uFkisjJxnl29qQuaMGoswti2Uuvj+MXA4AYNJYaUSaxq0EV2R5wY
T5pvF2Ze90GhZTJe6Z1JqvZ1APtz3eVuJQ2w4ybcVPSVg2ZPZwuEra/xatulAOClePFJ40puy1sx
U2WGHZ8kgciUUcAZYO9lN0wqT+i1I2BYO71uZbNIXiltPUXFaOZ9cbBt4OPo9aWrDKylUa27W0MY
nc5Zj2wbWgOpsdS4AG7T0looBP/bjNd2vqAjVwucHvblNYxRhiHROt+27aEO+8GdgHwwFYFmU4Fm
Z2Fb6kG3GhkNTVwH/VUtZ/itBEivjrNIPMrZoJHKhpya5lH0WfWq8kQKcfq0fzOucatkfDGUhUqZ
AS1dUW2GnNXdkOH21fPJoHhA5xmrKl0F3QVRjjjq1V1P4kqGgw2pVBlQrDohYpUC1ysCbVmkpXPH
bMRAuIMmHS2107e+2ZWZ4oFI3QKYqX9dFW+Zt73FBkMKiIS43r1qdqKBSw/wkuR5TAYR33vT2hWH
LUsVKNemXJkMIE2Rn8r0zbQD1jIhRaH1B+pYhftMmkD91DVxt3xNZ+aplzBNOMa9WU1Ze9SnBASd
Fsr0OYD4xtj2SSuM7ROu1dYp+6HxrCU7rZSgO9lU32zFI9C3ivpFjyv4JaGE0TOFxhvoSxgp0sah
b31gfsfmLqu6DRCOrDQy90BSSoGPytsk/KxoFvNJi8tFPyq1AL87FzqUL+bWOPvagCmoPolym2yw
nSdF8oZoY3w9JZm8l7TC5mz6Anx/8j3epjzxQhtMqSI0qSfbxCwlrfCHtUFjiXCoWrU2QsykGWdn
GZrFe1VbIB2mf4Cdw3mESmAAUy1TtfLSSoHn/v0t4nrzsnEDpNfzmiR4jVcUI5YG1xxTosrEa3Hg
HYPgvQ6dBkBbPUjb2kEoh9dAPeF5m/BV/pdXH0p/vVXLutGKMZM9Qjwymi+Lp9eQu4g36Wq++blv
V8KxJulWdypshhOorqJTv5A2aH/vphWwecAO5bkDvOW2M1M3zlgxFqxTqJ9Q2rqLhIWpmN7cEela
Z+CHs7Kh2Pr8UpAiy68baCPHFg5QtalOzrTZhR2uySJVBv0uMg5SCBD4es9sFy5/0VSxDGZilVCy
7QqtwwUdNa+gOTLmhJkzAEiYOwPSrpZ8Ry+VqK6tXTVmP7slW7KAqGxmoAfsvtT2aXXs1dkfLMq4
x9hcq/mKA2znqwTg7g12KdXYVNIndgetE92Xy/AMA8s4PONLjGA/uh0E9lnuqYjh0ENJ/LvI4R1j
bsah8F5gL+zehNV0U2U8la1AwauwicAB/bWd4W9qiL6a1n7Oqe9m+T4eqonXmasqlaCaLFJ/N5CD
aUj5S/LIodDW9PQ10OEI4ozSyu2ou0VFkfZ4DPhGACLywwQvj30lIFvlh0XTa47qTYdx41zSE+kw
GXg4mQbLawj+L7RJkEb3YFndwEXRcWD2qx0aVaNiOeWrO9+rhow24hW2WMISCIC3R0vRuRRhy5Uw
YW19M9Iy6cS2N/BDkdbULNIg9qyPdr9fLZXWRZKmbqtf1lYjhS/r1IbzBu5w4qD1QdIf7Tu7HeB0
iEm7Q4C6OMYEqp0NOzWCubw1D5IELj1yHtWK8DSbVoLmpo9e0TKj95oDqNSajAmAdATRSrdwf2LY
J0Ei8zSxiqMrpkn9vLUAR0c0Wrb2lZO1Otvmglc9f0pMbZw+vdlU8AhfkqczjZ7rLnbidv09NpNO
Y/KETgu5ack6stczPWM8Ni633CYYfBQ0swIDpAUJFHx+DCW2hrSavaavTJ7mhkkyOHAUHTImTqXX
BqYVCzjQ6t3iGbECo0g71tt88ZYGoFIiPQ0SEAXKoX/L5ZGHxXMQwpFK5C1YTKZ4IKSoRrvaqPnW
s7tYYdZNCwIsptVe905nTC5u8gpTGNHfYM0yO5QMZMQOGSjOnIsmwG4UPqlRN9HheMjlH7XbsCaS
eZ0Fd+hapBVHB5yjzDskii0d/CqrOfcM+nV+UNLaIgTIgKaqXgZNXzJqYCo6xiX73rRXpSDf97xl
ZaLie2nLdmWm+jzlAeMbgCZ/fqko/KvJg//FTME/kfD8NJvwjxMMcjV/0vv8X0LVY1OI/LN7QFIB
/UTUc35esm8/oZ5p8g1vcweu/ZujawYddu5/MXceS3YjW5b9l5rjGRxwKLOuGlwtQzIYJCewoAho
5QAc4ut7gXyvm4x8RXYO2qwmpCWZjHuhHMfPWXtvi3kqo81/6WkMxAP/QDeANMZ1BLiBZNr3L0EN
kgSB3GABEJiELqqZf3meCSzUgKWYK4Gbg8DjbPQ3hAdvRq6EXjLvdk2TMS/jRNN/Q4oxiBEJKHhz
jQeqwk0DeShuM9lk1hdDEei+yg3Ct2mBWQ4WM7mifPrpXP0b0uItqIm0AixGejAnuDMz9+dIf+YO
kiEhPbir9aVqG3apllZu8CgjygrsRYO4Po0TA9u7UKmxRayWji7WKoXdYZ4bCbU0Ld0W6iRe/eF7
2XzuTzAM8aY2B7WQOyaT8L98L8u0nY53k7hYQ5ejOK9cUoBU4g+4/acZmnC2E7wz2tFmj5EVY0DL
0i4m/DPY3aV3ZENkGP7I2MCrqWp78adh9cJj/Pz9AjCNBfBD/OBCGb7FbjOasFZtwzMlTGbQ3FUm
3RFi7Pw7YzSL+nXM6MycRQYLudMWkORqJCje/8y606sNTVn1EGSWr8+R1RGyRMJDkNwRY5Q4d384
k294O3RfgBw+N21Azi6/vrnCoqJAJXRFnGdzzMejZsELjw1zl3EVNTBi29gtym8V4Qb3WaYoTtKh
aZ1DI4nQ/AMwunzUTycNFB32Hq2IDxeMkOUtrFomcUjEqhjOVujpjs5P0ebXNKrIzR76qHI+JHTP
4ugP1+rNRHj51IU0dHFkxv3Q/44E/4TWlPTYXUjsDlhDOCg/Z0X2OTspE3+hbnaad7OjUszESpmM
+4pptYnFQErV8fsLsTzLvx481wHQ30WUgY36X7xGp5pshKYucMKFOUEmXleS93YTlPG4//1Hvbk5
OWJIGjQONosLkr23NyeZMSVBeUPDODDFMJcXptsfZZGOaK/rKqn+ALy+wSLgheTyDDA45cIuSyNH
/tMJbkI6LpG0xlOWGngXk+KwnEIRu/a58Kh1nlRJqXWc6MXLw++P9C8fLXEjR5HIQaK94bdfP9pw
ZW4HDFJOrkF2/d538TK1strC4i+ZOa9GCidFBkRPCNDvP/ntOXaAc8i0lQuohzH8WyKD9idQHGle
p5aCylxjjcyT/mM5it2BO+n3H0dA3ZslEf4Ddn1xqoUqgJR5S1m2ST2GlVFrNp4GGbmR0U6vbEcn
QtIjMtm3PNcVXhUBbgQqSN1tmmuJd60XOmQHY1Vsex1SrExiEl5P+cZrpEvFU/nnkMHVdrBK1PGI
pbCs7nCZkIX93ATucGhMw30YAjIsRlWKrd13N6MTElrBEBMDwzwIUZnsGrYrmTwRszN2xjed50si
WNO/Bl2oPtd9q3eRIfJjbM/ODbfD5wKSZu+YWXelX4n/hGOqNft0rGlmv3CAkC3/rBAo7P058N8Z
o+PfJlVQgmJWcjXWKLtM8M2LGqtmQ3sdX4G0zDNOilXC2yZPtivUQ+xZaOY1CZhV76Qn0jEizLGL
p6HO5ns9WCPu8xWWSuyh913QuoeoreKXuu9evQ4ceDXIrFkHZEZjmmnMG0Sl2T4IRrmmiavZaDvM
d0sM8G/YacqVABRDDV+LQ0f3eAVmUr8PxUAzyB0zf6UYfb+orLf24eR4u9LBiiVCE7CdSTjZ8HoW
KEuYsK9IJ6E/BblwlU5219qud+/4HeMrtxP3PsKxB12Z+pVxJWYrqRMw/EfCtcomZyjvbVvIlcc3
QcsVTWa7dkqXBmKPQOiTE7IzWYM5NxermpzTWHckiMdhtycaJdj3bk2/sbRPVezSn5INfbGqQf8U
87+VfdvhNQfdYJyZ28+XlInaO3JM448kM+eYHflBepvR4X8UfmjfooXS7wuJyU0VayY3tADOjStR
giT+FJA+JYVaNYUv9kzvY3IUljBxRUCou6GFk37JcM23RJvjbIxyJ0qZVxtN6hSPTWRwc92MCLD6
UxVOX+iUOevRbfEmS6eWrkk0nnUgvQ8MPLBdjVWRHmKUJngCJR6+oKaCSDDzr/bkiGPtt8M+tRsM
xdxc3zSekazqgdBuL2P3bTaMXMcu4qI65dMk52QzB1whLWdvl1sJO0Bmnbu09/AQsFr8pYZpvkq6
TTSoiAIHUAoxt3JiQrbEJbUYRZJU+tWl47Qa6ugoyKB7pGP5PImM3rqP6AU92gCsNZofCTXba6ew
113U1xfCjE3iCvrbsNLDHgYPu4g8W/KUR71NrAw8ziAJmlvWH+hbswNjIzIvPVqMc6wUJqioSYuz
p/bRncPiJmmS6I4R7nRJIxu3FZSvZ6N2EeS0noawmAdF/E8XCJ7L2tI62jpeEaoV8Ww1ZuRxPH6z
aWkTP9ZnpOqJMb8KuJHs7MdDnn+IszA3PiZ6KkJ+iD9gbz8FXhpjF083/asIU/HacOUg1EtbPZQT
jePNUBKyceOjinSfA6Zk4XsoYMuEH5+TNDlp17SyV7/SGijVmlr3EV2U+VX5DL0oB3s132npR+Pe
Ig4OB9eoFfnuR2FWGm5P7K7L7lkeyRPgW7VTig8HU0YzwdN+IMbJb7VKdstgI6bGjKnq2p4p3Y6w
Yys+Dm0e+utqKvgJhDUxrjGmJLvGIgLJ0WPd+5eoNGcM3ccyyU7OxCko1xUIlLqgI5D6xmMllnLb
VH5O2SzwV5/f93E2su8MLc9clYAH85oIgwifYdZRTB29apAXp86d7ApJ08x3kgEWUSfGMIff5onn
41rUmXyxFIXjqZ7a+akkfafCFpS9tnvjuhFvJUiP0PkwNoJz0/qsHevWQAc7W1VtR7BVLl0z8n3R
JVakhU00ScKdLTqa0RiPR9mpj9E/3HXl6LvvCtevcA+ygyHo19yd2qGl6WPMxYUNgRwa3vTlt3LO
YySHOAlUZ3LcFD49ga6jdF0YfjIwgycYwyT2vkwCpXaJ55ZXtxssm3zFxn4Am+N6XxqCASVuewDf
aXEVeQsVwvivsANv3QyjZu1ilWfOMdkDeVlc4abcSTwKyn2yJAXz7GtMyrelT0uaOVaW1cj4YnrW
dAEy0/sKnOfHZFiKyUuj1ai7ydh65BV4eydqCOtO4shLN1LLrN87rj34K8OO/eriQHhEp2D0pHwf
jKisvhEKwWUxfLPW7YYyL+VtOfALiWB8uN9sieNLcNgty6z/1A1DCZLYVGbOaGXSYSW/ycJc+hD2
HDqdTRobS94r1Yeq7+k/mvORRVK2D/TRfbEuaaGxjsV1lDzVnQWdpttp5kzForGRcaqpZMkK+wLQ
pUFmPslV6za5xHaFTZUsV/kUM2SBNzNVCY5S6oZZUCibqiNya1qaSXAkffrOaIL42YtSQRYg+Y+5
HzR6D3LbkC+Vh7h5NqGka+eMnxyax09i0sGpLmNm94moIUiE+56y/LlBrX7k8ModGfUeRsc2oyrE
FGfYuCHfNb05YaJXVN1d0I8vjWa+nCuZ7EM/9a9GV2BxKEkEWFl1e3TH0HgkHb3cz1bNu2WUmGJJ
j2jAZDTvMZ5PN0EbeLeJp5npJQFeK3SiGXY2YqWwN0eYF3h4Dc662qE4Ck6TZfTbOohmoLKRhcWv
xmwza7PLHxw/yje+wbCU9A2G7eBYaX6KfZ+Avp7Z7tVzojw7AhnhvgI4eUiKTBxsoSFKyaZmLD68
F9gGeCs3iFry7t1mZRbSOetRTScJbXS2UGqsuCb5WZfc1U7HuY7riqy0sqydz1ZU58T5kCaaj/3M
FK4vj12JwwWdw3HlgxgdFQEx27JNv5Guqx6aiLiMFsEuvUUoDjFW8UOV8uNaEXlPTt4L3FalX1+U
WZKmN8W1d5sOKqBKsJ2IF96MMZzqBAbbRq+fQPMUrXB69LzzYHrJTKQbZm5VN4jXIIQ+TCdpv0fP
iS4rLyssLmujMcn8TpNdn7SdJr9DKdww49B5n9E8dHZeEBX+R6lgCm/0MGG2tmToset02pQSsI3j
Ten4Jb5Kpa8ohiwir0iOowW3SvO+fkx4WZ+iKLE+28TNnzN7sI7WmFeE0ASR3ts1YQ8r37GmQ9ZF
E6ZpFYKtVapVfxqJ83wmtbe6g8+hoOLoffAh5i+r2vWydyUQyEhLX1vPCZrWp8RLx1Os2uqhSxbD
7mVjv5HT2B7NZqTVoFSbbGc4tmydJI7cmS75Qltww445vczCr10/Be8dkTT+2u3rzlyR6Mi/o8FD
xp6CA8Zj3Ce1MO9TbOAxMohWjTaTfNN2NOLH0esw6FU9joEB9vW1bfPe0inC9bWVqKRfy77uL1Oi
1CftJ9mjyCEiVkHTz8/2IlmG58/TnYfe377xQRqB4s2iwQtNVSkDHx77k+9P7VPHhv+eBZ0IC0HT
91aNYX7o+qHeED6cT7uWKUmyjdKGFryBjHNNz9/td0ExjcS8uFF7SIN4GDi/NHkZjGeOsQqnFC+j
KTK2Ip7HF1hdbzuqRDzqniA8aBVsSjMn2rWKGFkVRtWO9JrkXYbJCMgP48pEkW6DtM1+5tQ2zmZC
GbCxqkR4G0YDLrLOeNpHcVueG/ZNe9vtow1pszYDBEII9U1AfXjXJObw5CbeULIch8PTaJfdyU+b
7EKiY3Gty+JqNFP3ZWi68OrmjX/L0A4v/3FyDki/gNXswWMEkEQnss1IuPUziXY/S9VlNlNusdZC
GcVqgc2zW6hbp5qNF5+NyrjOjXn+wsNqYQVvu+VHQobrFzrPw172/lerpMDkcHq/3xqzLXvKlYHN
VRKkB5mwHSuUbzQbpjjfGj91T8bAc6HKROzTNp+JeRaK/VXZXq0uV1t0dZ8Jpxn83Yg6DU2bFtha
1dZGF0V8YE+ON+TkfHNGI96ItjhHXh/tmiEM7s3QMt917AFOJlXs2lLBcENXW65nv8K9z507Qv9S
74PThsQypNCmvtHF+0pmSFdl7R0dU9f7QrbOVhR4kOU+rXJDNiRsCYvqB8SxGYcWdpaZtp+5+YkA
Tp6RphQfgevMXc1g7giLbaJazJO19ttDGLo21RhBY/bOdqioZr7Qzk+KcDOb2RdlezEwmRFsNZN2
Cp0Oz2A3zDeT27MdZay/LYKoI7dB2MOXaZBPtVTZKWvd6OSkVbQgEw9ubnuv7LGqR80+8obpvNlu
mS5k5XbwjeGBABNmun7b17eoOkvvOhU8XejXI/8cF6OZJACpvoOfotM59sqoJvcuKR3jncP2yt/7
mgTbQ1p6KemZfhd+ovbB1K4LZkaRbvFg2qb1YVJNu6+SGorDjzI2ZUJk7/0xt8EHc7XJytB5MDNn
WM1ZkB+TyvrYD7p+GOKROqoJ9V1ZNxgrz0HEmu2Jc+hOUFLUCbh9+mQTV7A8ySgo6Rzbf25c5a9h
sI3bJLXep52wDm480QQkupJQtCC/9sitdr7qvHMDu7Uhhrz4wlLG6Do2xueqr3UGEOkRK7z4u6DR
gU+AYzG2ua/Hm1F504VnO1/ZWgaXsYldYLzsM1vj9D5jG4LUoLHuS1x1NjZvqMNYWqTbkKVLMZC1
mORaTXYsIAdRjOTJYxrU+gYzKrM+aIiBNZKl4pNsjPoDuWHNjUQQvxakWR7ypDFeaJyyiM95ueOO
9rKDbxl4UI/tzMDfDsWrGmS3nj2PQCYpMWelj7VtA0XmqMgUOSJV5rXs8lgZt7JCmdIlMULKrHqO
O5XdWVmuHlzXJjrAZoQZG5NJ+qqRXYOE2swEqzzUtf6ayEx1a920ZG61ZQIw6mX1p9lL8ct1Ejao
Je9t7j94pi3V8AtUjyrWyZSIVWqKOwRu1QnSJV74h/Zsy8a/jtqSN/T67PtWWynwXuFZBx2HZ8Bu
ic/EnHtrdjUxIcKpsPGPNoZxi+6me4xTv7ztmdS+BHnHA5jM5mtMQ4PKPmS7OoAtbmjUhY/S7Myb
ytUWBsrUhJdSWt1OJbU214zUiTEJTSyG52DYQ5cctVmLVQT9h2a8dQqSP8UsV2zRu289vfJlN6k3
5ahxFa7kvJrJ6P7UZqb1MtOLQZzUs45R73PC/NbbKUrWLSfgWy6D5zrKQOgLGTzIWRAej8n9igy4
/CAGdNeiydr90Kj0GEnVrKNoHKeVagXexbkFvkuF6DybVtPdL/Q0LREHg8nKO7OldZ4MNY0vbtuW
OzrAhdyOtsL80fDqj0U0THd+Mzl6ZRjAA/CE84wTumvhaN1l+ad8zof2I+J9Bp2zCPROlBkHVqpK
fgmKaPzGy5IcEi7sBWEgCWUV6rqVM0zysZfoemCLzOqSI3lnxUR6Va9tPxo2SaWz5EzLKIwuoevD
M2Z0jj6bQ1R7B5vFjgy92HWeEcoNT3lmq4EQa4AeowxWqXC75oKnT9h3z6Mr9IA7ZSK1ZTfJuhN+
Vxf2Zkxa3GcoDUec0UQsnlNtBSuzls+KN+3VVFnxjV4JJUcNcy3vsk40YxVC7jADJ2LW5rud9Pc9
jIrpDNxgD8NeEkyPNCw6MB3+ufMY8GrwKJPOjZXwtxbSq/LaZD6ZxPMU8idTG4cMeRnEzQ1PmOkp
sulVZQY3c89QfoPGT+p3UdDJa94ZpXutB2W6n/olPfw6D8MUbkM39/FQRSaBO23uL4D43Pj8q4kM
dGMfJxA2lwCc0XmYLHtkMlWaRco14YuxR0gYXct9/X37zMIdjl+MOCDhDmMMpwmfFPoem7zBmS/r
w/YX35KAfPsHb0YTIVlTUOWtUcFMaj+DKMVnf47m9BxJfETubKOz1BoGEFkPvQEr5jcpkKJQ6Ud+
w2I4FqYXHf0p6dPD4oVzkyPmmO/m1AkTVBqFTUsznNk89pPdEixaWa3nnwAzrPHWsls2/pln2tYZ
aGnxJLMBbgrcftuK9kTdoDRa+6hMirthNmpzV3mypQuSUUsfmz6fijPENK1vMxiACnpWGhrzOozG
ZydKS5+cAKQY2KjXbP/2vuisbk9pSrMgykZTHKcEH4c1U6EuiFbSmYqTSXuh30gvkNl1+K4vMxJV
swnSVOjHWpRQk3Nvog5d0WPuptdZ+GrGpDqaffeVWEVIyvXYt9xPQsTLyKyqOPG2ofgVUBAMjuxr
i31p585M9txQtsklh1xNz4Ww+ezSo7T9wGKcWnfUQqmiQhbNvVXl4iWLmfs3q4LdmmIPb6uR7Eq2
xjw5NQMZIkp0arpLDGenl8aucvpwZQeG+9q0htDv/olv5tpfEBX42OVmcXB0wcrZERXFU+HhJo22
BVODOKTEfNeKMKI9PE7Yg3vzkJ6sNvbkToUpi5RQ3WxjvjVX1Y4MNqvcUSZP6VaOVung0OrOhMSl
KccZt1VGY3G20rg85UkkPoSp103YG5L0jYEu+0QMpbk1DrwCh+AyU+oa22XwJa/l3MpmxYt/tu5j
2Roxjtjwu3EIXkGbyw9IUu0LAtTNmaOm2RGchepHPLBzvXTOsoiLiRweZC3sqAh2ie0OBcOxtAw3
QyuyeD00NbUVC9/YnEot+VfS0x7++QUztxNk4eyfnBCR1ZGKR+sZLdAyFZXfL6uy0Vc8WnkfEPaI
Zq85hsoxse7ODD1fjDZ3cfgu6k6Toln4hPfMeihvhrZp8w0yOBILNNXeTa8krrt8onqQqcjql6AV
yDAmsgv3NLLT+sRW05rODMZ69HPKd8tDDu9rPsRAJ+WGhdCZNwFWV+kN9J0T0FYQbXklOzbYwErX
4W6m2KeGLQM3uLAxWhK5zGwsECMiHTw5nZXQ3JWBev4Bpv/g42jTdME6G+eq/SLTDMMoIXXzeYIN
uosKLtEB3lG1X4PAlhlFacXl7iNVAMzbjvXs5QXPG1QRmylrjuqvNpf6hR5RZh+6YKymnTsGPkRl
UoX2ZmJhCLfLE8YS7bOpP4DIcGt0aU52yPeHs1OCe9Q3VUBiDQLFOAO2wlflUGoBGB67Fo1B5CFz
e7LSwhl2OYWiu+sUnUSGQpBs2yxt0zPygBL5nW13mDCDd00nd7JUdGubYdWcU6PM0Q2N6SKJa+Mq
ZV/ZJcLXYlMOM/1HzPeSbcqN6+28Lsj6NXRxetZT0ERHD0bs1WvNIX61K0fMdJ6t0E05cZLOTmNY
GNcxFCmKD1L1PPOJ1Sx+RqpY6FfGxYzm1rPNwd1ZlmbhqD2ZZ3trLqL9YCEr3LS57vx5hSlgk++d
zqumEzt2xsOL3RWkb0pvJzvxGnCzq6P9FCjJMblNd4x/6awbTu2WZLMG0/tmKqeLNWUMxRlEKNbP
H9TVmJXU3akammidBZ5bnJw5NZE/y2Sx0+rqygrfJ17sEMNgOL4haJRTabNOF+Fwm0t6YrfBmMTV
zk8REu2srkvs/Zhr5lmxM2KOtc7bzOAY6sLIihW+fHl+agvf8DaD6aeHGZwc++0479Ij243gCa8S
zJh5glEsRr7Z8byi1Y03xdw2n02dsO3u2kQ4O2xE4g+q8UPi4LM0Jxrm+zvix6h0LODyCIJNxaOT
uFV05SQ51X0lJ2LuFcPU7n09xZ1782PF9Bq0xk9agThi1mEmzhqJo2XPCF5tHe+NtufCBZ7P4FfG
yDZYgc0yPljzOBOxw6U81jqWBN/0dtd+RRJKtDGS/2U07+bK3U/UYU+ojH25Mcu8/VgLz8QUYPJn
/Fq8qh6sbh2PvUulzEU2qdkiCNxD6XXcFmIKqYkN7ITI1JaML+h8dqOxN8tkDG4NOp8IRKqo9z/l
ju/kVzlm7hfaDM10aY1OEqLLa1G/oyJyYFmpfOe70AIofudFfcPjO1b6KFPD1Ze8jMz5AUSQv2Rq
7Pa0QbiTkmNoqFh+SUt3WnQywPnd2UZq0XzjfZJnvFBM0Faif8n4NW7wuxCEryKUMg8YHi0NYaO3
pBNs2EKH47CONZrTL2GhIsR2GFhVBIcRoRovy5QgZ8n0qzneVKNlINwQAQOF4VyCjdYICP1qQClS
2IXeusj5rE+q0A4m0bhr8FAxHAgYESQBHMpK0DanHibnvNSPrcp1fc9mYkKyic+Zf/HyfpDrNLWK
4lCHRfoxU0j6uUWRFS497JEpx6EsGl/c0H8qmi07vc4+RQxNabYjtJ3f/7NGcszepuqaIiRMbZKV
vLqgMryOp7go5pvIzPRXkUysAIYrFkjQp6isPynHIg17NpE8XxdJ+Pjo11hsbpKo5z4r/ZKLZqYo
VY60LshsNQwjIt/FGbP+cTapaQ5mzq7noGfPeM+gqT0MgzkRXIDlYHoJtYOJ2Tpy9TSC7hjRN89j
9vnCntUoP0Q4DX0GfEybLyagLvvAYYxdD+v3Jh6pAZhZxma26gor+owIe4g/DMHYhC/OFHJvhLQ3
g1cGLGNzmLo41Ec1pcnGno1spocdM4o42yUGK9c2opDfhtptzceJfha5EcuJPeBWaXSXEjFCeUPm
cwDTDLGfPTvM+VnoMzQy5ErGMSabOxsPC8n4kKKLRPXE1T7MfgVKWk4NI8U8bdlRtSImD2Mu7mzU
xjy+3hzo/cRXJlajt7N0vodR5rVaJZ3bfi7KXk2AVdGQEEvAFKo/YxFSVwcFY0eiT5Ml82VWnWXd
oOD3iSLD923CenRge4YHvlF10wckmU1Cd6R0hmvRdKV80IKX4wGRG2tzww49u6bB4M4nrfMSHqhG
Ie2NayOb2uSYtGEV3KWhJ70bf8Y1h1ELFYtLU6QWy1OPx+d0Zs/Q91scY6fu2XOMJNjSBi56nOh/
kMH94Ch6hXlUhM2m72i9KDqnlRvl2wKmwqhvbUN3Irga0KDxgupT6JLOw8fip/97tuMNBbhs3x30
Bh7OgAjDIFp+hVgcXtskPKtxr6vCtR87iRvNc5lKCOAxdhjaBYKJ+92cc4U+BHlA8fz9C/wttPS/
RUJ/JkL/6/+JLv33lOr/RLQUnOi/J0tXL7F6Scqf3doX5uYHWeqY/8B2DbNmH+cTqLIAW6HhW9v9
53/wNzZIEsKtBRHEtZq/+SdXarn/sPk7D6sUjHboXYH4tFXfxf/5H5aD1TXeuCYgFSs6Jl5/hysV
C3L1f2EzPLNhoQR3lYUTIaDrWwLMMdhpeYvWzo0xFJtgJzZlmtvk1fsemwcj39hpj6dPOpJqgEzo
kxWraMcgTq9se5DHn87b3Y/P/SUP+lcE78fXsb671/v8Zr019HLqEo9cuksbo577fp2kfXAKVN+N
27zqiVVFk/9C11jH9JN0sZ7rHDCuTkjSMUOiSZ0+/uRMtqRRU3+eqrzcNK6N9hOrR3xsxTwTp2WE
NGPpUH2ER/CmVT9Y65kOkUmX4VbM9fhBUZqbqzGoPfgPxiuhgctslMuB3lFiKNoq9DK9VReFwSaR
tveIAIVAwTAd1q2bJbSWS8smr0Wz2erjMkOF7XkaZ6aaUkuYOKGsLHeYXoXtodUrYVLtlQ4m99PE
9nlRjcAY/v60fvcbenuVsVHEZMbhA/y3DJrf4dBgxLXaNMw0RWFtLY56Gmk7DAh9saO96uKrqGFs
cr21209l4e+9+KFZZBhmRLfgMSR9ztsl9UQu7AgV2q/6HhaAP0YYug6ZUeC7tWok+87KuP7+6/8K
RP64KXgcAgd8TwYM1H5d9uYmQ7yVtooqNIo2vttVa+ynyz+Ac78urj8+BfYzgHzFJdeXb/FXDy1Y
oeine1NJbrLDNS3D+7645PSTZ28gsBAjjD9YeFl/ef4wEcYKHHw5WEx57YXl+wmJpPXQpjT2SWop
G/aPjPcv7dgVyTYe0mJHn5hsQNuOP0HZMZNWqRl/qauiuDjJVF1MmeV4jQXqas4eKU0mRf6qiGPj
YqZW+pw2InuKJ+YEDQzJfnQnhyAnCMw/3V5/eWoXJ2Qc9jGZtYgE998cBEvL7ExRhnVGrscNYBLZ
xhkqw3kmscdih7dTvc1ODBJw55p9vksm20Q3UnvrSvjj0cFMgUFynG+RdgETMcA/zLaRbYrBIccm
VyfHbe+LvNPMM6p0U+DefRWVMdwiFrb3yD8funkqb7M0QpXsxN0fDpDF+9dF0oHhZ/WGjqNjxVL5
60VyNBbFlMjNJtUSRaBSRywQ9Tqy5KuwFu5snv/wib8C0NyMfCLklw8zGiAseOsSn2dGFbIlbja1
UrQvKZonFqpNZpyqorX/QKi+Yft/fBoKBbz8FjtF3iu/Hh+UsalamuXsbd11jkXxrjYTDwAAVWJK
Z2LXTEW1qu7Mg8tck1nR6x8e8L/cQI7Jy0xwtCa30V8Y2Z7dz9QjOMJUL4joxhdoB/oiPGK0Ea7D
1iFrarLIcCyVhzFwE6wrLCxWjePVeJEoSH9a+UdTB2SD8RwEdvdu1tm0lWkcUAx25sbCw2fjZvha
2gVNqRL4jJ/m2kAgTbuuImXt0cOO9O2u0mcWB7dg3BV0ssH9HGc7gAw8tKnhv9NxT1ZlWGcAQOxS
5oDF1BnjqVh1mEI+Lbby6+UbqZFmIrLN9Dx2efU+iTGFFIjeViiHwcmyefyBzP9/KM1u62/lY0cO
R3d9qf/XL9XWf/36n/8zdD2/D81ZT7Xq259rr+X//1F72WhwuKMRNPDCtRek/l+1l239g8LLEiY6
A7IpIKb/T+1lO//47vJLEA6PIR0Z/tE/a6/l51GUmPwrijOML+Xfqb2sXw0lUa3gee5LVAcSvtPE
+frNYxdIjXlUMq8LjWswgDTjq5WZZhW2Kn7ePwI26HsjgwgNahl+Hng90feHh/08pm5oMFhurYNX
yPopFfh/rDvD714qx60/tKGHjU3TC484w7Sr1drTSVzuSiub5e73D++b9yZH4aEc4R2GdxTuvu6b
xV/V3gAqS9/KgWFCeaOIi2xTB78b2fA4EvRcEDWW9h///seS5MGabBJcQPH668kLRkhbOw/Eeoqm
1SCZR0Ffw4De0jE61VpfB+W2f1iVf0X5lwvGCOWnz7R+/cxxHAy7BnVdTyb5e2ENJDZQXaKH+vT7
g3tbFnz/JM4mWi8fnhsW4NdPMhVqQqNO8ZmheOetR7uRPF+dxcBNpTbekUMDsh9PFLBVj0kxwQzd
Cms2IkzHJHLPBE3gPsdIUAPyWw4j79gmzmxIemI7K0u8mE6BLxf2C32/CvOgusOPyMpXtdBZvvn9
wQjn35w3QWkDQ7kEWCBL+PVoRM+ouKzSGd1zCyqH93SCaDweSJy0hRi3EjsLsQrL3hu3aG9re23X
evwazLWX7AeY4PM8aHENQ5SiOyX6kdU2avS3WE48MdnkpuTpekZYbzCRbqwVfC7SZfH9EK3laKFQ
smOXoXtYzX3O6fDraiR5dzlLw3K+gmiYCQLlJMrSTvpV/v3UtstZTpbz3WT0CxdzSC5DiHceY1iF
PRXfk0HbRseF/DalMLzrmVWjOsFRwJlVYz/SDO4rY9l6jK+SUTq9OX4+8N4gqSjnLrBfsxqPtBXx
GZ1P6UMLaqUtIMt1betw3IzOINML1jAjP7zACW1dgEKxLWtSd1phuk8ydEdqjNh6QsZc0snuwk1m
iSh9nIL+1ETpuE3x1dKnoUzDtWAY62wxmbJQqCNdfy4dr0pworGY/ARR/5Crfn5Ia+m8i9MqngCX
vaa9M6NgEJsuzIsH6rD/zd6ZLEmNbN36VX47419lalxyaXglRZMRZENmQgITGRSgvm9c0tPfT1Sd
W0nAJY0zPmY1KCuKVIZCct++91rfqtG4TYC17JV5wWd7pQm3Aymeou6V3ozGI0cPzGxbS4lnRnR6
X9NwjMFjLR6PNPiF+OAwq0auuPEuaAULskXcwZZaMDKlm0I37sk4tsuKnMg43TTvurnu+3RezH1f
4UWz8c4sQGmmGq2hCzCOcBVbPZqgD08mvdLywN/i4SgiULGb6YbeJee0/oGzWwzBLIrNr5jMPMze
YrK+1Kltk4ScMRn3AYOOH7FZqLeNgawagGZMamGMB8Hv6QkREkslnwUa2uZwnqa2O5d8a3NAZQGw
JUoaFR3yFrW4jVkd6cVYt+8AMA4fp7Sd28DZFmxnW7oR/rKKV9uCjkmctR1zSPQp2hb8flv6JSrc
h/8tF1h7Q9txTPXQMjUx0kFQnmhBHC+hESr0WXPBN+gexQ3YpMc0K1FavPQO84o+O0GatkPUCdue
w+Fc8DJvJfKzcwpuAVMloKWD1ZS3lVV+hkQzhaXLibUe01fz2LEfmebXZiT23Rv6ENPlK2GjGI3i
6X5Zl2NL7tuvf6mLqvHb7wRInv2TIy1b6cUi+c+NSXvJJ4akz4d3gbP79rd7gi2V+4NaAEVEu922
ZbuB336H/5Zd/2JD/f+3vP5PN376+Lzo4v/+20nteMQPAsmmUkLXbnzLYvur4aVJ/Q/dYROQgt3g
b7v03x0vw/zDMZljUorpBih3lx/4d9XFH3ESwt1L1wsDMuXcb1Vd2yb9z5O8NdpoxtGIw7NN3WDL
bbN69iRrmGdoc+WS8aNRvmaLzBH7r/FRUUEmV+kgy1OnN7xeZVmRldopy92pqumDRlvzx7RvphPr
SxHGnb5rRVHQ8mUoctukWQMZ1W0HcJFdRiIyMNM7ZIpuvTed7u/skv8+d//Ch/yrJ+/wcf34Pxxf
0ua7x2/7S/8U/aCM/t04pR/x/4p+8YeJu4zaHVy6/L7oN/6wifZwPR4NxyAphyr330W/8QfVOWdT
bPy6881u+RtGfuv7xw/QM9eXHO03XjuzCmdb1J49fhV6KPgaMfYpuxj206jJ6mYiI92jr0Hq2XzS
IqsCsdF4V/hPfHBo8wm8TnfsaIByQE1aK0ZwaFrXCP3y85bctewxD06+Y1trj2hwzm57a6HnklRx
t8PDocEjNosiHFrcIne1crMru9URZYInXLLDmje4Eb1JJw3ahBjuk9fAxrmsff3XUeG/D+2/cMz/
6qG96j5+Px7Y/ve/HlfHotVvfuv/MdqhQOaB+Gu5FOIPTqCMsPniUIgYkkfp39yJLdRyG+iatqdv
f51D19+PK/MBnVV0y1vkrLL9td9ZLS87XyyPmOWQYNOTYbT2rbJ//rSumVyy1kRmno9NdJp6Mz0n
GVqm4+xOlvfBrmtkiGYVDwCFnt2hn8wCtnX4n3Wa2oZLsz6TMgFZmInHxe5etWuKUTjSd2JMs1DD
mP+oxISZCCH2S4O1y49Jb0+QjgZOzPG4p5eHyYkEKjunOgXpVqp931ufU9XN+7WInSejHZqbJM7U
b5nhpfXtmkQJmWQdMn5xtoXi2a21NSDMdSmX0BULlCprbr+gmI+ftCbXbvK2uUeHLV645nbQen5P
v13TJGlt63o4HMgurjkOEqanB3ariZH7RANZCDncDoxL1Vw8oBeoX//6W/zZFWmwGN625nF63v78
2adUOA1xWWyyGdXmZ2uT5zlyNfd6aynoof14+O3rbQ11+rSsrqzmF3UqOr8ejiGii86KzwlCdGh3
yU3n4CxDSq+CX1/tJ88NcVAGvVqkCtzSi/vZ9V6fEmUEHDtH3lPPy62hFddocjXfqWzkucnDry94
OQrhC/R4RreyytvqoYuHZlnm2C0W2Bup6bzpp8xDTbSUL9zDn10ECAYtKTgC3jeozfPvzNRmTzh9
t4QrRCo0UqpeCBKCdnz16w/z492TPBMI/7bur0f3+ftno82blnLRQIWkunU4OAhN0lvLqc14P2qe
5KzDAZSzf9aXs/1CU+Ly2iyrHBpIhGX1pLC7XF3MEgN7myDunqZFCyboYW+MZNL3EWBBP06r9bRW
3OgX1rTLO7td1WNoi+6MVvsP7x9s9UiSd73SQgcvEAoncjrSwYx43f/61v5wIVYyFlDKDaCCZJVt
Tbtnr92gOV2dIKUOh82xiieoeo2Gv30hi+hnV/HwzroWi8k2I/n+KhIDTKHZic450Fg+5NlfuOPE
cH7zNZMGn4S2EUUYQlVOCd9fZwKYFmd1tIb26OSfBWvqDgVUeas75XjGkCgDplpYWX99Dy+iSraJ
4DYZ/9bzo1UmLi/rjhG83SyfQsc8NA5KKpr+/XzgHHPsNRpHmQcvg6wG66XH5IeHU5BGxlyBs/Y2
dLocCooR6CgJE0vYomF+hcAzDhkuLDiE0NTuYgGpORwWY7j79Qe+3HGJI4R7tcGqttxb0778Oitv
UiarHdlh3eLsRIfLGEcktABcalWtpb871+V6HBRNZmo6TfXL1ROqrNLbSCNKqWuNsHDq+hhhmXvh
VfjhUwGuoniHpkPajG1bl59qMnin3YKUj3Jyz5xMiy+aDoY1mdP19W/eQC61aXFZWHRgXd7FW6ch
PFbzmrihlXj9bu28OfZlgsia6AV2iheezx/ePq5GeceeutVo+mX7YxRziRTUk2Ev9fyq2+IgINl0
L6CYfnb7HLIbeAGZjDPg/f7d41ib2Nq6+SqiRv5ZAddHvNxXPZkOiKp///7x9qB4odMu+ZfvrzXM
kq5+4chwIj1t16oe3KhDUOA6zcsLz/pPbx4jTxQF9NfpLnx/qVjma+as3DwzzpozU80e11fZv7BA
bj/leb21QdMAK8H9oQZit76oYR2Q3z1dBQJsHFM704ld7hZrTMI1iS2GubCwf30Df/qpnl3v4lk3
wT4r0nS2wJypfpyqJjuV+DdeeCQuEqO3efH2sTh1Mguz2NEuvqdOE+gNmcmEHTCGN02TpQ8qrq1z
ni753sgc4fOn5t7Ne/3UWdoY0lG1iEYbVZjl9l4HMv5CJuIPK+b2G1GCmazSHHq+zVOe7XdkpEu5
lDw5sp/KPUi/7lVZG3LfqyoJOn38rKvOfPvrm30x+PrrLth0eTlsUYpdPq1jCTBsJvQ6nIH3+Tqm
gQM05fJQoP98G1s1FIZRXQ/FLI+/vvBPX0l4hNTltFQpW79/dpMOTCkWNMkMYLKORlNgoxihXMDf
lS8cGLZv8ocH+NmlLgpcFz5HqlY+IwEF86skMe7NEaw7xEvmK+R+QOdYH9pUM8kewJT468/506eZ
KRiWEkFc2Hb+fV7E1F5vMXHjS+0yxRzIW63D0nvVf7LoPLvKxUds48VJFK7zEK7JfIZHnPmV5zaB
jRv4hTrmpx9oW7JZEVhK7Yv9AZqL1lI08cWZaGcrKesPsh5fOiP89LkEVSm2EzsV4PZbPHsXNOYV
mLa4bbPtgHyyVnmaIhU/4cETH2vDrk4c5e2D2wrzhVv58yu7NtsSRB3GLt9fOXErXZXAycNC5cYC
Ab82jo6eEq421slpbkUXOvh99qqb8j9//az87J3Ymmu0dTlMM2v8/tKL7JVu9atEOGhkewZ7sLcM
8m4R8I9/iWCRr8Zf6ru/nv7vRIr8qMt34vmlLla/NdUbgm0mPqWVyoe1EvUpNef4P1jKn13lMn98
KL1Susze8LFN/VXWZtG+H/BW/Qe3jSWcJgSEFZqi39823ep0e0hNiKJOUfxZ2WYRAmRK3/ZqtF54
+H+2FzKs//elLssVWenkVZp8QyjSvZB8W+hCHnWfgTQh88EI9C88jT972+hcoZdGZ7G1H77/bC1C
txHcpxsyDbb+lN0EBEXNL+Wx/uzBgxSCUgSJmOA2XlylFwkwFd7pXABz4KQbnc3GK9FMusnu978s
17QMGtUeBd9lfd5hroL5krlhW2EgSEut/iyZkR5HolZeqGR/eu/o2mCk2mpZ76JwYSy7dhLSTDhY
wiDmr2126AVeipH9+VU4fuubCJm65ft752KrsnCKMb1ES7En8hN8Wa3Gq1/ftpeucrHAL0T1RYvG
N7R0Gat8PGm71KrL/+gqaPXoJAoK5ovP0kauns4Tax/0LYmbciYiJs/SFx6Bn30WD50oGksKZZ64
7+9YPkUr/B4+C2HWAutQXLK2Wy81Zi6yzr8VeNtbQ3kHQo2024vVtEF7vjRYnQAcLbn6RHSf08qd
5xBccTVaiUmPxO2J7XkSC+6KA6FCqgum0kQRRzokOiEqPv7knq6mme7hmLnt3gOlxbCYXGpcXDSG
qhJFsaYi+p+6Zx7GEZ7b769ucOeoHqi8t2byxX7Um/Y4ZqoxQi+DEuF3pBTPO6CK3d6Ooth7YYH7
cSXYnmPhCioyYkUvj7OkEMCKiZARVHEfNXstIXuCaljp2pWOd7l6oTT78VHAD8LcAYMAmhq6WN8/
CgbwukXXEzPUutLYUxJ2xKG51m/fQoQPPAio5+jTeZd9st4dt91WN8N6aAt8YbKxiKLq4gnZk5vn
+W8/3w6NFof5sSdoyl1K4qaypTRCvBLWqW5/pke3iADGmHqpo/Tjd7WJeWELb3NlxigXD3iMuQy+
k8V5YeSd5UG0J6hWkDTSPYbN+v7XK9Dl1ufSguOFpWPL+JHG6sVzyCddOfegYq242STyYNR8PxIj
xRBZsieHtTtH2W8+jVyTj2UhADIk85NtQvS8ChzxjeJ/EB4KV8Co50YB/KSLZEGeIMe6fGmCcvk0
Ig3ZhplghAHObkOp7y9newzBvZy3Oe4SSSNCd8R7vErmC6vsj3dy0xlusjjItszFLi5D1l6X1fjh
Qq2Q5F46RSO/LCULR2zj97Pz0VDhr7+7Hz8YwKbtH/Z4Sef94oo0gRVtYjPiBVDdsemr7KpRvfvC
a8ZA7YcLYdBA4IAJB6MD7eGL97nvVF8xAKp3yiyIJi1gI7SQIChe7lMTndU+bnW4vpBOxndJVqgw
Gc38FjCMextP1owEMFktaENbwGgY18nwQNxX9BFtlpYGHXg8H7R9/W6FjejFxmMFH/domDLC3p9F
FvmKpRfdGCWVueOU6o5yusDkQuflbbK2ww6RWvZArF1/r5mEy/irgRHoDHKwac7KRvs/U1slx2Wc
mdHlhrHcVBLPKXiGtHy0h1EdCHwRVzrsrHwHMM1+mmKvQ0rdLjea2X5pTC1tfJdQEb+LEuNzmbXo
Oo0++2Dgcjs3vSzulGawrWqYlR+tMWX/sKoxjPhN/M5F/Ad44lM+V0TWjWIZHrC34Hj1pqUykRxW
Bki0VpMzFkOBlXKBaNIc4hxb605fS2KKmnWCR4ZNR9GuE+vRUaV7bgetLH0gUEWQaMDrWntYb8q+
znbSHrtAm3ryYQA06QS9VvpybU1jvV8wJhroyKJy9S0sHYAcSID0Uy3qr4litDLIYJX+XkbT/DYT
dERQ39kBMA5IwpjJR/aOxPoizMmcgCFpoCeTcUsWqRvSG2NzOGYJgQFvh0ZqMTo0e7tTVRzLmyRT
KgnQ3a0lAGQ6kXvQZESJumliyyfLKpTt116rv1W1kO9UoqAA1prhlWHjGvXHIqtQw+fEA30tBqM6
ozqMx0dwzDUyrw6pNbzQujaEGUNI7R2iAsm5UV9K2AHGXU/YZhVaHUhtuRhedOLH9jQn11zQMJgd
s9kzumIylgHqN65bazSnHd6O5hhhroK9XQzoECxwxnjvI8M5xxucBdE8ntbblkXHPsjSTvXPE8DK
Zl8BcnnKrUQ7deawpruRIKknc87ujWQhTLoe+3fmYkrAQ5qSo18SEGft4mEVRQB0yPtzNYb8bmnG
FQ1GkRgBgklIJUATSMbNOhEIHSrJ666nL8Fq1jiK1CTy1vy2SkEKBRUZ1jMgg2WJjzhclI0MM3Na
u56glBqg+tpcLM2VaNak3EMvLW5iYp90sn7mXoHJ6GFB91wsUOT8gkatXWh+mUMqeVALYHvXWZPm
Vnlfc4yh1zLHUT6/scbZ4D1STd0DNsNwGMBdXRJcsd2Y7U1TrfZOeiRl3jtoMnmzFT2IOA1jAB71
LRm0WnkTD70GEZDbgSN+tuN+DFfQW7bv5TIXPhaL/m2rXEiEsve0+EOl55V1lHGV493JYg0Hijv0
txpSzk3W2qve8wUA6YRpJ3SYINVTxiWT7Ncp9ODSwkKVwHT9EWlmtJdun8kdFHiAi+j6kF+meUts
bYrOby94V0egBeAI9hWclDt34k3aJ3Ox3sXe6lZE5kwViZrzwlHLamPnM6Th3go0Fm5okCxjBMIk
A5hFF2gdRLV4SaudhXUHyqiume6O+KL1LRQDvM8aPHhrJ9MsNnygnclt2mTV6rvEB6MX1s1bAnlU
Go56qy1hbfRA0AGDileJsaZW6MLduBphxc3nxlu8d3HH7hei6lzdcF2yOaXSjUnwwSiuvFB20fpJ
ZbluBdAqp/fTaubyAJ1k8yLWfQxyCkFwWNYxZII1QeJAVmOa8fsCVXlyuo2VabVKaTtTGhrsYUvM
B4VcNgl00pyEP5DcTIjjqrcD/u92IUB6nSoiTxlQ+Z608glvdI8Hq4mtEpx5NbhzFqYOUuwrqQzl
XLO306PlGSiNE9SU3j1CwAKs4g3aiFfGk4SpCXg0T0nceulhsNJ5xa4VZajnqmn5qiORSK4mt8kx
wyex88ojH7H2J7vRTfgz8xY62ixpYHRrn7DAJvLraOTeDfM3HN1JOtrvHWdY9ZNF+i6jrpnwv6No
EPgSblWxhNSZML40KgUaI0q7eW9KTiXB6C0VTJuqSWEaSmN4Wr3BRd+domo6Duwar5FXm+wNcJC8
oFsLqNl2JAklGjiyEYou6s9aXksI94ZSws/aoSfmp43S5kAihgVdY5TOnzxfA9ZDtmBjZ6xY94Fs
LlMX4KvshV8DZs0Oo4R/b8eNY+2LlWwzlK9jtLxCyRwNp2VxOrEbJviyyK5Sbwl0WCsbnSGj8uz5
3j9YyYTItwYTpsBgzdawAymqvdc7YX1QRUq/F0qj9S4TZW5zA/ucKGmmyMfehgXuA+Xanh0wKhu8
y/ReGXaG1j5tuuhLq0GsAFOkaul7nbBhLTrJQBwKB0zTLx1o4a5RQJ2VtUbXgh4drCexCFKLI3qw
oGCTeLbCXlvyN/DhCj3sSivP2X9VO+5toeZPa8SyfOOYyfgmWskp23t5oj4IuULQHAqdQMl0U98P
RAJ+0UZWwaAZhsR7XTtqzQI3hTDmGwsBqz4EIlUTDjsnUAj0hJ1sgi8cBV7pKbg2QD+0Qw3uDaNq
lbXVYam52fuRlEs7aPKFj6iMuNH9bC701e8YlP9pu7NlnVtZS6zAAHMhnljEBZwSfUkEYeyFWwe8
TGkaFLM2unAUWVGDApBtzzsPFgFziVHfJBOJi9gNNHKkmjWNQc3j6lyO3VJD1OrqkpxRWFHjO2IE
U/tqanIjC5de2ebHaFwg9q7C7PObulqZyoO7T5plh7tAgc2JC6t9vbb2mhO5RbZA9kmaaVp/hkLi
RLQzZToWB7Y81+rfJBWD/fUDcS2RTezqQiJL9RodvjKjPcGnXWTsopnIbA68mtHRXMlRopKuBpSs
OtqxIbLsYBSW5XytHVJ80QWu85R+Jt/HzN9JnAKb+3ksWRYlJYgEOj6rzJ9lV4O6KZ1l2RdgqaPQ
HvIe7k9cDs0tYtfsZCGCgS+Xtxmgq14UX1idh3gnWzK+giZJVtwJJU0n3M4t0FCybpIvfRZHBTCz
uX0AeSysvbBX+1AxVyj2CePM1B9G/kvIO2telwxx2EInvlTfYpmLA4LLYnndCRPu/1LG3XvBz9Z2
bgLvzWoHCPhaOQx1CP4Eji8xbDmsjHJWr4tsEM55Vrn2bjLYE/cilkYdFsTYqZ1CwWt4e2IE5o7p
UTw81FaZjZg2ymzZ0OTjxCuexSc9bo3qCmzMvL7puinpQ3aIxn0qaq3DTAPZ6KPZW/EaEI2B648C
ID8qS1TXcLY6K1AjDdhArYv7MBdD1QbcRbsJknHOo308J/DlLTNyR99KKyPbuSYZ8THQuBuzcTL7
rKXadEYi48yk4mTJ+yW3rPdZVtXJY9bgXTyIZM1ukxk7TECA3nCCyKFGXzLNwuBMqjtFIuOt95IQ
yTIwOdnHuGuMOuOeuwJCJjidu2rpi69GXi5EEvf9qPsTZl+KZQsLeSgyOd8Xsqk+sRCaj2VlQBYl
FLWLD6uVZdJHYuEwYl0dBY18SL5ukgpxKHNz/LxofU2YTgK8OyRwrjkuGNVwO7ui+OqB1J18WhrE
AXb5MN3NIncL366N6AvU/4HTSuNQrLfLmn8BrE40bp203St9wgYcjJrJXlwTB8WpLTK6E8lZFIJT
b8kGiNVKfU00thFaRgaomCTeRuxyDjkKcOMSUTzKJiPdzoIjTDWw1DzM1Z+GAHabxctXadX5aRC6
uF0btb4ezfGu7PQ8LPSxuQZaD2Mg7TuwUewzdX+X8K4/NmpOv0apbY5XCfh5HMNju3dK8u03erVR
Bex8/WGh049WXGp7gqtMauF2LT+NxdQ+ZZp4mDnyQGwbqIN8e0xd6RP6Zx0woFRhppMRjWmsdfGr
msvWCXL0kMqbU8uUwjZPsui+VK6OXQxX+Cs30q5WmPahWmbjUQDterXmHel9w+Jeu4ls9+bieW89
Ro1nT6+NoJcVjIRRV9pjk1ba+1Lk1YNqRm2fmp147Ew1vSZsz8zApqcfKpyKHDdXTQFZzjinbl9X
RwS5u54SKvlDGpWJH/P0PMXkajyUnr2il1/huBJHHVQtJO9aw2nj2OXjOldHY2xKVCnD+sqE/Beo
jrfaT9aF5FYdtyRFzmaZzMRT2hbp0ajL7N3KDrIj5NYDRdtWgR3N7jXWnxTEIO+U7WsRHwuW3kMv
2Q+x54qTWtLhKqHH58+D/gpmwllW4jBIsDQIUQe/ikTNVkgzzHMAIOTKgJ/Qp+YTad/1EXx2fqhh
Kr1fkZ/TIyuyt2D8sZk5sS5vyROYAM265xlAFiHpDvEzOtgE3GvdGVbcSWMY8nWZ+vZKTek7rxTJ
jaXDLW4E4SxNWsBeKmztKdGt9tXS2dWja4vhftGGxdlPIio4mypTPwrQVTt9ya6tdQKLnMv3G+UR
yKZ+xUCpfupGGp/wb7OdiV8UGmrbnzlupgsDVt17n7aZTPZijtIg6T3HB+HnHtc4i8NF1ekVqjzn
XJDy/NV1NesINY3iOTfT0OPAvCr9g9M42n3h5dHRjAftnKVJekwbGg/AcNMsMGYE6CC37kRhpI9p
6sB9nkbSMeZZu6IDMR95+VjDpuXLiCZjz95j+HbmjO/oPMFHGHNwnG6f/xnl8XqqGTC+Kuz6Y9Uq
EspdS/oY10TYk+V6VmWVftTisn5E22ueiLLtd9DhcActjsM9dvUCGWw77TN20CKIhAau36a/tM84
voOqy6Ir9FavV6/zzmKi4RsIp+rwilQ8wFWutkC0yQkb2ungLivt1DjGaSpUdCXIgj6Puf1WRJZ2
Bxh09qteNGdbT3Sex3WunxyY8jcIGe7jypFfykwAX3Ri64409K+D6J8IQlo+ctCooYbaRf1hLryk
8PGmOzsb6t4DDLvhRJnZHS1d3RXVaPHesJgSCkS0AQYI6w7hBWWXGBTxKkCPcYeu+3mMUgxzFmcO
GBqWkcBCQu7sc6QnaiYn7+Qd8Ex4YyjVSZBYAHBOgWkOjrf51NZj0bRs1+mcDxTkaTd3h07vpzmg
fhvvk6p2Qo6dxv0U1/q849e3IfVX9A/CMRrzxRdtoWmERrT9/azgKnHaKsyzU0O58RslrHcNlDKY
cLFjfkJ2Xe4T4fXRPhc1zsB1dLKbOfaADdIIIgrObWMFy51vKwsalogqsAqcfrzwjfunwRKb8+o5
9gEbpFkcQFNEyLGI++McCWmYBWQjAMDDrWi+KrKLbqDmlmTU8Ay1pNAqXexFmdASJvbNIHyFWMUm
gBI7Gld5RZh3sNrcPOJdZo0dmAyRGJtiMtWh0xTyTotSxw3aVZM2iT3W8l7LCG0Ch+ZEZCBosfVU
a7FBllFpOCnHPcB+4NkgXRGoJBdw5aX3uau1/pMzDMMdBE7VY1gVEFAmVu0/Kw2rW8ieVlr7AYQj
DyaCOghdmTR7sJq1eFM1Gksbwsk0D5XmgvpMqS2b65GGyRLkA7m9+4kTkBf2S9Fmu6x3+odqqoFd
eygvpM+uOyRQV6T5gTYWvJe07KTlD2qYI0Syg03rS1VgP20jdu3XwyKi66E3ssSvGMtERDhl6saz
G0NjTY8hFeZO27yR+K8iHxhp9ERu1dwEegc3PxSUYV/HLsdaWRMY/LEmd6C8mrHmIOZWwLqvNWs7
Hi8SYmNQAShDMgwgpfRN9mjTHyn9x3CJ2vZ9Q8oBB7qF/qg30SMCvJ9z90jJAHzoYuJdAnNumjYE
kOJek0rl3q/t5HX7EhC5Qx8HCnQowZDrIRQvTb9qJ1i+zPs7tc9gN5DO1A1ZtjfGiSUyJW4bmy+t
RXnwKtfBgFp0enmo9V47wjZ+b9mlmezsIs7ynaLhCrlwArkULEs3rUcq7WHYFazbbx1iWb7EGTtP
sDhtde+maZ+8Minm8AYBizLp7hTu54Yh5LSL5aDzCMZJdA8rxJVEHZlwSGoEnoTepmQkw6mr4jfF
FNGz5gHMOPa5sZPs0HTVja/REiYGKiaWwheD6Hg7zcXK9y503WvSzjiQwaWjVdS4pWwJja4QTZq0
iqDDN8TyEKYpR/OxdknM+ppleT7sxqI0+yuD9tp1tcTN+KCvtWgOGpTI7TTSbiiNSnAzgPTrqqEX
Uk9lCBiHDUQnIYgA35XA3GCuvNQNLLLUzowI688ZoxoVyHXBEGV0Gba8BSHITZtX2Udj9rIqaNNk
uTXnhQVwBNUC3nIl/WYXCXu4GRPig8IEoj1PZFIaj9MoY3kYxmUSIUNpQXxw40hafnGULP7UcSQ7
kTvAFx+2iWoG2O+RGNl9hmYWb0y7NtvXZLt46tXkDPoggwR3FVkLsmDe61oq+tqCNI53wEHq1I+I
T3f8uGzGYmtdj8sbdyi0YkduS0lnljwRzjjMqO/qEZ6jr7XFbPmtZwJ/IdBLKMauqoiuIY9LPIl2
aiOsiRyvP1RN3qNQRy9vosFqejXCwlLrAAwdbFZ9JwfWUV9M9uoG5Vrmzd2SG51xrS9VSfTKNNQk
BpTdqNMFt0guclBYcxRVLfcpsuJSXs2TVzXIJ6gUnhYagWRiKqrDvV2jN6v8CGeQ/naGLGXbeyjr
43wmU4ooFFqW03DX900Kg6UtzOnB7l3OVLvRtDS+ybJMM4dEg6hrH7PCFiVPjqbU62ixiDMC+l1q
pwT5V3Mi1BkVHwtL2z0obzLRoDVAXT7VidU4SVBhYBnLwEiFZsNxtqPqqqfKhWtVGU5T+bx5aXuT
0t0jsMprksmoA71kXmT4BHGpmjCJtSZHHTK37XwdejF/cqKB+YlHl8NeQo+mgg44msl3DrCyts3k
Lc0tnaCKvNQgaQeVFzntBMQbGG1MpqzRO28INrHm27XXpHefFmYCrzaF3RAdR5EsMeNTYXEQoJIy
vBPZFppzS6u8AGGwQZlLvzUyl2I701Y7v9EW6qhuZ3FA0O7VUhj9K8jfsR7EWqtxdrQVebBgaJbZ
odAjKcEiRr3vZwj6lZ21hyap5bKDpk6+rYoiTWt8a7Ea0GXUgHH5tiR1YzzIdiZOBogEZPp7ZaaJ
loNAqLX5DRrjLGlDPSuHUgu6xavVoY9swIolPtrlDGIxjc8OJ/zUj0Ge5SE41zEN22bqMgDuNG3y
o1Z0Q3PPICoy93aV29NN4Zg1s2pvbBv3lEeeoFUz9hA5b5uhlu3HymCuBc9Sb0ub/W7Wmubwba73
Xy/iv0BOPRtx/pCDfaq7zxduxO0v/G2e9f4Ab8VUAPcUQ0j5Tww27BueckcwMgeBgj/b/MeNiIWR
Ji3NLstmF/qmSvm3G9H7w3DRjSPAYK6/zfR/x42I5Jwx8jPtHel2m3uN67Mn4B24nKRPgGeH3hyH
wONdPtpmOb7K1tpkwNZ2njwOnVYMgYr17Er0HOn3mixDTk3LFoIjhnMMx+2qN6y3yBQ5Z6Xu/Nps
h/djDVoVUd8N6SDLG62U1qMJ6I9UvnFWh8bK5j2d6fXVjIEw9ftmuMN52V73dun0J0sZHkEhc89v
YWpO2e29hqLsJNN82DTQVkm/Ea1NWgQOmC3SU5xxID/MqYCggOaO8i+FvR1iONeIHu8ABr3U9+LE
1dh0WTB2yxyZfeMPWYklMKwFiRZUQYwUGbZUvM8gi8+qnZz23MiEmNBmgSBYZoh0rMhmy9S7kkic
Oo7tm6JT6sqtK1P4KQ16nziDCr8a1ivoyIBJdlWeGsPWnFWrc0MbOCFQZe5a81CNsyPuAXWRTkoK
iVu/jqMlveqHWcQntaaGTpID/DmFPE2m8VVnNd6jBdZZV6yVTi+ozllJznaOVVkztPI98JFZvioA
id+07YxkCHbpdMt4LA8IYVZvXL00smvhgXa/gWXKz6XulKzplWd/tCCj8xlQHRSPusOOdnJWbbQI
kczMpEEQHW+RjEEha/j4+14jK4hYJD19Gg0CZ87OaJS6Td+EdN5TOjoGoLPUaPsQYoT9BCV2XkNO
rS64HToUdqCtbWydCyci8aK2PRpqVt73604b9Zw6uVi6AjJGR3ZR3mMa8ns15XnY0O/rgzmrLe19
rryO0MZBd6EhES7BWGNac7X53fJ9kQqiHPsinYMp0scqQNNU5FQ5qwXfZiX3wTdpAfpsv2W+c5WI
Oeix4a8+G58qQo3C1fEV4jn9FEm2wWOeCe0+J6bsozajF+ecT4/Ft9PcY1yRJfnDGCt7gPa8FAAr
YWLrAVyGsQ4SYgiZQjT1eHadGX6QNo7y1hZNUYJetKzbPpaMybguu6xB9wBWZ1ICsFau+IoSpQSd
vkRkBZMuWbNlUpsG/5e981iSHDmz9atcm/V1GrRY3A0QCB2RWm5gWSKhtUM+/f2QJMequ2e6rfdc
kEZrdlVkRiDcf/Gdc4yqztKgFIZ95gLS6CMa293nOjNUUgXG5Z4NslAYJRtR7c2T4V4y3iYMF7mj
DsTuJMyjltTAIqta5sfWbOPGT8as/+YktUxBTgz7R2x3vevl9qS8Iiacn/TVWB0PnZmoY6Uusse+
RMlL0zozNyTCsMhIWWR6RHBrrLs7hMx4hUCWlOUparNOeo2omp8scJowIMggjVkYgTJvdMp1xuiG
qV6MIYLMJebvpHLVq1tR90a6qSBbl82UzYNyjhxFYp3dsqniXbHqaotpUKsF2NcTRNkNOqRcadF1
bjqHfVOmFc8kISx1sNjDUq95TsWjIt1kYzGQvVpK2WX+YC3JNilLliFpYhGOacUxERKGiYPpHY5J
BJFOtl4/223U/ezdknAsJnHTa4Ir/j02PAmjqUlX96AuDEXjaphYbPEX2dvGtqcbet1yPzCpgMxl
w0DJ37PkIyUjhHzbLuHUkQyknbUJQRxYNze8tJwtQ+LCUwabyKT/XNNyPvz4f//FZP3Prunzz28f
ZfVb14D1T/zrnrawS4EQ+qdTAJZ1qoI4n7sZiJvL9pe72cDNDhpVwXECWR/uFv/tFKDrOAVgxYL9
HMiiBbf6d+5mjDB+dzdbkNY49H8xYOTK/0EVJAf4EJIt/clKKFnTIYt+5C7loM/gMbuguWP8ksrs
rbCreSdscNxNT7bHu41PkoPfdlT96DmFR3+o8/wpkWP4LXM129iwd1dvQ9KoDLYIAh1oAcD2Hq0z
HFrtqfKUTGRnFDpZuSUwYyk9BP1rDiZBTCTrZDiV83emIbYalgoLoLjh+LmaZD+VuZs+pkOZPYbl
EA9MJYT9UNnEX3nVYNTnoujHx2KWyZW031ly1BTiBCEwWducaNN4Q5wgkdZiUkj3M+f2VZKaxW6Z
mSF+k2YfXWNECbVvW/QF/YCKb9OKspx2S90DTqnMpALXmGbiVfu8Yh1s9sScsafJ3qKk/pGPbZZu
GkLc+Qw1GBmGUrk3FIoT+UbjRpmvRQxdjWXWL7bFWFGPVYKDSjMOBHRB6WdhNm8dvbeDsulltNVi
slvxosIkjYlxRqibBpK4RvYMlt9NinKs86FkbqwVOCnnSjR6Jb7sLmCWKvGqInVXeGTb5mSqRWUq
N/xTqnVDNBjhcwau2bL5+DCkTnrtOlMhBESkgl9uZlCWk7BJMpwkIgk/T1UJd6g2zPukK+d3xwkL
d4c3jDF5IWsrzl+3HIMirxjfRFEf3Ro4GmQ+im4c95KsHmnObT1+m3qyvYmXo9wjXWdksY7uuxJE
IhP51qu99p3Iz2xHFGTYbGcg5M8C/eaPhPSK5ri0Xa765AlYP7W2rp5KPWTtnkdDE6HRmUSJL0pf
fGtn4kq3RTfN7b5jrXSp0wjEv00MervUYtWNwWHW3iUdaIAnQ+aeG7OS2aeWNUxa8CQSGMsNNORA
Xln3CBVUPOSMC7i5SUfAyUuvm2O7mM7rNI+msYPKUdr9f07Sf52kq8Tpf/equil+1+6s//o/j1ET
r6rVfgPcfD020eT/+0hdT7dfzNiRQ+PPqUM6r63Pfx+hKsewyUJI0eCwV/3h32pvvlT5v3Q3KAoR
MEEIg4CSbPMHwTneU3i3pWD3qnBWSyAA2GzLzkrBp3aa1dsBo0B5GAZnaC4YdpANmxHPxEi0qoCj
RE3N7YlJrz9rEcKWKKIOr6lWDaHXFD0z1ybuMB+XveqyzEID9t3pJC56Qk5YErC8jcu1PMf0Fg2K
+SDKYXhW5iY2GXpX6YzfqFYaG8OtWSJbSqPcSazVXstlMXvPiZ0s5cB1lMljWIpPOEWflu1RYmLf
SI8Wa97UtdNbAQHQbrSphVrCgB10MWmaVt2aprDyQEq16rdalZpHZLNpuCsaukB/7OtlQUrarkuY
maSpwOUrZBAanCfZtsuSRH90GRhjtpvFNjyanvK/p5SpKLle7rzaRXLMEdPJlgphqOEZFHbiSHeg
ZZtsjPWHQeWXJJqNattT7fYvpIxrd/xr4/ollsUvFopqpfW5Jn/LR+ehyn4YZeyGMNWaAqtnNI97
aFGMeyJJrbuUw3ETmlSCUovtq9Ip0vKtPGGTSL6hs+cvLv9CAv1HltqCazYNunzKVWw4fvsjqXkd
FfHoIhbuM/2qCmtCuzI6wKWTPBKk5Gx/+db9D7q5/+H1cL6wDV6UGARN/x0FP4bKkGsE8m0K4ja3
PRZfb6HDdVRIArFUjRrzz19v/fl//TY5CC1ZM7gsTfhu4/Px29+vr7vMwSbJ2eDiM6G2jsYj+vzU
D5Mw/4tf7Q/s9vpSqxoXf3p8YMzfSc06ZpUEzOvORsxAewzKq+/JWP+lC+MfXobjB0ck/ltDT/AH
Y5ZklJioRom9iVaWER+RZhsz0vD+/H37A4qO/wMeSM6aM6bxcjwhv33nsnEyxmTB+lKGYTe4gTWZ
AuuxaNTn46DLpHlioaaYb7lBI4+OVUs+KQa0OmAiXDkhO/LW5B7PDZMAASXG6OhmGoFsGXTj1PuW
GtQ2XqThl1qybCHSi/RugtAhg5WI1tWsxE8XmLa4uBHhKvt+WqwXY2TTHSyy5wHKOCTbiI2kqXUE
bHaAV4s0USyODrFZb7G6Zt/5pFXMxdYy04nUnWqAodoyfc4fRl1wRsihzQAncq12d0QYhMZdKciV
8AHoLAVr2CLWi82CLKQ9WWHPUH9NOidBlK6NA9j0QwTYX9Pk2JyZYIrJ9KPMsvO9KPHC35ZqURFT
UFpDcVUXztaNtPq0LJhyZnZ46lGO8yQWRaYEkaLKdDvYSZ2XnsVyLzwXg2IlgcnaKb+GI/Txk1WE
w+A7DLzNb7SnJfYIzISaXewQVnpSqjJ8RX4luo27MJx/ndCGfCdnLL8zM3zNKYUbNZG3S5mJ9Llw
47S908n2If7IBXbZEwpeJZclK+vB6/KyyFemYrTI4Ujxr1K3RhfO/V4u9dAAikxp9hwls5HeN5ps
6sjX2zghprMUGmY9Uz9/M/Ow5EeRJFveDPSPOJkUhLRveUWn8tj5JVCyiWF+m7M8h7qO5tED8zbJ
khJpV/8Anc1wYU9l5PR7xneu7i0Wo3XTc4pWiCeYE2s65AXJbntVckdtp7qxh53R6oV86uK+Mh4G
dAHTMyuZqAy6yJkAZosclbzqiHm4yZuljIQ3hE0evlKa6dYRHU0rPRgRtXzns4DJ28dytFVWzLY5
aB9aBOEpd+RrFs33pQa3BmqS7AP90nETmE0C2tZSt8oSZmYVpImeKLU/d9yQfOwD/Cl0gZAnAif1
NKDkc8ZNERcjhpNuY5NRPpOP4LgxBHxejZxU/OZyYbtbhq4nhdDtgKwnkfptuWDm3bRLr+1rN6ve
Zo0nc7P02UhqsHTLaaOM8E/sI6KQKLWsh/NPx7mWvj220KiOZHYR5LW5uIGhCLQFVuiwmJoJmVVK
uM9g0s2EAQy/sBtIp1MBWkajBRqyawNTzKlzNyIsUcj3QtViEhl06JepnEXCYJGIQq+MY7gZq2aj
c0ZXNREa46jDvI+12jylaI7JaAX9fk+wCK+3TEXsaMMGM623TZPY1sEqmhgrQpb+ypGxq06ypi3E
QIKwU160DEP+m0H2LS7FMTFm+0rvlQGkQSmv3UAuAKdSXWVwqmH0aAz8vj4bGq4Yh9umyHy1T/Vi
ucxGW+cCjYKrF/zIi8VHzE+e27xOz3Y0Tmgmr5PAUdcrSKXX3D0JNLj8LsbC1GnHxsPSouaIaq1h
Fr3pyzyPtrmTMEkU9lIXxi4Zy1CN/D8/or8SGX652wwdRRkWeVgEceFY+LL89oTmIJElGyVEQAQr
Ugc6VhYaV3TOTRb0eDDXz1MhxuWgWZDRO0VE2rvEk9o9l1UzyHOTIVTeNeWkOL4qQflRjoDhP/35
T/m7C5h+DAsCXK5UlXsRK8PfiYjLMozipE1jdoqlQYihUjDHCkdPX1TxFxfw7yMsvl4LswNuLa57
SvHfXVnUlDXHgx1DwQ3llsliAQ80gqxrlfk8I0+7r9l68c+06Bo6QgmqCaa4zeL67ynU1h+ELnVt
JRxcebAM/e0ng7im0+W6cNbQxlp7Lpzom8GpOHkJ+djEhbaksf3F4/C7uoCnYc2DMtG4OriafrlB
/qr1S8NSNYRhjBu1GeeNLDlj86n6m9rM9ZlD5IedDYUVLevvvecG9gNxPUBjkNGGCxWWXLvBZW/3
5w/NH38XA29e3rnV+pFI1LWK/MW9oqmofvKC3Pgylgr6G0M7jKKzv//5q6y15m++P6sbIQ0bMjse
Tl7vt6+id9rI5iBnANXkdmC6jeGbda5u3crlnnCiiUWAkfzzY/rPyvG/MLD85f3/w8rxYW6TD3ru
Uib/7Ni//v1/tuCGxvIQlwEcFGy6Q9rrf7fgTDVtqnYFh0DW1nj1Mf38t/+p/Q+CAVTMPvgIDZZn
HD3/2jiS7MH/xTaS9TmF7Nqt/w27XhU3o98+KsQZYYHAFwsjYRzEjHV48OsDiQVijRhE0HgS6Tz5
cRR2gc3hSweDWSjpoOsuZ9FbZO1KgwWJn6eGKd5yyPrOb7/2QEpmsBNiFMZ+SIIV5z5CO9SVy9BL
1CzQs7gAQjQA4EYi1k9C16Tp56w04W4yc8YvcF1LlePcsqH62lbpXHXRcXbzjjVWUYvEOuljnL4Q
GCUsNmVxPuZeo9QwS+RW6VGETbtiTdA2slGbJJhV2ZTfraJkGAZIJ81MfdbUWDaLR3Ky0T8kNps9
rHCq2dYCxPJlyw0cx2byiVWHzHTfRe8bNMSxTvsCyyOIvrCh5GBTYq6BU+zCQC5kNpmfukrZF/ma
hGu/9O7UKrfk3IbfUnpSlpTmrCFn8vqJeeJzkxd9ebDKiZXjLMnk8tQ0pOvP2bk5jY86Y0HXVtBn
vSPDmx/z1OpugHc9ow8R8Y1TtLcZZHzvhPVMDvJVRiRgRJN51nK5Qy+PLET/CUh91+SjnfgU0vQR
fVN5BJIr3iyJnibl9yLoR54WxiWo3Lv2vM6GArPCMrVwxRni4ozKG10oAaAnc66/gYSdmYnuCOf0
sH94jiuDmAK0621riLNG8Fq0uMmDJfk5eoBKu9uKYUbxQjxRBUlcusI3+vJlKJy3du01yEQ3xrMz
FV3AF8efG3ebjCInXKuyH9F6bRtdyW7qyS5hkfuDTNxdZ8+NV/cQl6RBx76KqSxc/DekcWWQTLA3
hTHCwI/7Qe0PDHKODn+h9LKUNAcT+apbOdrOdOVLU2To+HTubhSzVaKRhhQv1OfupHb+qDenzkoD
StOneWyBmHmQjy4zb6eKDcOv2uwmyy31DvR61g9FrnX7JmIiH4fZXvZQz+MwU6oyVo39rinjLUjv
K7Qp4cLh8p66jUMWLimv6OvAOS3zoBihG1SkGO+GRnykzcC3Rzi3VQrg3iiPgN13M/gXKFUEGB8T
ZLuwi1Jl+2A071Er94sdktidJ36fdpuQd5TOnIQAu1+CSteNxypC54g8bg0wU0eMDSBWwQSLep+Y
aK+NpfVsOyy3QztdExs+0OWp8Rhp4du91vfS3cQpkVRtXO1Na74fGmDwOpGbcZHlDkn5EyPxrRIm
SFcQ+FzI50CF2+snsHs27UI+drMdbZtmQBdMRkXqrWjDulc2rTu43/ZjoRu+nxac5LYac3JxYN14
ltVwIlHi0kNUpZuaeJ/vM7SN35fwcLkewaRqScj3rtWybYnnwos5RsNdqo35bROXcu+06aOLfMD0
ZpcImK0wKla6zsqDqiCwLyToVsnWBQ6nARxnvx7Q/LRZAIHvteXPJAssrUkJke2rQt+noyV/ZrOi
4/EBQscKXz/Ys3LVrTm8GKTZakdG7GLe1TY+cflxkjU5yv5MdorvoAoN4O3qETwwVOuAWg10oxL1
Ic9FRnQuNhpnuA8H3I2weRaWE01SCaqtGCMkcwJKdjWd0toze7I6X8f0IbqbK97aieBHWoTHzOZ4
XZdCsZRPSgPxje1qfVbM8Egl/zrbZS6+4deH7sJy0JNXh1RVkKdCISjwf6X+vXMlm6axdGgIWveC
a/Y1qTgiM9S9DAwqcWtY8RHj+msC7Y3bX+X1dW7c5AMK7AxMkpOON1gZiIEk5HFiGdUDLuvqJ4JX
Fy8Dfjt9aH62YxF+trH9nrsi0AfUsa5OsDciZPasU/gSDvOF018cyAlcnjQynTwldJtDOuhX7L30
zOf4qXQozSL7qEJR3kQlnDRxOMmmNZivlCls+HCds6jVvCpzsKG3BetrVjwbra8cX2YtSS6JGXnM
h9b0TLQb2XhS0+XSkZYS8H3h/7ImBXPsJvFhtGNxpzJiPdFD517IH+zx7n2wSaJxEPQzimOqQ0aL
ixdgT/aaP3bKTjdq88owQR7qkMAQiwTScV83aetZo/icQJeHecCCpuMiiaqu8JOZHEpWPmY4vtpm
ZZ9n9xnV1L7CXWYamprRRXdeOIrm1aaGc/EVLEJB79QfyvZsLoeJCKQhb26yBpkSRHDj62irl6p5
jloFOgiNCPk4jhvQpJ5YdE9kv3yf5ggT1DgyLwxVjHsd3uWHTpxnnQf4CvMOEmqU3RLQvmeYcedK
9KXqtJNhdrZtOmO8k26SxWD7VVjKu9k19xg0nPNYv7ecj1qawxlaaTN1GPwv4U3TdBcULd1ezJzB
hCHmWwM1+TeCeW5q2zyOsXoppHqc0/wu0w7sVLdTDj2O2j5Czq2X26mtNrEyXhB5n6NZ7f1SFU/z
bF6tWtw0km9bVLYHUqd/1hDg0cEOOZM1E/lzYuRbqpizIz5r9a6vcs8mG5qi4WVwF2T7VgprxFns
1pnrQTftDBLJkw2+3t9rzsGqftT0bw5SQYLaSar80dcVga3VDUvhrUIoudJe2Iz5E0LquoweWZ7x
NVNhACWsIxrYTvUFahFLXlvxUIj2pekPiZbue65wVABcoT8dCwaxBqSyxYZspW2ejnuSpq/WcjWc
96XjjI8T3+aAGizbt50rm58LX9lbyk8/L/BhRc3SLGDP/cgxj58N1vJZhw9EMhw7bdpLtdlZ9ve8
NW+cRL+NiyrIkMKDNfMYEZgk3kxxLnSDMVKjqJQKqOcH91L0Q+BSfOX2xiqwsnUDzfjRKlydmpbc
9sTVgkQdp6pmdrNYQRvqzHa6wBHN2c1rNp7ROAzIiN3qjtQF34gNZh7aNtaoS0igr5mpdhlGX9Zt
gy7F5OuAHiFOtUtZQeU3I60szSjp66wiM4+S2oEMbUffYk66WQe9eyUsDou+M9k0T4O+i/Nuo9Y8
LflMnmhENlQPb2SH046O6YakcgZhjRpKPuy6OpL83t0RBqwd0PqWx0qYyT6aiykgMhgrg+5SpZLv
filfu9nQD+kqfPSweS85rsOkvdPG5L5ob2wCpfZDoZKj3Sw3mtOd1HY4aTJodWfeaDBIgwdUzhFZ
Zfcm3NzzpLvD3or4BDJ7qF0/bQr4t097zm5ddzpE/BGy39wNe5SHiCGEP5tmvx+IoPdZMG9Bjk8t
Y3TkZ/PZUeKHRke7DMsE3Kpztewq+GG56kUC/kNmaflqlGN8HMeOp9sIcRJp8bAhJ0vrORiudVN9
izXrYNvpi5HN9+RLHqKsucSUX3oDd213B8PMH9N2YPygj/spUnkusgcjIRqGHHdv0a6GvCOYD3LB
yjapbW7LDhU78yJuLF+qiJdmbvMQPYUX8fZ4ciHjr+tLb0jxa8n0fpsJksqom+fE5ISod4vo9jly
P2gpr8UnhrGgX5JjW5kFQlo9sPRl6/TWC7HEGwd1SjjXD4VRXXGjHTFn0J86pX1Z/wKrzZ+VKXtI
UvHumtnFHuS9UJVPKYanEfcIb0IE6UVpCgqFVYSkbrpZxvKhxtihydNtMTUXJVePQi+gH1EPYVjn
KZP2oBrd06RgDlJ9G4GFEDGhmkmLk5JbPA/Wu9pNb8gw32SkXVxFZ5irLYiM3O202mpMVXg1enPf
V5G1ZdpVeHVbmnh5KPrTiBTaJ9IrDHArmwNrFXES/uQJcGbfjLP8oCVGYMerArcnPC+qrXlTRAhX
0sVBoRht6RsSv2E6bLjuuxyS9hQjRt63dnJmmEJ8ShL0sgmkngM8Ht1Sf3PC6ZTxyMgpCoowtjwr
VnZlogVW3rrbtHKOEXN+UdS4hSBoQ6sZzKhzF2fNa0NOuy9r5YMhzgZvNFTgBEBwSKbYVRgwinH3
GUvjiHHGBtX7h92JRze0H6N8gM9XPUbzJgTY9M3MTiFGPJ5RkxtG48a4xL2xUhJiMI4kSGY5pa7i
RYtpHsWYEbow4dljmPUe7pfDSPejhel2prHrNV+VUdkxtA00DU+dsbaB70e07fM9KYQHtTOujJux
SoD4p2DhsAmarnrPMwtFRIhfB9yrjfJ53U+Y+Zm98jFebiql9mzjFePvQJefUSWCfinvknlgmdx7
VdUe7UhuJt4jo7xRSKssSnTaNFRsRSmuIuVu0ay9aQ57g0suA3gkyHWDJcx7lbcXYYnnTt6gSn1o
zPjSRbGnRh8jAWUbzEG2kWVdsnjYpHJ8rgYdfSdMBzidyB7r2eGamJyIbrG+Gbo4YiEoPi0dtSge
R3wtGRB20Xyy1MnMNwQBzmie5yb/nkWu0Z/BK6n2lKyKwx3mIzPWUwz+X+w+I7zQMSaj9vulCr/n
cSJyj/3FtNwL6HqJRC2ywp2pE95DG6KOn6nJ3evZyNqODBgcakg1sT6I6S7eXaUrDPofWXzGtVHG
mwr3JGgkPEsejDlHhKVE88zJM7rpQf8ialiilNCBrtmgdPqibmBF1Ru6PfYcs8n2xE8tva18qq32
g0Ub9I72RfLYIXHoXsauT3jVF+2jzhHkD49D/I43Agqzzmhx5viihJSeAYTnftFDTtoJhUzmFS2y
V8pIqcJpa1utAnr0hSFpAEnWF5m0Mkq9Fivv+he41H9BTCyEV0JLIIUKmqnE8YJiGft0AxWLU5gV
6qovLgoXJHaFdUEcNrBOWZ9K3l2qrC+iSiDeeAIehrPi+I+uZjKAQ/RfJNa4Qllo16zaJ9wbYKtc
ktFi3wDHtThYVm1CnFau/GDjYyT6+jxqAj//lC7+obBtnppkpcPSqc4eWVeYT8vKjglzxcgWpXVz
H2piXfioSjGu+g86jHFSuGZhulOWNEZOIadVuDZ6CwKjZdM0dgMvNJjsC2xODNs3BtpKr5GtdR+y
k3kEfWU7U8wDAgq1xs3pnHYIRHzoZ9PadlY5tnzrUPQE+lICTptWYo4ejt36jfHF6YYrsusgJAJo
W0FeKkyY3uWL782+WF/ji/uV0coAR4maPqiSfCxKg5USBh2GGE5XeDhDif7ABAKiGKOJlS7+Io31
L+oYVJvfFliOLyfcNz+PukLK6RevPH2xy3zNigzx58o0f00Q/zNM/S/NZJr5v+NMLz87+X+8jzL7
zUB1/TP/QkPNf5hIjp11ZglP6DoMLP+FiRr/IGFKwesa72m8O34dqGr/MAn+ZurBqJWdzZpC9e+B
qvoPOABiS4lUY/D/Nweqlv2HeaqiGwAZTGctjLB1Z90a/TLgt7JBr+OE+HTVzTAvNZ6lbvW3dTIZ
m77Oor3VMGwa2Lti95AvJ2eZboE8cYQqFBu01LBbzxloyRzFOkPJGWy3EN66mb7cVpYxsaBLG1Ix
J83YASFsIO7n06D0yhaZg6RFbEIP0UISaKzEaWuziiBwyFDXEgxcDP3Uot0D/msqc6vHUlxH5nmi
d51ADDhZy8FKP8O5Um80HNJeMgGWxSxH3GmL1d72Y6IcbYzjzuYg6dmrch6YlA5t/DJojX1q+QKj
LKY6NOf0ZkgRz88YtEzafVks27kdacUtKtFEb1+tgn+tdCXclYxv1DQF9LbPsdketLygkKfUjA/Z
B8PRC3TGrVmVH0jR3sul+da2FOlaH+S2exrD+lzZE+PD+taOrFuwTYLN4RFNfdmPofpIf7sRVr2z
QsSpt6WTPsRt/YB53yqsta9YzAacEFhtqEGH41+WT7ej85pCoegJG7Q23zmTe7a66TwgWRzLvkaS
KN4beAev04o72XGCzDhd2Gb6Lqfm3pTFi+Us5zizT/MQvmXV8jIS9xqqTGir7olde8AedqvX5R1y
Oa6TEKUfPi/YE711RTBCr3umCG8Gwl9pyVJvVN70/Bw1PydG5VWTnsEu74HIKm6M6GRXFJJEZfhO
pJ1MFSscO3GItS0+G7ZdHgGOlnCvddvum8650Rpe0ak2C8Fn+4iovIUsaziWjUxv0OWwxL7pIzNo
2vCjyMofpb1shLwTWnqDqiKYF0rDzI9WbdJtDwMh2u2yvA3lwQFGwDrMZAHQYtpDh6toH2gU9hmn
tkrDshjtznXzHTdquXqmvYpcbFtB6m1UPZnhY6XTkuT3LT6GUz/tei3dCeGncXKbiOggXGPXokBy
R+2qS/MKjH3VSmfbVM9L90K08sFo23dGoZu6MPcG+fVU05d5WI4EiL8nbXTLgHY3KfnNzEIfeI9X
avDsaGTnR3p+ENl7N6jHsB72Zg2Gq8z+NJN6r1qoq51do1G5G050xejrWNSww9oHT9AJwHarDspb
pr2lzr0a8zk1+zIMG68Yxk/u8DuU2WjO9Q3CUnSoDf0Cc8PyFRhH80rLPBkOdj61POujewQ+eMIo
bNPJ2p/sS6ebvpP1eNbcu/3woiL0McaLQ5lhnrCKr73RnncoI899nJ1a6xl0AseeHFMMxDZM3+1S
32mJDLouendR8FKdh3cz+DJJMSgjHPdRHfZNf280P4sZqXC6RauPh2u6neTgmxVjBOdgtc0WV8yz
XqVbq3YvleUiAiKtkUl3itlkEtNdlHg3Am/k9MN6cWOK9hVh6X7Wwie7FEFX12eRFcwUhHsHBXMS
1t0QNbwN2q5yo4M2RsG47MqiDeZy2HdmR/zx+2yYt53sug0GYztKjuewGa7siV8cxfiuOmmEacgY
LGXLzEsGtGYmToP8ztFOdlhc2vUe4VacbY1hLaVXgz4ErFE6Mfw03Cdch291FxMsscqWuwQvOSzH
PEtFXaJ+m515N1nLJnLt7dLuGh7fVrECOxueNSVi5NyGpCsvPuthYHjMMGiCMY7GEKiOwhMWXD9q
RVc4x0OGv7R2YN/gz8OWJIYH5qDjJocVCUBkCaauc/fFIX+VA79+d8O4PUNd15dW5g22NMoJJcKN
LpZzM0e0Q6NIT7MYnJseIxrm9nq8M5L0B5Z6NyCYZ8tlLQYGmp4AvO7WwsmrVJWHw94X/FEPHbj0
pKq9ZeXyIM38o6+Ga5fn8amJWwGeWip7VmXDWSJj8q3ZKK4GF869WXTa7TjrKn52ryHrkS4kotvW
NmOKVDd5whAv2dRr+HnH/m3nJGjS3MvoJh85JaCX1cXCxAdmN+r2oT3fyYKhFMYkT4Jk7Syvd3lW
yFO5ExnjmbQkzHwCt7UjJhRdG5obLRxPbq64eygLlthNFTRR8sKZn/vF/IB7LRxNssuV6qSlzmsT
D0+VQfZ03NpPuAbRxPFh4f03M5npz0V5m2A6sq4P6EFMFaP+YjoOWvWDKdX3pdcfKdNPGBs2WNxl
e3xPbwyBJZ6qKq+1VYcfdWv32KWC+yV8O6ZjORCQN3p0aUgqKflxuKojpmTsWmTJF2TsW3xpaNOU
osVJQ7UCRUlfmDzKg9DT6ICByiVdPhinvo74JuAmN7XpriCQm6JzwfhR/FAyMioHzDsEKSzYwaAm
1Oct+BRLNjO/lvVMvUGzaa3987C8Kr3+KebVNUN1QfZTtJCmHiHInNqeVaRxBuc8Z3n4qC7hezaG
d6jHr0Ppvo7G+DG62q1pckMZ8kc8HRpcXKiNN9iHnCWX0uPYGOUObSFqMXNQGNpitKORHL4bKxq+
uLaKM6oIKuWsp82fRp3jO3+AFJk8fWSgPuTdFWsIDLw6s9ki1GCpDDvia24ebqtc7S8ydvhOz/K5
bAx9Mxg5zGAaEyNp2NE5ibNLYnF/s3WtX00stzbCaIafhpDwZSVPA3Hd1oZWwwHBxheMAuNHaQFg
utlyJtmDaeJCygsWJMOhDM3sHHdWdsX6Tdklhiq3Ttuzc+jIq5+ZCUd9u9eKtvZ6lXfZwb5KIrhh
izKxGTC63WiVuxzy0lf613p6axLjjKWp8PEbvtXtsWDVqBwpL0zOKecR4Oymy9vDxDGCtc2+RYpX
TbL1dEO5Rtk3CA0Lc56oDzRzvjpj89DMLE5GwbwaGdBdxnoItg7dXFYeZwz4nDjEmx60c1vr5UMz
xeelTFUONpmzxWvrIzId5wTIhzxTwthda6ebLtKZ8lvcvzg9m8zS/VS6xrZS5/KuYEjAsOpYK+ad
E83OYYzrV+i8aKsn+05Jxf0Cu/vk2tqM+69bo8Vl+t1jwhqFwZTziY+Y1OyaIu92hPm+lLVtB0Mn
Pv9vUf1/9s5sN3IkzdKvkqibuWKCNO7A9ADjdHfKXfu+3BCSQuK+73z6+aiIrJRcKldH9VUPGl2I
7MwIhTnpRqPZ/5/zHVtVJFjO7P/MS6lrNqOMLM2SGmq8Ursp6ezHsFxhF4zHohJPYZ0ugQT/aNlf
agXHzDD7H5f8XxIUA4nYvz5l3b+kLx/Md2L+8z9PWLr2J+Txt8h5oYqf56ifJyxN+dPiEEUg6C8t
Cz/zV8D53ycqAs3RpfPA2ijFEHKL31GoEMT7UaAyY8PhoSvWm9adiMQdgUoBoxsqCH3pnF4t2MOI
/fsZ7LeAN47f2JQwkgQ1YATVFPTvkdD9FFiGmU6n5mQm/sagnD6DSIVUukLFJwYBaWqKZSJSQPwm
Xjv0pZ1qOmXgj7dkHJj3Vh5PoSN5cX5rQZTXF23fZ0pB2SSXTFrQft5YFFPVHOWrB9GPznZV6TCA
lnY8jvwlAWrma8Xw8T77SYn0xYGZF0mvcdJCHKMiEijAvOQhQJjMgSkStLykUJChJ/uYY5AhoO4E
Yxe16rqss+AIFo7UHyd9SK0MQKmgfpmMEecsdbLqMx0osbbxR0Q22WKcKiTbxVjG+aOFH5uDQWCo
cDkyzgXBSiEcnkK6GevCGeMcKqYbIfTxjoK2abyM1kHDWh8mtfbg5bolX7HR0AfZiYlLVCkX6bCw
gsMITn16A2a07B7GoR6q6wpZveIU1ZBSHEIUCvzFDmIRLW0bmknqmKOhjidTQgf63J48+2FI06HY
oC7qguMhzA0D2pxuqFHFW0WCK7T2uYRIONFPhalvvelN0zfxqedz8llXv2SpeW8xM1jtispPOYwp
kcba5JlmPgFYhBrEtv4Vc/OIbxDRfCu0JaqnILgmniM1SneKgsbulr6aEkaEz7EBTotxP6cpwxG3
9OJn0YHX4mQQZdS0IW5q6UFkWFX4ijRHEpesfZk7hWYFKkqy42tPLprHzDSQOAcJjQE7a9iNyF6U
HJZJW0QbxMtVekx2osxrCN7pHSrYSj2AAm0UW9jbin9QB/jMnXzSYshgdnLee2O9bDS7PC9I/Uio
yrP3XtQ9WhRePs2mEV2/Kq20vRZFb981clo80dM8RZVg3sp+JKFWjlXtPFer9FlYPmojTW0B1wm5
re5o74TV6RBpyV0hD/Jl6VNqz+hJ3U++8I99XyDF0QtOl06p23mFwCNb96F0qRbdtEASkhyOYUIB
Qhv15qHXh+I8Afn8ILQKJYCg4AkSi+SupZJM6trqaYw2Eu/GtCdxG1i8BMNAdtSsyDZeMMizE5MK
6cAmmqf5lbNjvqIYytFokq+6pKG32ArjyIAZ4aQ4Ry98K7sAFkbbPtGGVxqR1eEINWuFcUBzeDji
lRbJbXxZw7bPHXvQkd/Lopx7kzHciRWRBLLBUTpRA8hhXhRvSz2kvBCGhJCByewba93ZcNVOElkZ
ULcbRZDeMQ+i/ocwqAdBD8UBdNJ1aVIuU92XjHs/quEXReOAEIt2s87OLJi8jBJtkkon0+AhpgPd
EZqnNjsXYyWansoOGPXgNVYNmrySZxQXyFHss2EIqydLiRsToIBhBo41NKKZi735tQ36zHAjIXV8
iKrpmEx2mmWrSu4UeSVibA3LHDeDOKv7JmhAoyscemVfFne9gpRlhdyQjaLoCw1qGskhJli6PMwe
0zqIq22s9Xl0IBUTvT6yK710nc7xjvlisGHC3apGaQ2cbLtcOEArouCoLCxoC95Q1VND1gHJWy9m
n4noTCvKolg3al5V8sFUVuN0yYYA06hdliLBdtyk3J2a6p2PUKRDzPDuDfeFQWtHeou5kWgpBUe1
IFjG4s30sTJH30vEutl6NO8x9jmZGcn5siiq5hvx7ZfjzFmikGGABtjqx3H0XhkmU8WVONELfiqC
fnxSqqD7WSD+lzFtOxLft6shRoa9FsE/hjDm339XZ5z8oUsM3A5zUVs9gN+LlolElAu2ssOihJ11
DKYiu9h/Cz9lBs/30EAErvB6V5CBz9XPd6MmPdmBfEPeQiCtZD85YMlMIQivQGFHK/gQoUvrD7xS
Xtol7ZJChRMsa+bN/s8xF1Hf6ZvfLt7ElIr43mJpNHZuMckXZqTWOpS+zKcgEPlHvGqpklpjtdk/
0ucvEwKfxhULG7W2LXYu2GLdDHMFfUjjZ/aVTmT4eqpH5Zuwo8/XQ/d+dg0iBSVnYjevJzOJgkAZ
wfkMHr1T2wIdrJ95R2MzFL/9FFCAJ7sQbbhN9NGuzH0a4aYTnOgt9MrLD61R+RH0JJLvv2tfXA9p
1mIuw+OIFNqOyh1do8wRLrLZ18MZdnxthgZABjwTMbETv39FBnKR+clGRW29mUnezcmoDgyyVgjf
YsNwJ8nI+CY/Dr+ZB19dEftQXMvMAar7O1dU6JABQq23F4CfiV2hS9jEh3GXoZ7M8rrslvtv4BfT
zlCJdSa715w7W2y03z9nxoiukoeQ0olRYxiusCl50pSs9o8yf+j3jxHBrooO9mpeERlkN4QRmrvd
a4QoLQKQdzj/qCMaM2SoggaxzTP5x28Px7GABowNXQO60M6zZDaWGmJjMalJS+HtwNH+UEpscVi1
dn6ijqP2TZDv5yUSOymFNl2B+TUnC368if5EdapEfLowbWQMIAsfhaBtb3TKCVTibCG69JsRP88S
RsRHPztyZVXd9V34oa/ST2XEUuTAcMySigf3gephXP72+j97ZVk0VAgnlqHPM+jdrNe1rO4SvJ/Y
zgcEBHHf4wUV7RW0kXztK1F4DX1C/c6+8tUFMvl5CsiOx5yws/BWRuKzguAiwxXVuSgK6pUo4nJd
Fxz398+Wz48Akeas7vxKS40v8uMFUvzLPDa92NVphx2G+M3YZ9bdwf5Rdh+B+YWmGrJFzhx7KpRj
H0chKAQdpJky55MueIqrWHJtJc1WzZh0pyltmPW/MR5UGlmzeA5YgD+OF2H9HK2IJp1tRuMy0KrY
bUNtvOtYVtoF5a30m9v4+SFgb0C/1MblwVl+tpK8nydhO5HlCpcBn32GXi8DybbAgh9faWLocWYC
MJxprL38zar85bisKvJ8nZpq7lxoM3RKNbZIKcs+1a6SmUIJjSY/zyq9eYaO0l3CTa2+GfTznBEG
ln+8NLzgYAXtTE+N4BFTqm3spOGsUasTWX0S8NGX+7/Ez08B/RVVxojDu2DuKX+8pxQyO5gDyJMM
7Cwb/NA/WINyN7LhBv8bI/GVUHBhMLx/H0fqIuDB4CMQnctKTZuJgt5Cm2rtQEf4En8z2Pyx378O
VMo1gkKIwoPAjmfXmzYYftUqBoFHuZe4IpkMZ3am9b5KJU8tvkFGfP6qNEPI7BJwsas6RZ6PVxaZ
OaFBUmZTW+mAsxH9tiS2yP7mkt4WpI/XNA9j61wROUC6uXMDCSEZEhJFKOV6E/F9rdHTOGtH0Y5L
Q8ozGxG2xT2NOjO4o69SIWCRaxDcs4m+AKhj97ojvEDD2e5nsvnNRPryJsxbCpl7YL4pI94/nDon
TRJouGqzMEoHI768Hg0iuvZPos+P4ozkQJXA3oh5+VZhe/eqIPHNC/D7Ep5Qx9IRjLn8zJfVeKlY
dXE5mk15F2LCPd4/6OdL0+c9M8RMLJvz9X38fnvJ9GYCoLWoua0uFAEgcHYSfLO6zcvzh68XByqD
QAfjCRN4Qz+OonH0baK+hSmlIEB0wiSmCBWKtCyXlSd06SQoo1Q70vUQh3WoFvHL/qv89MgomFMV
wIBEiDLBdqeXiSYbQFzB+Ii3jlp/omyhVQoyjWyk2wutOF3tH3GesDtXjPEP66jCJlo2rJ21p7U9
vDAs84vSDLTsWvPAGi94d/jaZsJGYn/zfvz0NSozKBXCKQgVxp2NkO9nqCjUxtJMyARKQyCK7SFc
IwTit19S8yisqGziCep+4xS9HwVsZ2cVgaovkjiu12qWK64ea7Wj5EIBRZkWP0oPesL+O/n5MKuw
HtDIwgNIJCV7xI/XRk6RV3Wzuiu2MXxkChBBQ7khFvrECuorPe2eNKQZmtldBTlqj98endxZ26A4
xBZVVncfkKaZml4ZE32RdYgK0U/4GwIF6VNO+nBmEMT4YJZNdF7WZEsiOAwPIO6nP/Z/iJ1vl90j
VtL5Q7CfE/M26OMdiJQ8A6BIBlVkZlhiIN87VMIH5/dHgX3OMoDSCr/pzlKQxP44FSHWQ30oRycs
A+LqJhIk94+ys8qBjeFMwfdo6WxQIXHuLAVhJnqWIaymNpYFCCWeYT82dWglDnldVUvuZhChGDG6
2iof9g+980zOQ9uC2jTbSF77PJwfb6MOed8KJvATdHOlC14ZiOpzFd3TWqLv2/zeUZTRiJmHN2yZ
bI55p81f6rvl3KA25meD0TiNT/+BbE0QckYctenCMHsrWu6/trcN4rsFh+E0uj08JgjuVFa5+eLf
DTfQIa5ChZwMAEBSzkIANR2gRlWbvdvh82q2bWTaYlkrlTFelTYfaIWG05LwBiZSeaJV9hT1iCS7
znisZE8xl1qHTGDJq9haTxE7jhXZHa19ZxWDbZwH1mi0W0Gj6GFMRCWvolgp7LXhKRMOg4Ydc44E
Qdaix7cL/R/F5T+ASb/7zj/Z10/yP0DI/a/6j+QxY/3428b+9nP/VF0SkE2Fil3EXNeZzy3/VF3a
FJTYX/HSoRKp8zt/2dgVmNoIKiHP0U6kNMPy8rfqktKDZZBZw7wimdf8nSYhFEQm4btJKnj985k4
LvJSZLa+udzfTdKk60nFIm3DwRK2ifA2VOqJX+RP+Wy1IL+A5QAhmWpct561pSi5hbwC5hCGU3yo
wNrHfkhgbaEQM4F5I1CHF58+BZFrRxpiMKRAcJ/WSvhYN+JB8hQojGGOC3BMitnliwiuro9Iv6YJ
CZNNaOUj8kwhDqJLOzrFbFMVS8IXx2LtWSsCIPKtXRCm6erWtrTOThv6JqaJKQCX/NEQLFq31FYp
uCd/5TWOQEVJjGazHqPFojYxW9CtwBpHm3wla8uiPbPjcww4YX7hRYdEx8KqJIt77nnisaXnGZ/g
27C1TXKZXMJzXCannv9aXqvyBaIpSNq+w68qoYvJdJSsk7V+K3lLzNbpAzKo4pJCSRovriTFkXOH
TLo6fAmUi+wSD+VVmZzk0g09BkjLExxLxyd3FFzAAu7UcRm5cmXRXXNqaXBxG82KrUWQTstNMhxh
/j8w2vNccoMWcBKIb2WRZIlTz5Zbt15mjXDwebd347P0ID2Mz/LbP+W3f86/Bo/N689fg0fx3LyK
57/+r3uNHmkBu9pz96o966xD6CcEa9Z4QgKZN65ttwSPTEihZmMnwy2jtsQfbJMifUhOonotU+cT
+T0SvclcwvMWd8mjppLklCziK6A0F4O8IQ+E1umCkK1NQFJouux9164WvXcak9igr/tg2dGly0+B
Fw/TKRoLVZzzd5mKy6/ECaT5qVUdELe2AH9NnIvgl0xfB9KKKNL7wbGQ+5Cyp47OtC35af4ZXw7O
QPqZvbAfwE6fLqoVf856zLUVZj/zwU2rg6igu3eKiHERjCuV8IvWMU3HGIDGLMczrjPwHALDMJtg
De8X2tV4Fjx5qKrqszQkEWw7iIPs0FOXxUHQao5VI3VJLnzp2a9PU+NIbJJ27bv8eB7cDMPFoD7o
2fbMkNeRdMdU9bVyiUoHfCr2i56XBu0/a8zXg+Qv/YC0xdna2G2gh4+5E2qHFXpVdTgL2gO1g2KK
vmZJwGHGBSNQBmNWHg+B7EhIYMh2hdJ8rHrHxREWlWGNjag5ss4fdGqwtrLUAsc+rZptEKz8nIfa
GcVVLZ0BpiIehPp9BQ79jLZf/xpchSfHy/XSSrbW67qEC4gM+vFYgh++oOIKx0pzpmkNRYGIvE5z
6hOZZF16jytbPcKzllxJp12w4m8U40r3V/W4GvBVN942EUdxShLerRXMSZor6Ag9RNjHAQcXUUYO
GCFX4MkFL77QBbHUOPHLN/EhUTyTdGAHh0lDjFj4hLMG1+y2QuzbHGXowQsIwBxUPdqkfDabxPIz
+ZFta0jP8wYtYHmRlq+xpVEFd9JkWJlsQS4mdglB0S7B2BQWC8wpQsSolg+yHyFSOfa2DkpPvCaz
N9NBCMe/Wz9O0Szw0fhGscRtsHuqtHgcxXyIIdEG5ovdS7cQ3RKduKzNqB6m9spMyDb3rwLlVrN0
rtTN5HWc3WTyjZysiu4QJdOjiCgxkzhK1JWYtn1yqM7ObmvFkXyRrdvkTB6vaPdrhDb5R+2xeYvz
PVAW+Xl6jtWL/42zr3z+f7LT9rg+fvvP/LefvyOzvGLLJbh9XtAAvf/8n1479Ut+DNik7jcsjNPh
dDuiQCfKii4zDbolcUVokM5K7QRdmDI+Me3VENXa04z8zuoTfSStSNyCVPK1ZdjyTAE7b8AUo6Va
JPKTkqETlS7MSnJ8f+MX0Nf5FCZJLUB+bZ24Vtrc1rglGwQYU6VfpyuPCE4of5SJo6nFx+cZd7XM
uso2rrjgrmaUysj4mb1+PvfmyVp4jLzEGTjZAkFpDqDAdnM81+2CBrZd3CV4fpJlto47s8CfvLAf
jaPoqe2dEkC/ho8qPzH8m5x3IhlhdnbALtGEzxKsp5MCjTl0oMkZxF1WaaSlYqHuJBq4wyq0eHaQ
KFhiWo2xOGsw3qZIKmAiU5NaZVudhzZsyLkaVoWGdbrR18KcVmRyrZO+ePX1xCkilljKJxEwddzj
y1hce0r8xNv8PkpoPczhYhoiFSQ+S3bpZylsba81HFkbyaI7l3Pa737n+DDyrFZxWk3Z1JmxkpKC
vALcrhgMVCkhW7pa9f1r7x9ZNbaF3jUMPMQETKwj+0wiRYesaY0kGZ+FYgzPQz0jIxQr/BBOlOdt
SVsoNWZd+zQdLhWEisB5VrHQVnJWLtly0CwAJ7roOzI3qNhKwwO60ZM4Uo5w0Z2SMHqTJsYPsCNH
vnYaZP/G1vS0eMkum+rlpTl+LP73vKt9JrqnCv2g+T8f/7X++e/+Sz5v9T78C8HX6MPO25dqvHip
24Qf/dlwnv/kf/Y3f+0Qr8bi5T/+8YzQo5n/NqIlPwjKNAGXdN+2083Zb/5x2T79CGtgqM/N+63n
r5/+5+aTXiWFel19q1//2njqf1KYoLisUjOgBvt+40liC6Y49qlU/ujZzR6hvzae4k/qUZSK8EVz
1Pnr+s9+bia5dT/vx69//yNr0zO0Dk39H//g8Php08lqhuQc760KbMva6S+FRSnpVIVkp/TsaVGm
hgbHJyKLpW83nZWsI2EdTaZyiyPkrNLYd6PqJMXtmMqrtsqb+pCAlYM0j4nITU8lydjCZD+hZnFo
9fFNiCCXeOjrbiD/tinNbUIdoKtqTNLwAjLxNAJIqjT5ItdAg5P4mjnkhv9I6XSlHd4cuBuGNTtb
6rR3kwSNdR4RuxzHxkvRdfWsixLKNVFkravrZXaic7bbkrNGvkykqBuSxLwFBub2polL4ohFMjzI
o4f/FOO6AxfVOg8y4ymuH/24yE/9KmJnURigEkLgYpGuLIE5pVvf7rt1BrjuVFXM4ECLavQABTXh
uR2Hu0CNElJZcQYOY3zpy3r+bIJwn3cPCrhEWTtpolZHE6xm7bJ6cxYGJVZi8glR1WfmbZmyDI7Y
lxzDh4laIBvCJE/OOOias8o3N4Tb8NimJNIkUMqdoCKssZJb5R6G56rK+UOcY7dxWvvndlpsmhLb
A3xQSAqd4+Wxa3cpO/b2MEpzB6HQJuiLAzM+JMXl0IqwvRBwXKUYDJrNHPjkyRlH/hzO/XQShvCK
RnZbkRfcjH7HHyBjW+N9Y1cNJ4+iftJ9c52J9ozv/n4g1aUHNqpYd2j/1pMNG0vLNhOOGTZDYPvN
FJoSBWsjy/BdpwsNFU9kG0dKIHWAKNqzrByz+wLzOZvGzsTNoCCTe65V4qUjnT2qohWk14ksvlFn
8VCSeSdpEW8Ija/WQyY/DCDyrmf3PPZg+WDwoui0BOcj5Vvdi1607hA2w5qnbW1GCDwkMcWIInRg
+LHJDH4G25qcsbnRD+o23EadDp2fj5iWnbSERwHuqBvXsYKzXlWyH0wEIi/NgRgO3DprIXvFYZok
p4lnIowTnHvqUj8aKpFuVA3SVCgDpTDLms5j459qpJQu/DjA8233d1S3zZ8lq98qBvx3W3EVuikK
spx9i+5Vmz39sannk379fr39+2d/aYD1P6nIkmw1q2zmEj5H95/Lrk4YB5qjuf5EoQuHCWvrr/O+
MP6cS/Coq0y6YpSL/z7vz7/1PkKLxXpnqd239M5lyXen/RkkT5d9fiHQQaKvv1PqU0TK46G32tLE
dx63Wr3o8+AuUuOntA2wmeXKsE7KbzQ6yk6V721UlFaaMjdssJ7ujMp/CA1IB+DrCXFbNBbBp6Qu
bqMxTLedFp6MFSl8RK66UZqc+Xpg4ivhSBVXwXXEMrvkRQKnIYu09ds3+Ftz9Th8rvI6f20+bgXe
7vHf+4T/pjN6b/Xq/z61fxy3NTsqXqC/xO+/ZjM/98/ZLOskx5BOT4n4vWeY2QxznIYnJSWdIq5N
Yemv2az/SU4BKC31rcEx7xb+2kQIfou/BvwrbyqeOWRwvzGbd4tXTCyTBhYdOhO7MIPxRL2vsEoA
FfB3BGAFG3+rjuysx8hbBlAuOLgJBTfcnKyqB5c2MAGJsPmDDskdMmncbUBAyD9SRlgsxiabeB5q
3cr/jdXw/88ZJrjX/9olsXhJwunl/cya//zPOSVZ5p/s7Shs2mw0f+4mfy2RnBv+FLA5DYCagrVz
7gr+mlSKxQ9pqDFot+h4y+ZN66+dqcKkskyWXN1WbMwT1u/MqY9rFfVUm79AnvWEzGEW43kFfVcP
bUXoo56UaxelK95caxlm1dYvp59Lz7/cA38su/4ahrqrzbSlwbMrBxqnEiHUNNaciKTDvJHXyfjk
qT/UITibK6vv7v0XG+43cenfy/6v0XSZkQhpRPa600eKuSTFE1PtWpV54tOVpZfU36EMqhyT3A2n
0orVEMvlQhuVZWUFVHukB8VLcXuHx8UUbIbqAoZdvPb8+km27aumlm6++YwfX02/PiOCLEB03Hx4
cB9vvNKrnhjsoXY9e4CYpOiOWqi01mTFgMYvXQZKeVUq4gCF+EUx82kmqSihBQ1nWmQfyWLYxBJF
kkIHeB6USIKkIf3mS3triu/eR+YYK55MrAsizY+fMdB0ROZGWbuQa9uFR0aJ0lbrLgIy2UZiCyjx
ThtI64bw44B2PvaR7y9UEO7s/Q+qoNVn2tA9qWwPfZZdTmQa5Pk0LEzZE6v9t3NWBH76pGxCUG/K
qOlmj9L7aSzNJAgy72rXp4TgFulI9HdICQOl+SLOScREJFkvYiKNFxOulf2Dz1/Vp8Hpa8h0Ew0O
mDtyRbm1CrDjRe0mVehmhsdzJN3vH2L3MaWDj0dqns+c+WjF7gzBtgtMnBrVLrSYQ0KkQHLGrpIb
321d5q3J+0t5G2fWKHBWVaGN7sxKo1HSMcqC2q3s6sXPrOJ4DpWBD5rg6gBJ5sYYqpfhiJVyCn1g
LVF1sf9K5yC2Tx+Bogm7Q24omOH599+tSDremiSB7eXGFN2PYqLTV1VadBD1xnHdUL6Rtn7Tj7dh
QTmyo8dy78e6hoSrtaBYxkXgGGkSvpCdFhcr2wTjqKfqsJlGXofYUtIC+aNUP5AGeeyV8A5KzhF6
ZhK6FXdADjBBBJqykAG2L+KuUFylNU7bQmpd4MEyxXvztIspU0N3uc7zBnsKonIbWcsBH+NIkquO
Cpikrz1lgLjfyBqMJUITe42eABqMU6sQ5gortrzQYwhiPQarRS0HR31MFnZv5ptmlGnkCHnBXoTC
ZhNLt1IvxWvZJsDB14YnLS0w8+KjtjxZWhndgUpDe6V2jX2k28E3D9ab9nV3RujaLCF9U5Lszrw8
ba2kS+vKBRgSrARwB/ixPf6lfLogUMfJYNo1gR26RJcO2bIoAmKUqQ9u8HTKEIb1m5bUkNO+nYGo
zGwHApDp1inICtm3JMCn/jFJBQu/8lmQuWTpFnTjCNvMLxdVqfgPfkTPIoxarCC2jvkKNLMvW6/7
p91XDxgiD9juBETybe3s2UdfHvQJvy0LSC1dJ37YHPtTfVW2ycv+gXbX/fkJ03l1z1IAOuaf0n9Q
21d521RuISfxQVaS1opJJ8F11cqsWhRvGlywyX3EPFjsH/qra+QUhKAfrSVbyJ1rlDHUcCIpKrcO
8/gFyMdxYAzKPWnn4Tcj7b7uuUgKczBuYYZTetsdyZtqvUk4qbtTZp7pLW4lALCUbWpXm7Sz0Ct+
7L+yL24q4j2UcQrHLdrI85W/WzMwC3tZH8uVKzdg7mrV3GKtwYJogLUqCCgljLGhSr9/0C9uJ4Oa
eFwxCc3f5sdBpbyOkiHsKzf10cjZRnSk9QEBtRqYi/0j7QiQWPYRcAkOlCyLqNd4Sj4OBfrKssu4
rFxhFi/+GD+qJiAMW2/hnFX+Uu+HTd82r7MikbNk/Lx/+C8vdJb/IFxD+Lk7ZY3S6szKZt5Uar1I
df3YCJp1jWR9/zBfTBoOzZolz+oBpunORdottkDPyyoXyHVH0G12E1YJjrSC7miiXBUKNa39I+7E
h/y6r5yqBOoqQFH67rxRyI4Zqtnv29j6reEnsPDqDRhLVt8xuRjHIVhKWPg2Ru+LlSWq6B4p5Kpv
jHytG+SKBGNhnHzzob54ByOIxNOB2Azlzu68MlqpsDKf8oSg29qYNHFLa3ws7OdqgLdtToO00uT2
DP0F5Qxk6d/s+r78GtBjo8CSFZPAv49zzfTUCGSqXbp6H100du966XhEfsrJKPynKIGStP965691
5wVjIDtHssyhhkPSzmM0EjTEiqmXbjLZxK3lt2X0exa4n18zpRgOOxy1qFPt7J58I2oTVL2l61eB
ttaaDtKvVI1rZHV3vuwfttJ3E2v+Gz9d1N8jfvJ32EE2VNnIiHnhrSJP6k6LqogIF+wea70Qw6oy
s8jVckIOzb4+gPB31BrxfVeLk8SAThnpKCHM+rFLxTGJPSl/Xh0OIjN82X/3v3q2cWegEZ19WNjk
Pn7bZAhmcta1pTsHYpnJcNyr5YkeBef/tWF2JlXctoFhtB1Q4bqUAUWBhkqGeEkoevDNKvLF9pHk
mb8vaGc6AcW0w2nggsJpeg7VDhqKdJq0xk2TfidX/HJZfnvPoQ4FYrBbXuxNGcNyUpdupELdoKcX
Q9teVLFyUlv6sWzNuKjkQA613DV1/2L/Lf3qucHRgxWFUhVqu50L7Ycw7GXc+24qMnmFXaN7Ak9T
3P3XRtlZlPMmRLHAzswdIdVRK1iNfvLNoeOLl7eFRYIWHAs/h7eduUH+UOnRuijcqh2Ou7y/t0GF
KnV0ZgbepQwfZKnb8H32X9eX3x3yL+4co+o45D5O/MxoxUBKeOF606C4pIj6q2m8yNjWbgaTxc8L
yTExauUgyhIVJpt29c0HmJ+s3SWC9/mMyVAFG8+dcw7UYW8gG4Tvr1AeAJzfSkHsO0bc09RKr4cy
vteK8LURCR6jWEmRAaXL/R/B/uLh56yM6YYeN0f8Xb1/HjK94iKj44fH052q5CWclIsuwyxW6WAA
O6Cvjm4m52VfqVtC+vqZNLoKQs0kGM1QlhRT4vN69AJXKbOtTyCGk+M2Ww+kaSKWG5blEMebBL94
lQWkuuTTiU2U4LrppMu6CgBf+/3NKCGVyQadoFI7dpumzpelEsWuCerVUdROXja9tEnKbLprw5Az
nQ9vL5Nq5GZ8Y4Y0zQ4NJVuEwoN0VeBqHtX4kuSXZGnk2hkQpk0U5ME2sPV+iRFVcYI+Pc58YGqa
DOJCTDPa2L/CJ905Raxuh2ogsT4kxiQoQeMDv0MYhM0+lWJ5qVFb0IhIq1cg55J1J5WXRjiK9ShR
V/Um9TQYkKfX9IpXQdxn9wpSjAU42MMyrXq3niTcRpZ11OV6sh5liXDTAqe5UBQAwDVEeyIHYNBW
2Su5ioBt4hM1GzehRESyX9v9Qskr/bBVFGmT+7/6A//pIh27TJhoGGPp5ci8kHeedS/KVDuVx8Jt
+ixyph5mVOAH53Idnvl2dMFPffMQfrHVwGmCrxHDGaaT3aM+7E4i5YKSkLqWvOoiIaSjDWSg3vHW
mrrQ6Zvsm83Np5LWfI30nuj6q+ytqPV/fOy1KkjGuDZyNpmlWJb6SHqHpUeXeQbwrMvCx7bkN40u
tleFrZ+nafpSoB7jo2XHvii0hVcEyUaxI7HUw2E81ZssewLtoa5b9MmLyEqQLu5/TJUvVgrgOCwT
rFJ0IN4ydd+dbkbgXviL/MIlyeLIMottO0jNdkqDU0styFYCNbXwogmCSileO8m61Co4S/s/xBdL
BSIJdgikULFi7SrXtb5UzaY1c942yPOTBuYf0UzBhGFq/0DzJNtZFvFYzushZie8KzuHVBUIYNvn
Q44cNX0wIn3NgeObHfYXmzOLBY/DhkXeNY79j3OAakXZgqbP3bgXN3Vf1U6QZTdJjuwgRHs2734M
Xz03AQx+c3FfveoIq55FK1jrcSR9HDmLo8RWBxkHYB1uQdiRnuFd6XV6NgYZ5FKdAPeo+8Zf9cWG
CLfB7HbgOEHNaH4I382e2KqIHmlwHcYxUBbcbZDC0xW5FfZa8/pvBvvq1s7NMAqhdDs+VTfQOXv5
YNlw+nTjTIpaYu7b1IFScliY+aGkmZeo4i4j6Nf7Z81XN5buBYodg14z9aqPF6n3UG4kTSncjhB5
pV6RpYtyggTYZVHSFxsFJKM4vt0/6NuJdGeuUqSc+4SWoEQmzw/N+1vbQYnRebG53WTHG9h/R4rC
cQ1a3ZMaD7PkciRUbEifQqM5oLy0zGJU5KPR4ZdEPReboC8oqqZrvx8nx69UQHQNRo4VELclSpln
TSuoBZKQgWaldmgZ645SV5cwmZ7suEGHPiG/nZRrlWTTBXHmJ5OJL7mWbHKb8uCxUAX6nqj2qTVa
h9Rp0BMjAlrO8Rirqi4t1OSVIB7ClpZEKF3uvz1ifo4+3R5KaRwioemDd/h4e/REMwqcrrk71IT8
yibaOTEfwIoaj82EikgbwdsWnrwd591BIInyIRkRJ9bJdCkHSAzbgIy5PN3oU04wkplr3AwiCqNQ
uzesKF1Gfmivc3IHvnlOv3gx2Zx838AsoJl3rSyoVWAHVgVvCWPwnYHPs2izSVn29YBusOBbbUvL
+ubZ+dS2Yl2lz0JPCJ8VPWh55ywGnUwX1aTnbtVrzbodBhwCCRWIgvcyJRCEtuGUpo49m82LhGAJ
FAgsJVGG2NVTr1GfPQ19c9N2ZIvCRT+PCkPbEu8481Xs30wanQ/V8yZBVeEgmrjCdh+5oiZL3mwB
PMookBAqXamZ1yxCEg2ckkSv+T/zMXHiELDe0Ygp04Ne9Mo376XPC46CfIQOJjeNVtXuijpEZaF4
Vg8RdIwPE3K2ZBkwE0LrJgBRO9pHfcgW1oLKuX9yfz4/4MUDUoEQmxIN75B5RXr37OvVEOpeF+Yu
nK5wISm2WwQIncbGApn0VHnBJbN0MejtMRjt/WN/ehfvDL3zFinrUAlSOeEV2YwHsTdsxpz+QdF9
s1f6ZpjdkrjV/T/qzmu5biNt17eybwAuxAZwipVJLmaKpE9QVELOQDeAq98PNNtjcYlD/vKc/LvK
JbskSy10/MIbzDx2EYdDe1cey3yguNrtzOqjetMvD/7yNTBGXe5R7gmx/PpPExnpBVIiKROpRoyV
ke6uznPD/ogN+/Z6QYxfWuYQk06p+OaM9YtnpBV9ClBkvX0XC/tSJPFn6fvXQ1TEAU2t86Zt9ubg
bd5fsLcH58E3ATsRd1onD0Wdy55kIGLwWjsrB+tmCNOvU9YPUH1emr45oIeFEVt7X07V4YOxf4ke
l/n9aeyTiDfVtCSOI8aOkmHr+PmmFUunlqRvEii3yfvGTp9GT7sfu/oCQZYPDsovV+ky/GIyi/wI
P5xm91HpjrMCdLqT3ucYl5AWJXLVXJl5undBdb//sb/EOieDndREZg05tUy55a4o0Tr1YMrIYa3g
7Swyvv/dUCfbNtRpHpIalrsOmfIK6H7E7WfIW5Oi/D8ZadGmIfa3hTi5aSx7qBthcECG3rU3tUA6
l1bRSCo7T5fAnT+iO785icv9zokE53RaEiwWyUd62uVu8tthm5joZbUyh5LWFuZ6GBFB/wff99N4
5usLwFWZHMyCRUsipPkNdeza5tB4/Uo3+/0/GYr2ApbhnPbTPko6UR3OsYneYdAhg9qzL31sxtoc
y5I2+6iZ/ktMumxG+goUr3WS3NN16zQTv3p/+a4J4KEQxSZpxeUAI6dr5kOag0fQrIf3P/DXXJHO
PfVAAJ7UltCzODkBdqtrOgJaLB6EkWoyMXUP4899U2xweTxodnHRxEgPIC6zKXv3LpftB8nVG6/G
q7/AybkY7NpW+sh5b5JFZkHsbToUSJnfvv+hb7wabBkyOErWNA9O9RzyRswiwfZ11xlGfEZsjqdV
Nny0NQFcsflexbD0aAEtEZfRkDJ+wLB+fp26fubazohhhan9mSR6iNlZIbZEBKu8Kzed0uObqR7V
ZrKmL1Od0ryl5Ad5JQGlhz5mpjXfvaoGo+2Zcud6aXvoB+preVPfZfg9b9253U9md95U1jEdzZsJ
p5ogTcR4kEYskc50kCeXjQoGibgqMT6MG7N+oD7VXUxYtu56yt3bqC1tpNxhDhBpDUAg+gzhfayA
E+DPOnTD2sqSXYev7vcKTOC+zWPnopIJHnHatRysAruGxFlXApKLj72NMVgejn7WeagyvDg6f7ie
UehX0s/2sjXMXeny9Wj1f637zL5sQvspor61Hun5Nk6Lp0DRy51naw8A9/MLFulPJxfjXU92vELL
H38pq57BIrYOrMbQ3Yu6gjrj5M1BScwxNa2vVriqng/zuK9qFKr9AvFwNx+amzi1vd1QuiEuP4WB
VS9gx0yAscBybh0JzDsj7JkXm/nnuhvulYakqlWaV25oHGCITwh7TaazbbsayzIans8x40IrMruL
wsUGD8vY6ThlOvzNbA5vYgQloL6l7RnNcm/VcMLO4lYXAda0KNHGWfZNm63mTJhTfam3hJ4DGqbT
ELVY3vXORkQmXpJOVKHqbh9aPXY2tuj1gyqjC0Oz6P0UuTokNkL/pWXcWVP0Eha4R6bqLjEsdZYY
LgrmNYZVvZd9Ke28vpRz+5k0G06/8NcW9fPAt+d+Z1l5ulF6tVdgC6AUjgVvYDYFC9Bnj04X/KrU
2MvaW/mmBT/An6wNLnbOmraxtcdO6orKO2unQhnvkhEN0XmonKepRhgiGKN0gIdCWytA1hHHyX7G
3Nas1KZocQpsk+7BAOSCqnAD7cQtzJ1RRAKyol2d2UOHOTa1xAjnwnaTRtVT5eGpGVkpnBZPqRuv
xwGHPTEctA7eppj0R6VFzhmastl1G9aWtqlQDwg6TCW0yQ4vhKfZ69C2FaxSNPBLJr7b6KAArK0s
hd7s5WhoR2E3mBn3Cs1lSA5T4MO+NN0o3koLJ8ehHMydO0vcKITIVrl0xhX1XCyr5hqSAa2Kg6aP
eBh06S6tKsFvrz6BJN8bhapenEFUhzB1bsmjs0/0NpHjlyAgD40U/Qs6SMUmRc0IOdupU9+cODZt
WORKNme+2UDr0yYtXaHGcJ9Mxt6lYBFgM4b4IQw5CCo4nPVbJJYFNFvn2Y1H4xyjTXB3NX7pynXn
K0CBLcxvbTu0rMlsDWTIaIDg3TyQsQXVhJlPiQD9LjcajStFU+rCjKKXXlcCujjva2E5qbU222i+
6mvgZbvIm4AXkvZcukUXcmcs+va1MXVI0BezudXnirKnF6EQX5sdEKUoasyd5g4K/952dPWNm1Y1
DKVSHmGhyLPO4MxsjXQoN4XQursEU5WDncNEgmpj4ylbhbhhet1qlp3YwGpC818P9RtsCwW23RU3
2VQIPPdSdZCqu7TiSK3CpvzqwKxzVvgnYVjd+HO70hKHmmSYhwKjPifqdlXWqkus124z6LRdTwbt
U4U5z7JYBUUd2rCHxxWG9FfZkMIqdm4UhJU4rB9rLFvbCXqm62vnTp5fepG+dxN1Zs9QIN1EVFAi
YwjnrfGozTNlGR0IxuABvRZ5fjYBs9kh0Xnuifxm1icqMQnauXMH95D840mYeASKUvTbTDce8QLq
Nw2Bz2qKrGuvIw0Z5WDsMB69pmb3tfDYF2M3qbXEo9aIbbXiyflk5vy037vfGQjCElC2vpHnCP48
lJAdlPUoEY0JWL7HThSPsU5OLj2NJFmvb5Xf32WYw2gFtqRZX11gwrFRmg3oqbnFk/mz7YIHUkJt
wnmiKY3FKTNjTD5W5iFH7JM/tNhWCn2TV+XW84ZjKaIz1ytR/PDh5hvUolAFoJAq2vgiLJ1V2Bff
UskE+hjC+6um9h/KEhVaQxwqO/4ephFMiO4Y4S4SO8Nm9IZvel4+SGWvY2Woszkzl2IpUbwANJZa
d66hnfP6rwySUtw/dxTPL63o2Rh7jOJCPKZqcbQy11yxMZuVysprE5MnX3AXjBHSt5rBSc/m4hNM
o0BN3s5wqit6xSshe2R2Ru1LLBfyGBaItlGs7cR41uzuxs7G6sA9Ewye9ydn6s9MTnDms00/GuVn
n4JfFGPm2aJlEPm3IhRbzRi9F4h7x74QOLUYWLZLtqNqtT3G9mcYoBt7i58YrbC6TqM4XzdQZGGr
tNgGyk1CQLLG+iqFigpB2/bmnd10t1k5flNTJ88aevf9Wd6pSIy7WMike5riUSY3TmHj2HATYngV
b8BIim2UZPMZFczv74dhb2W2C7Ad3SfPXeQ5TmpW4Ri6gzZRKUvN9sKVqCUjiVB5z6a6mkwdGnnx
KbLVfvCSj3LqNxJLeu6Ue6GPAvg9TVOacpQa26jadR1SPrG3z1HEzbS7KleXfiiurVo7hDod1a5h
n4tvRuKcTa170xvu+dy96Lm27j9CBPwa/ILSReNrKQot6cVJqqbsCkdwbyh3UShXyhwgjpcrDTTo
+7P+a1CKxgpNM2R2sF8huXidMWWZGfqhzEs2fo9rJ9bbGrfEfCsx9dElJpnNRwXRXz9MBz1jI2FI
qYtuwvLrPxVpbD1uwAZTPVGOwIYGmnU2HGfNWb//YW+kniRLuo9cKR8Gcev1MHGa6CWt02onuwFK
qLMrULmQXbvVkdh4f6i3du6SmBH8GEsb6Ic/38+fVAmV9i5juUVFABBuxfRilp/srp7Rl+9oCln2
Gute0sSP+p6/FC2XJO3voU/hkRX2nWXSM5tTPp1HCf0DBO94+uuDQr9ixqmBPqgLV8z7/VT71cAn
84u8itYWKq52+JffG3iSOWW9HSD1mqgzvT+/b+0YSggeJ5T0CVD+66UcZ0R2sDevgFaQalrGDSnK
qvKGq/eHeeMWQNAHtjeoSNbxtAUTmZUhsGWgOKKGQPiPZo6OxmDtUTDcZJr7AVTlrU2zeEYuNB6q
ziSfr79KF4Nr1nnPOZi6M6HLs6KS2r71ss9zW1NCZHqDcLIeoiY+E4gBvP+xb8wpg9K5RhoNRQjv
pFKSxTny+UXF8s0FHYF+yrapK5JVO+CX/f5Qv14xOtyjpV4HT5O+87KFfzodU93JZGybahfL2Tmv
HWwZi8KUNB9Uss8cQFxzN2P0O/fig7bRG5n9TyNjIfN65ForuRtcPtLtvMPSPQw9e/f+x71xzSw1
IJYRuUKwRyerGM2iyeeE8+dMmImJvWddWqQTCLd9MNAbu3MRJKBuB6LVdk9JPoXw2zhU3DFe1j6Z
zW07ZV8rzds0HXaMnfjgdL+1PRDppooOS4Se5MnpnjVvbDOi6x0tM8jyYttWuDKPH83eGwu05IcI
Si+i7TSWXy9Qm+TzZMYcOSAJf7YLNNGxb95foDeHoCVAsR52Fpfl6yHGHIJirTPEmExHURRNYGKJ
9d+NsWySn3Z4ZI6liH0uqLRwVrQdA4xKN+8P8caC+CYIeIqN/BvBv9dDgHpRNeWMctf7+ievSr7K
2t7H+vQPXmf+/IUPSKIKZvhkuuToFaMuGAcXzk+ySD9Lq4wDUOP/6Hv+Hudkylw7ko1TU9sDqqNh
Iy7XyvPuGyr678/b28v/9zjLsfppaTQMBMHg8T1Q/G5017rRivijVsGbYzjQixY+FfzwkzkbEHYX
fri8T264GUJz37QfhRhvD0FnkgKiy2VzUoutvckbgSVQAO61s7QvL6S09+/P1Bs3GaVGQB3QCB2+
5eSy1JFYzLkKSuBM+Xc7HI5TEX9uuuIC3vvv38sYJ9CfI6xFy/a0T2e0YS5Y/nI3Ep8E8cwnyd/G
qgCJAR1jgX8HD+YuJNqfF97wq8yXGT554JAufQ2JDenJrY1WB87dHxSq31qdJfiDUudC43BPD6fq
cwyKdMbq9Zu5u43Cj26Yt44/+gdc+/B36VCfLE5ltJWIHMniTMXFklVWYUaJMfkA+/LWMEBQfgiM
Izlw2ojPAZB4UcgjYy1CddVIiZKsB72R97faDweTk1I4z6VLdE73xABL/3pxZmrhXpizAShCX1U4
FpkxKh9YmdYoudXOVsOxnn7Hum+dg0M5x4jMnUKLXCSIHRhBsojJfSnmJYaYA7tBpMr0d1mF6VDR
4mVl35XVvNFcPGOtITCsS+k4HzyQbzzHr77g5N1HVAwkgG9hw9hbVJc/9zaeZnp1NO12gznU7v0J
e3M09CaRYQViTCfo9XxF/qAnyHVz/NsEfv6VNk2BFjfBWH1P/I+ahG9tAiKNfw92cjUXI/Q9L2Ew
HV0f3oMgHrCzEI//5JPQUVoCw1+NMso46zvMtrgDnCngwKxGHbdicO81sT1+He+P9vY3/T3ayQmV
kppzXTHaXLlb15p2jvYpNj+41t4eBByHuaDjoDm/XqVQuk1e1MBYPG3aaOWN7lfrrG0++JS37mki
9n+PsuyVn160XM56h2QIbbkUtST/fO7RkqPUa9j/5eecbPEacLScLAbCdHDtFV9y89lpzA+ugjd3
Nkgly4MjRPH/JDngrfNkMRhLHNDtNPXdwhsPw8M15a6V1vgfJF1vzt3fo51yacAuJEOnGC2yu80Y
+esZPuhEcz8efht8yvuDEq1rABOhr3i6GUSj15YuJjaDbq6gImyLvwSD/iPI+s399tMQJzuhGyJP
l9rITsAVmaqyVw3r2PpH+w3CLsEnjxsY/9f7jX5Ogtc520BNRwddzCSqNrVOVvwRCfLNxeGBQ+OH
H34BfEb25JbC5RXtabmNmNNNBnrTJnpLxf37t8GvI1FbMxYFNXB5iGgvE/vTESrN2tfThFCndMTW
sppD19EhaYarlMT7/aGW2Xn90jEUdDGg4sitcNW9HkqadWxgG1juQg2j4Gb6BPxhFxvxpZbFu8K6
oF1bItr4/qC/bgwGpcYmdPSTgb4v3//T92Wzn4uinIkWsnmju4+YtF3iFfjbR5dRFn1mQaFyoVu+
HsU3BjDbBeul0nkDpYQGYLHJ9MdEmlQVxAdr9uY3kTZTEYUR/AtyvYFU5kSojaEugosERJNco1+o
xs1vT51BOY0DS+0QUOLJR9GFzLM4nQoCLXNFxH3BlwfNUH5wES1/zMm2WIwA2O3QhkCRnexAfQbh
m2ResYs6PRNrr9b7ew/rzI9Q4m/MGhRxcGqoZkECPa2CRqXMk95Hx6Ko7DvbqdeGcq4ht/x2ALzA
6y24EOTx4FNO7ghjznIrd60CBGnWrjwHjGSiOR+8R78+FYZjeAjYAGsFD34Kk+y9VNYjUqE700cC
16wuCt2/kFOzMdFgKe3y8/s74aPhTr6J1FqF9G2xlVYTsortFV4DiO1FWEcma4Sxnv/BcCiOoN9D
sRqQyOvTVMaVbkohGa5uVyjs7EJn3sWlFeSJh2Zr98HhfeNeAvLCDShgRpDvnxR4Jr+LVasXxQ4d
yGA0ohdnbjbA+1auc5lM036Y3L0WfRT4v3Hxvhr15DYcRJ3hBFMWO9AIKHPPoNzGzdQluww/1B/z
+VsKZbtv1eVL8a17V6DsfyYydV8V/HP6B72SRP3foYH6w9XoP8tL0Ut++fJSvdKXWnyQ/p/AlPD+
+FHv4/FYYAZQL/7S4NOE/8fCcCFeX3TolnL83wpT5h8U8UjnsM2mwiaWhP4vhSn0+OGLcJ3C5YAv
/VsKUz9g/j9fm1y2S2ne45L50ULiL/7zwzahyKjFszDXEJC1r8BD4kt68319DqhF32fSFOCO3HJb
17YAsaA/z56ZnstudP2VNTe41kSiWU9ehd5Z0knrJtHEuJqNulWInKVTvGpTWdw1U9JubSB3cSDT
yt0bsd/leySSre9S6slhxj7F2aCtuXLjItnIFIuZYx8vuntIsDRaMj97dkPk7/gK9Xy9m9fZbEHF
BsRg7yOrDdHEjyasmyfZRtuxD4cPWianB41VQtUL6VoKnx66xicThTlI7OclEIsqlGe5Fl6rsXuw
M2xWEgge298/av+zU/T/mxigw0Z+5yxVXf/yf26TLy8/H6fl9/wl12b+QVmQXU9dELkAmGj/Pk0o
uUFSXiQlF5OKn9XajD/4DZw9iHE822AR/n2WHHTcSJQ4Rwt5z6Ul/DsKgMtd++os4f1F9QX6IsIj
VJVOsgetmAc9n/xsqyqirYBUot8oOO9nGvR2/KqLCfJsnJuXLRj4DXKx8Rq0Dfi3Iq0wLezqDx7A
X/CmFB7RLnPo2CJjhtTnSUw0R7SpM4kG9jR6xn3cedahFZ2/jo1aXZeDTHZSJP5FtUDsmkkPH0uu
pJsyaef7n1bx+l9z8LPKMlDo07kBg7DEmhRb8Sv9hVwn4FB3cdObmx5hlGD2CnT6R1kdyikyzk3D
/4qm72KL0ELp8cQEyGasunMvlu4Gyox+MTulce2ALlpNs2U9maHm7Bps6rcz4sjTUObbIe77fJ3A
ej72bjRuO3BqMJn028bpv4RmF22qXA4XdpZ6R9DS8WXVTfoZdQHEFoF5eEHVJu11B33zFvViuq6F
65z7Q90HIbhECGtw6r5boy12RTaE57mTlUewvu6qGvLzSkG/gNaDG4JWDDtl2V+KHoyXrLI/+YsA
4HPi6SvAnxLCkgZCq8OJInKjWzvPz0c/sj/lvWi2iVWML5lhx9sxvsxzYGCNbn1xtexZpPqliusH
JXt32wBvWJllcsyqOH/yUuKbHBOCG1DuceBCawm4F52LVo+sQDeaaaO6tjvOjTOvLYVNVRY73UOp
ymzl+WV36DIMgbocvWh/QgEuGe3JCkjpMuBC1pWvKvsLEMBk49SjAEOYfilwC6/J8jX9Khw0BTor
Bf9ZWWEMdFSfvpUzlgaq0OM8qGSGw3TidBhYxKK1X3LVJPkZYkEXmhEn4b71jVWmZrKCat9JfBE0
+al29Cfhsnx11PhBEXcCSFPxGZv1M6uLv/OmwsmP+w0xMir5aa/vIxSNwGFW7Xmqd2I/gZBfjyL/
4ns8DPAmAGFW6lBP4xR40umPpW31u8FJ0NnHVD1wHHWup378YCZetsrsXlunM9QgOcNHr6zPqR9u
u9HQD6BRizUdAxi2iGnfu8DWAojoF3Ee19irT19TcJUb+kqwixQyaaam9FUr4m9GWu+rqXzKuhnn
zjTs93WdqaDL0n4fZs5dNC7GoXmzdzUd1K3rFatcuVcWoD7UQj2vOei9rm9o29+GQ4sNCtCTFZpR
+nWdo4SzHbzQB7Ip7GvMAab9hBPTA/69LGmjoV9e6xrmEl2YnIWJblxV2ItjpNOXi6mBW5+DNhDX
ZV7KixI85rKTYbltargGzmowa9BxgybmbOV3Kj6vuE3WiempdVnWERT9YXpJdD270Rqx05xlD86Z
rbnHLqosA9m0TITnwpd1fFVJcB2rBLghdeeuLs05CNUEbHSEyoWzYd2MBmYBzjjv26rFcMR1cKDf
2arOQVd62ZUKt6MTZU/lXB2ctLjXk9pZ9xJXGl78cDX1eRhkM3TM2Zl1/te4PrNs5dxO6dyvohlM
nNmYsPy1pq1XdmW+5Egxv3DhAWR14rwKwgJgqYRaFoOimZw/CzvUvumxO9z43qDfa5h2YV6CEnkQ
hm7zVcO3b1WZeOdqCCAGeTvh6qDX8bE3VBs0IzYsKMggMuPp4FHDJF67eT/vLJUXw8oZ42Tv+en8
CI5yCNSodw9TIvyd58u9aXRqb6rE/Z71PB9r3aBcX5WyuYvLrgdWIAtxrto6SYO5NkBVpeCCJXlr
FqR2Ldd4I0xBqVeUgxvAc87ERmvNVumBJ8bsFjPNgjuN7XpdjE7/Kc7AQAazjBNcPBwtPeiOG2af
Zl8J7z61jMLbAbBu+znwYqetv81eg01qOaVGeJnYdrr1/Y6uQ9qnYkPNXUesqaydY13q/qoA+i4+
uZif3odueWFOIcBOSmDXnqPaNmij1AvszDaeJhwqkqYCR9mW7fBF5cYAjdK1DqlVqjU+0Kj0GUDX
q9qvLV4sDMnS0VGbdOiMFcLO9sGqXVKfckgLdvtYbRs/HM8GNHjLBbBq3MOARhG/kd0EStKNKJTr
7TheR070pzWGqO+3kzdzT+Da3mRu/kAtFZ2LIRlMa1Uivf9lcp27pKVMiVSlN16XUA2v2TLjtQtz
/aKs6rgOmjLW2k3X1cb9AgS41xL+J9/LnYMKgcMRYzcXekSNygaodRd7rdrToSruoqnI70yhXXPe
1SFm/o+DPdD8nkO9PUaOGxFia8Ym4s5F3z/P90mBX1yeliSb1ZDsxlayweVc3Aoh5dpqLLsM0tz1
LvzUOtTK0hMsomR9386N9TyB2sEZZPSN/i5ZmLu9MUXbqEIKHgZtD+g6rrwWU6nWro9ubIvHmnto
DMRQpUfJFK+0KI/SoHQdtPj6IpLrZkjCW/6r2ak2LlZJmcHxrOrsxip7MLulbg4wGFpxQ3ffGHAP
0FojGJvS20RNPV+VonHhU9jWzhCalW9EZuW3WhltTK/OHpyqcKK9M1VcA3Ls74vJvRhticFXys08
JV7F0Ufo38+NkPMiVQWVWw3D/dSm2XWUtvNNKSsr8GdL3xUCn6zCqLVP6DbkK1wKdlqIQCpwXefM
ULNCzTFrnvO58dZTWFnPZl+plT6k/r4KtYbLIS7vuzZtnqNGF0con/X1hBjjZarh0yUiG/DrNPrM
Kecu8jyxnXg2EgDulsQeh787srKgc8MUi6M+SZ9oeGe3CDEBENRVu4nmNjzHeLW/080sT1di0PVF
qE+zDnE1WPAYUoxh/NjtGlxO7PrZ70bvIlTNPdrk9UtiD+xDkjRMFgbvJZtMnjoNz/trmRGkAs7v
mu2oJ/l+UnH0IIxSQlgoTXFjtc2ggjmfiscU8R3YKnnhnDmxBgs9tELA4G7F2y96r10LiPIhD2rc
njkd/htrq7O6r/0YReusF5vGbdG21tLwup1tb6tqfHwMwypxAsrr42Jj/DWG3a6vf5xBc87ZLHEp
kNy0oQRMfTzvU56r8zQcUuxjsDMw8yZfWY0xgv2T+dmY+PXzjwsiSpLhIvX98HnOge/nvR9e1kZT
WERwOictzMrkMBlabK/YWdUm1MFk4BdsY78xK2uwj3qVm/dtX3hrwFXmfT50dpIEzOzor/3Us/q7
sMn7r4mUXAVCKK4Zrx+vUbPqkocY1nlHJBK79l5qgrNmQVpdF17LhicZHdHUDInqRGmO1z+e5cZc
nIlk1/jfyzjyL3w4F1/LTvcx2LEi27jPUp25NVSlw9hoW6NaW64hAZY3fViuUMNMx20RRdN12/Xe
GhikeqIoCr9ZRuF1XAgwaMDDUR21+vrZqubuGPqGBKfc2OP1j58k0mBDpo7FjwIWB/4UStXPKPG0
cl0NDnY+VIj5gMqGeYAcAtFCPOIOEjtF9l1YmX0AC8RvswXcGa+IUGlSozFeI5xTP8NtqZ865BEI
vdwUer7RC35JyPp5mqV+LYn8d/VIah8kudes+qHxsTlJeYfuClmo87aS6PjYOhdTNA38rGcP0bWf
ogjyY/ojX/pXttP8K1X5rSrX26Upukh/i/D/x+z8f2EBa8EH/ueceze89N+Kl/xVyr38lr9Sbo/0
mTQZyiKSXCDYSO3+ZSKh+eaikE73b2n5UEdefukviXT3D9ClAKEX+CdozKW2/FcBy/oDLUEgNwgm
g14UCDj8RtaNHuTr1BItGpqz5uJvAdia9tNJlpupIoMxVGbA78dkU3Lsg8rpszVRx7WeeMWmNxz0
PNLou5ca5b2OydeicXUDOn6fphP+b3HdbREGxT14MKdD6GTRwcxchUsJtaaQtpLCyi4KpggmMTK5
n80ZMd3JrhcPcvVnlSZZEC1Rb+kMEDYwqEKfy1lRlb7JPPlUFkRafqheyLph5WQy+u6Ontw0E9Ux
UzXfHWPOafUIzOcsgZ1Kne0QSEbvHGw6VTtynG6YECX0uioYYhqHQWf1VN6MJekoaVpue6XfR0Zq
BFbiWus89rzH3m907GEiu0yQvobwwfWRfZl6hLUmY7K2/LI4mnKcbuq0hvJnIZi6DxOrW3tZQa1P
hRW6Gkly6dbG5chcHj3VlVs7qc9kQ5BleUg0pWHLfdrEEBtV3Z0TOCZuUKJ4jtV86/zZhIO1bklc
jqnRXtap8YBxbIoRZSYQn9Wi776zyIvVvn9ZRfDPBthsEbetye2Rd2sDEdcgK7J68dDR9ipr6iCL
FGTG5Gh37by1C9t5mIrpwUF2dt8oPTqW8VBgLeaZL1VbIoTdTD2GbyQCf+YK1mJpzCa5Wya7M2fM
n2FbTV8dDGkuEjsXB4qJ01PVaN1ns2pe9Hkq7SCDfIWxp9Vgr2m2o9xRbx9GZtNXMzmuclfp2CYH
5Wj+FUBxK2icqjlzCRICOobNfW9qWGaKTgsSwsuuNvOn2Q6Lg5cZw5paaHvudUp8jVpvCMpWZF+T
diCmhzI0mDexKC3t2KuGIKIfzT5QfTYWPPO9lm4cXCPOZumkzkqOoWypnqCqBg4lXA1j1JR7WWlQ
pkIvz1K6D2Z5G0c5eRRwctJHhUl1RfHjYo4c6wK23S3vEnw6udBESpc0Zo55TVrvUaj80vcQbtNw
ryzq/NHsVbUupvpTF/rd2mqnO6JH+45sPDt3q7isA6PJCn09ID43rEiepumxhsLbPEktr45OY3n7
vqU45pRD9zhqKtkmRuJ+8cY0rddEBPOd6LLwrEhYwCgS06Meqm47qqK/S5EduygKJ7zXq8LfpZpb
IrI1Ot652TocjxRImguo4jar2vxqxNj9CS8O63M+VPqFq8+ptcH+L62uzAm3jlVZWMl2sTl+rAqe
p6E0NYIbs4FeSXMM/UtRaOmOskS1J3q5oTz1XQ+lvppUZazc3ncD4Q35ejYMA811azhLSEOCOC6w
QAqfMn1ca9LV95q6aioXL0jHzg5gGxMAjcW3YVQjRE+r3DZS3xYpigsFUh5rq8SZCVS+v7JLe7w3
chK5EP9V5IA2ZRFth8WfOkyiSzPtvoa61X/r4xaqQOIbVFxsO0PR9Nw24lh7yDrhxclFG2l53l3W
dpY40yZSHZX5TUfpEIUe4YQmsJpO1cMnUCXncyisLxaCTF8pYIknpyrFddjF9lnToKfe9tfzrFEV
iHoPkhuuZpo35/umsYt9PbcUKxZRmps0cb70PUlWOvpiZUI8LmPpb3LbIOOPYvmpwxjlstRuMTCY
xCoUbr1GIUodh2ascJBN0wvfy+Ln1O/DK0TF5RHb9Og4UOijO4mYzTZuNXFZDF3fbDrN2iINeTGq
5KIPMV4bMO8ax/KzOVH/0JeeQ4fd1lAPKzMZE/Lw9g6qmbHufP3GmUe4eaW7VnUPt8RpMsxrxxGD
wCY7q5rnBvvaxELHIYJacI5qrHfd5iGihHEtr/wUU12tsNJP5IC4e+YwZALEJ4jUjVTHrhS43VbH
Liuo9NHF5dF16dQZVZVsoBGv53b+koPPHuuOqFe3lDzURW2uyySmL+IiNZUPlL4GOd0sdyadRHGc
bVciV2Wcs14UAQV1haRMxsBpGmoSQFrvBdUImJDGlZdr5b4c9fErpsr5VnUUefxo+r/sncdy3EC2
pt/l7tEBbxZ3UwWUJYveSBsEKQMg4RI+gaefr9jTPSKpK82dxcQspjuiNx0iUEAi85zzO+Og+uyu
s3H185ix3Fsug8oaa/O1xF2OxDdvwqKrTXaYsyYR61cSZQrtf1X1+l3RavUt8I/LmLB51jW/OPaN
8CIvSb6zT21UU2sMLfniaoVJvzcEpblmQrbc9UbwiNCarLQq3VAd5EjYi6fknCZc204SWkgmoKzN
7TXsb9ajUv26YEDUtvGFg1nXV4BqbPWRcK2suNA37jJt8eeqwlr129iYiigtg+mKkIR1a+YPdjEm
26YaM3zqG7Xx7dzfdJyV916fPMRgSbzmzg/r3Lsbp+V5Gaf8jkC9htZoGommdcodAefpulZDuhkQ
L4fUILgV2cht0TSj3a9P5LWdusDEvqEx/WMgJPZi+A7uodjMxxRWzg7H+HZNsyVYFT4/FPL0qqIe
jrKZARgYHym+ow79Urvx9YEElH6uyJ8nfjg2TrlH+VEP3bjJbZhpvje2R9ONFT07G1O7sFP1eXw/
qGUjBvt5wbXMytBIN7fpuSvhAOpMR9gHa0xt4kSt1PH9lTkbMo0YLujeo1Yk+VbDecwMzTz1+xdm
FtXVHNRXlWFuTEqMvKge2bqdle2azNjG3iBrU8P0tCVFzoaY3Vej/WT0pgObNN2pILg0veamrgRO
qeN8adU22HuScgK6l/CHN9hxhhWSXLqbVaple4RH7Qqv02rtG9VGTDgiZE8cqy/jmCDRVjQ/Qe6u
ZpaFr5gLzU1LrQWTSe9P3RJLdsaU4eK8r9IsUsjAu7H9NsgkvUzGQN1pU3pNKXqb4dewST3D3Wl5
rYdmR4BdZ3HauWGBpnfFmmfn8uP8W1Onxh2+CRuvONdpqRhW5hQ7D84k0xAAYg6TegjuJhPEwJyC
H04wVJeDAT9jVPY3RUe8qZXX3mjtMHKIxL1EDC4ukIXoDA0He5zMNAzmORPRUFB4R3JAutmv6jrN
lsu2Tcwh7H1V5ycbWMK5zAdaR7GyHCW8vUb2KuHbWTxre3tOxfiUB1MWfJvnbkZ0/NYG/F/rhN71
S/8VceD/wXaJwIA/9Usn0Mn2JRne9Utv/+ZfDZNJf/MWB4bl2Tk66n8h/mCUGC2ZZKfAI/Nhr9EV
/athIsPsbPFN1BIscd0/Sx7/1TDp//Dw+0EI8X/UML1vlzBmcc8KOUTBXJ+26QNK6RWkJQA0dJu2
WppV1zjOnYdBxcaKq/wvnKxPhB+kNTqy43NQDC3iR65U7VrSEVnQbs7RKU3ZY3qXb9kX722GW72n
7X55D79BGT9fDls+w7RNF79HHGs/NoJS92eMUtqNO1j3duxHFo3VKjME9t9zcbmIIvknTv+/zxcl
883gDRMAAU7wSW01tp3TzgNXTLE3WU9dE6mxieKi+psg5rM1Llcy4R26yOugg3zM6HKAtkTlz+2m
SeJudy7PEKD3NKWjTOZDbaT50fG6/p45v+SEHQk/mO74S19HWz6Xs7utak6DlTeRcYu65kq3Yxm5
ZryvqHhunaFs/iIT+qzGPMudILDwOjyPJ8R6/pVZIkwIo0WQEKCr9Zfgvxdz2V17STCjslC4V+tj
OOLGSs6tgQPD1E3/pCv9l+/mzaP7Vziex3SOajD52M406I9EUZXQKteFjwzTYAC8rthTjzVn1iZQ
fZh5WrVCYbYPDI0wblJMS+8C5fZBJc6Lrk/HOlHauteXb4hY/2YafP7pH+7MC3ywdOB57Bk/EgUy
PyWAkrCzTWzmeCpQcdfYE1hOh/1Qpa/dmhTZ0pJtTNSQg9ECFHjr+s/fiut/IrRARzKR8rCpQAH9
pH8Ti1cz4QyyTTkNyU9NAHYt8+yk8BTO3iqMY+tVegbGqqwov2hxex9PyxLGzOMr0OFpjEa58NzI
b77ln8kDwZj6Bv9Me2N54/1wxuOGMzLn84WEgazva0C7+YzeqRiUwvLvbeyvtChxJ5uzGwErEcea
8MxIzAIrcWwxl+GCTpxDMrZH/dWVvTfeJlZhvPpVIU5VDKtgZcxa8KVtCDDv+M8TiJz+Oi/1JKkP
2sULK8tbaAfmRl2LKitNxg3xvOmkCLbj0Ja0Q253njXoFQ46ZXXyprlsVylW6RiuWyS4T+4QN2uv
a/OXDpeNxzbH9JttKLciAL5lW/UFkbhVo22RlNTqiWGNIbZzrM/uwXHHYKtske89t7Wm1VlycsJJ
pI7GXJM/Si52b2G+5K4q3y8u0oYgNJnr/U9zxj1zlRt+fCq6vn6ak669wFVGt1c2uQIkL88N33M2
Llgl09wWF1br9T9Tc5p3rlYHT1UA3AgZQCufK8+NT7jNTJeGhy/0aBTmvuiznMQ6aY9hJQkVWfeM
s/N1C7v2kKY9VPTRruddVcRUgh1Tb/ga5YAzR4FzqL5qXLJHUsqzYdtNvk38SiLHNYIj9yJYOqyX
RGF2rzJLtatkcOS8T3GynzEX8niZTNV0O2qVuyxrAk3Iq+FZnkcKNqP6Q9no7R6lhORHOn5OhUZr
0sz7pnWMfC85TsI461NnTcHkbVLHyddjI2m5sJIo/Sszy+ZkZ+JvEYejldPPYgW0rBmtGO0K1P/B
Thyhh7HVqRfTbijvgObx/clbKGfRuPRzcrl0iSZCXQhQ/DwXN3Fuy4DpVKndJ7WvclqKXoVVUxlW
NOSjlr06iw8mC+PARYqNX1CNIZ/n3CgN+/29nwwTbJOs+Nl6s/3D7+Mp4W4NJFexl+0WHSZJ4/g9
cW6F+NmOo8QU2b+OZ8YDVpE8IC+7zNPS+74E1Z20XOfBq8r8qBXBsMssTAmAB2WxBm2wr2JJqDRI
PqFcS0PPN1oASkPs3szBmO4NxMGRkwdJaGMptIMWoNZ4nYhj6pnjqhhsZ+tbY0vIGjCEMAU91RLU
D12T1C840D9pQDtr05qLXSGRtpeYg4WUua+EhSUbUxEaXrgzGJFR+6uu7TUYKX6nMF6f5Aqwm2c9
2zf1qA54o3vHyW6MnZamQ1hkbbsXNdHrhB2YMEmME2YdVqSZwxUw2YVh1vJQBjAcRKn2Qm+NaEn7
ZbcY/h2iNCrxjtnoqFF7V4V2pddWv3KMJI1U1xukL3nlvq/JyyMSqtpYzDHRxwXDs+niSF015rU5
iZ+AiObeyBISLSAX3Wu6IfdiCbKjEvlrkyzTpV5Zy08ljOyhZN98br0y3WOtVYZjX93gD+MyFSzZ
ycs2KGmZ6Wk6nkkovR7eSilcaP0D+V7JqPHh2nxiZLssjKHnVobQK40snMriyXZ0CwAxuzJVKsNO
1kGwctzUz1Y6AeebFiAybKVxO2XEDK5AioN7Wi47hM9zqHKDObSTJAWrqmxPdOvpbY6/s2dnX+zc
tCmN6uroOrlXodpcnKeG4cQpxgv8mLnlGEFqaw5j2g9hnWFPrU014evzdCEnGFVVXWSnqsxupsxQ
YuUuVJCRtNuWL1pOp7GYh5+p5pPR0GfdVjcnDLOFkk9Diw3aykwWsXWlUYRtUuzLfkrWDi5Jm0R2
32EseGsSnJorA2fnKrRrXdvSiQ0/e4a9AdwrwUhsmdsCOgVlxUoycwWXelSAZ5Huq+XCVm5wU5XB
fDDcvsGYxxYHT3jWY8pmscViFS+sVpoXRo9zs9dU33Ko3FeTgWKA3MuFbmu5DTCI2fka7eBQQ8gw
LbVY6yWws4umolJJPMv+WmI09VxAnTkUlQpe3bZXX2FqLaQZOrAOMq22LnqINRyeGeeKDz2HyEvL
uW5qqkIhsv4eeeayMYZ4YkJTQPHyLBGNTNeAnJN5PwHArTNTRytqxvW4S5CUb3rV1ZEhFsLprfRL
mybkX3TDwryhnbsTRzKtZxbUWIm3cAvKoov8zATWU0SwN2m6bLOsxO7dal7HajmM9fKSS5KvGSsW
a8lPIOw+fu3YniK/rG4D4ua3emFdW4O5LtK0fSkxa9riJ6avEf11e/L/ImPM2uslda9kOt1VnTKP
jTS/JRa48GhCfU+rs3ldnON/aBjrDkc1mA/Sw8G/yNel1rzOxdRetbEKcAJihIojmc0QODPmeFvl
wxS5Ged24U7Vmsf5tZzT9JqJPCx32Ws/TE/cJrhaJQHEHumnRSQNzjac2LMfbiONfd9m6SYL0uBm
gFnIXMZXmHENZJ8kdW/DAsCDbKVLNqrCdoeNmHEoASF9Zfg7vKRm2hXr2enUacllsEmx3mMyYbb2
M9WGe1r4utI15Ohy3KlBFA+Z1jfM3v3xXk4ExQDVWPdj4Q8NDLvhOu7dQZI4YrcQPt3gqk0g6g/c
9B0u+OPXoNUyJi5tTmIco8HsCOnLuJjmNPiy5ItrY5tlQ2/rISk88iVke2AGeDNM95ofueOzhILU
6Z+XGQqgoU1qm8k48VDuYtezkkNukMhi2aDG2WhhWGksPYgxJK6GWiKzqOkyCY8KxbDvGdigBQhO
8JVtyrWcW/PKSZ36WgPnZgBYtvVj7GpKD6WjzGa34CXarOYmy+7rTCzjCtKSqEE5XPFolRXOqrBb
up/dMMAXnDQFz9DK/awmwaaT90WzUOtB/ITNVw2hsxTsQlIzLkqrsU9Zs9T2IbcSLz7UpSA+1i1b
55KwVfHdLfwiiZIgtfad21sXuBz6O5nY/W0wl+hrM87nJ8EesO7svrpTQx1Zpa2OMrXtduXqfcWW
pcdf5hwDjrKMpyPo17SbZCIvMxCjV6ZhVJgrp6uCr7Oc/J9F2agtq3y5mbwk3lW4Ixqh7Bprayr0
00zbamODL9kcrNq88OC2VEvGmLxYksif8/lamIk73maBP6fhkOklR6BLYKbXW/zZjlQ1NXiBBA4o
yTqiypHrwWSTqXtBzirWpHi2y0o9GxP8Vr0ZnDQI477XrVUrUoraFFOJ8gG5ufrm0Vr9YKo03xGa
Ctu3L2SLLdQ5n9NRSS4xFdT114wBqwDq0Ou7JqkKiCFw6JkDB8PsrNk3OIXnOuBdxnN92xQsiO3M
bPfUN4oRZVOqgvHcVEWmkXbPWmoGzx1/O40M3S1Dty/GG4Me4ZDVaX9bZYu2Leaiv/Cmpnvq4JFl
FNRLw1hUH9WjnGFdUVQN+LppyYJ5YIPSt97bFjk61J2LtazLWI3uY5E5FGL48F+abyQzjJrcyH+j
nvFqxYaAXAhpY53O8cp7I6qxw59Za9kbhc2SQNX3elekxWN/ZrnNb4S3QAWQ33D47x/zN0bcGznO
O/PkmjfKnH1mz01nHl15ZtQxhEQtnkCxWkQf5yuVmXDv4HqexvZMyLOKwDkmbzQ9WvHmbjlz98Qb
jc84M/rMIJ92+TzsGn2mCznz/tSZAeiduYA92bkQ/84EQffMFTT9Kg3HJKjJOYRJKM+cwlRb2hXF
Q3qZnxmH8Zl7mFRts4nPfMTgzEw0/0lSPPMVfR/m4nLmMP7/AWHVZ/18P8sf//kf3+qh6tv59keS
1dWvegTA5F+a7fAFycKPt393lkb9539cv1Qv5fvp4Pkf/M/poOf9A8ai6WPVwQwAXoTxbzqFb/2D
SQVTgbNVADLnX+gUwT9c23OYC2IlwygN4fC/p4P8PfQLOEzYFoIIksDt/w6dwuTy72YTBDWcZxL8
D7Y4bEHc+a9jm8rxAqAhZUdNn6YbkoeNO9Obp92CL1No+so8aeXY70c6CWsdV2ZwG5xn+45eiAtL
0/PQHDpCQHp9RCdLP9GTREEwqYJSHbDvbd2Uv5PgzI05o6r2vzzo30wA38yhfp2scPe+QZoJ9kTQ
Ubj/93dvFBrazTiwokJz/esyjbNjAAJFRlgyZ2FfOV9qQcDJPAt4R15epYdZMAW1JDZBwFDYVQo/
rTZIkjZkptuRsjFZbfoyP3SVJLjDHb52aX3rmG7zTBPLoZxxQsSFp4eGsOCjmkpgoqlmtW2sdDym
gT6HMQduWAa4bvSIEk/6WGZkrWsd/mAa2M7gmxtQT3Fsy1L9ZSTKPPnD20TehemUbnsMljlS3j8P
B0Ei8gQmFX5bqvtCZh3ii6FJjiix2tWMdOm50RdTrYZ2fP3zu/ikPsF5EgaQSzA6gzjC38/39otm
mia0xG6xM6Jh4n8W2HkPPe5UYe1nCj0ZNsUeEbLecJ62jOOjRqt9AJz69ufb+DgUhh3kwTaCnmTz
BMg7fn8XdQqWgwcTSpzRMlbamSSgT8VPzfMfbbNc9jyHv8UXnufM7xchIiP7PPvHjPE843t/SYju
8dA3Xh/5kw747frPZdPedv5fk5w/v10uxOjZJxzXwEnow4i1kuzuzuL2kU30K+xtkni2MdynDT2t
HYJCQaVsfRMvIOH8d8e7PFcYXAitsTbCVfNjtkvMm02kHBBhxDjulbKRke9Weeh3iRcVensvqxjf
S2g8nbE8nhuN1Z9f7O9+/FnNhSiPh/DpKXdE+uWwXvqoduJnPa5fVOM+C4tCuQHKnnqDMfjfJPOf
VUx8Rszhkf9hGOd8XNIZBEm9GrIehUfn7LMsgYuY+/Lhz7/s8/qhyGYzNxid4vz90UxhUHbXkXnf
Rl6OYGAOIHHPc9+tqhwL5j9f6tOUHtyRuZbNyYJjKdZRH0TSnjtBqwLF4DXax6HxHhrD+aHRu62R
dMjVItqIIoVxAn272XdPf7n8568TjTdiaY5DHBN958Me0dkLcJnF5XvL/N7m9YWu2q+e3n+1kmFn
xMxzZBJDNXBDuLV3uhZ8nQS8BWcxIYUpJGBJAD3fzzPyur78+d5+8xbe3dqHj4sRKD7DCbfmOUQf
V8F1YPevvJrdny/zm22SRwC4A/rH9sR++X63cLUS3pO54LxuqzsPGZlfW4/FucHzhwFui9ikegr5
DhogRTiWyAoU/8/38HlZcwts0JydlCUIXN/fQkZpKupBsQj8po48hp2wYazmL7/0E+AA5EFkCUgM
IB1mEB/OIr0WRHnoI1cR3kMye/d90T9WnLat6qI//6DfLSs+ICBAtkcSsD5s+sIuAr1xhjayFtnu
lsR7zmrISOaQ2lvkX8458GH+y0P83c+zzpUdbm+EHH+Em4IWQwclOsyq5HCfwFpYuWmLixVWsan1
/c+/73efrYkA1jM80nExr/zw2TaosUzmhm1UzISPMk1R5GhhLJnMjI1SKaat7LMRuqD/XOPKrjOa
+cvb/O26fbNow3IOMxbrw/cxTLGmk47UEllkX6LKNo5ZM4oNxNRQzcOPmddC4p7IQoX7GXUrHIxW
+8sz/+1N4BLM/o/PA4fQhxfNJLtuzLRqI0fVz3gW386GeYnLzb005COl3TVn1wIl86eNR6Glasr2
fzOlf1NvGuf96f1Rj3EGPSOiVmjQrOr3X85YinJIOtIkxm4E3hi1iyAnQTKPRRr1TrXpcEUa8yzf
uE2grRRsNgJDLCcNNVOL+p6hYjWjf7Qxh4sbLd/hCKBjhVHp4Z9v9PPihF8CT4eKhJsk0/j9fep+
5aULAD0Hl/2QkR9yEIG/9cDL0XyhJvrz1T5vnRwloL60nTZr9KPpXTeZ7tCLwogCpxu/53l251g1
jDbtb+Xtm0PJ++fPR37WE7seLpHGx+AwIYijVbmtnxlYe62QzwuyhPVcddeKyBNiRqD1JC2xhU1Z
Ae2aAXHV+rRD8hMOjNPRLlkAHSmCxir3vvbkdO/6yU5WsirhNjkUE9Aob9rxbN6Hk98Kimwbyn4G
WhrstaerbwlDmj8/vY/vCtYXDq78Fj5tVtXH3XgaqtSVMOaigQYKlm/p36iEyZkPbxhTqupv+/LH
3f+f10MyTOdJI6mf//9f6vS07MWoy3aJWqrzYy1056ZLYvcvK/Djlny+ik3wEWmArEJq1vdXKfDp
Lxl7LRG0Mqa9Mn1dVPa1t+VFV+pRALnvLxf8+GlyQYs+EOG/oWPK8pHnouSU4uOQz5GJzvpZNjnZ
2EPzYrbGN6Ng9luO6HtEbVd/ue4n3sH5wtTEhORy/YDd8f0vdYTfi973VUQqNtk+nEJmbd3HPUYW
+dRZBxN8TzjiwV9+pq5/V+nZlesTo0EFtNTls2mYYjUGaf2XvfLjR8lt0SiwR2F0hxup++GQR97Q
dxXfQhQ08B5jldh7xsQkChG6s//zCv6k9udaBBK/NUCET1of7TvzWRv6QssUe2BSrNulStaJBcPX
g8+Z0CVEC44MobsYLw6KXshr3ZrOT0ORa29YHszkp+z1z/f0m+WA8wMsHY4L6qy3nfyXVT40dsq1
chUJJsYbxr2QJZsOpNVbXkA0n8UAVSHJinTz5+t+OqphCOlEU/FftuBz0/B+OTCzYT9XghCqLv8J
PkxiGwk8eRkGqspQNorlYqqG+ugWEMHRXrbeqimb/vufb+NsGPPupDrfBg5ttoE7BRvmx1cyFEwv
k0EbI7uYrO+OjL/kY3Y1ocjcxl7/I58G936ktgGZNoLkthVy3hXFEpZmkN5ofrtnqu1fDGNe71Tr
kYcO4xceiIaAAUUZ5i7aUt94WptewQpx9rm9GPugQkdZExfyxSkbZ1dbi/61l4u5je062CJlgRDZ
Vs2mIdFm3Sl9haigDAuSsE71REgZqNvanAEiAIHMPTSK10rzvAN+3tYLwK5Calpzk6SqoBmpN5Vp
PjaTpW7nAr2vj8pjZ7qdc2pqR8CUKOqrEpvUbQrBJYJpAcI/QuUOk2lSl0UO5IAhFlMRF9HDUU1G
/pB7tXC24LfW8peP8fMez8EIKwkODlsUIaXvFwWTbwjJRTtGE6SK737RxA+mEVe7ctEfnTb4mwfb
bxYhL55qjRaLCeOnPUmbEUs7Q4CqtbLuncR+4B2+1p78OnR5vsrOWOzS7UAio2TWvv156b1Zr/16
SDMIcz1S2hBB/DOj4v2PLbOl8lO3GDEUSOLHwZCExWSeE8Izir/hbedmkHAbjTxdTd26Uzw9IXMV
92nResfEq92foxhZiEJpx76EobzSCqQWawzwgdHi826WE7l4yyzdXINHwVP2+EO60+lbadUG0C7a
6D//ps+7CUZODkROBPWQKT96ixXOTP7iBAfKbpNq7ck2u26DzL/ypWLtuGm89zFIjXrTK/5mXE0h
cF4dHx4oQw9OL+4gsDi03z/Q1Ij7BHZPH8UplKZNLuAzYKVc7s3aB/+XEv1lnaH9WI2J8vZgEk65
QslSXsWEhH1XfpY9JaQc0Utm2b7qHHSssRMzQcoH+wjCOz/7LtiaKcefxaCMkyAG6mjmBnlLk0Hn
1JAcZMPh84NdP5Rq3GjZXF+rxvlSGcZJ9wpjZ5q1fZR+DZlkKh+WoHyxKpTceMDUe6vrzCfoE95X
ICa5lnVdXFbKUvsC1gxCG7O57gvTW1OxBLcYdMjTZJudT7jUUJaRLG0LJnTR7lJfmPf1OY8gHDUr
Wjhvd2jw0LD2urEVsVutC2A1AuYkuWcZx8xzWtbTA3ObIMrhQ7QR6BbyrEYkYo3ftBZE0tJ5ECVI
50XWFd3VmcJTrADi6yNBV0CcXjcuL1o+aC/U2cZ9N1nOi6MaoF6N5O4aCBRBgOgN+UUB1oZLM6kb
ksSKDclsCy4eYL1F7M83iHnr9SgJh9E602NOLkAUU9PzQJ8HKIeaNepBsvKdxYlk1ddW2DVVcyIQ
rCeeqqnidToLdelIrQ5xEU2aDV6bRbaONc10oZ/1PAsQo/sSEYpYTYkuvyC4kJuuKetsZVhacDIy
Q17ieINnRptVX32rSY9koeHcWYMfBwlGjWf/g9Xoer2I2houFBqXqvxCLUPiE5NTyOjQHnYF6FJU
wXMiaRH125wLsTOzJv+uJ+NwDbrnruc8wFTamPC1KZU4zLaZbT2RkRhWLQLzBnTwnV6y1GbYEKk0
LtNYh4mh1USi92PgIovufO2A5tH5oXoiMCgk9ATRJR0vEGvPmGuLuMlH4A2PZEtkXWPt55ameFO7
Z802XHsipiSEKgEq7Tc7HdgvEnmqrROBFRIuJRYq5ibb2n42nGDvZYdUJEQXtVBDdM1MWwD0AEFJ
MhXzYfHm5MZzKVoWRwYXuQU2t4jszhC5cYERP7aastUfW+RdUGsk5mbTjIlMqxtlpGfVcCAOogmb
yg3AHINxo1rf+5oNLqA6oq9mbS95ulY5MvyMdHOO12q+RNcFKcTUkF7pZWAeJvQI62zxImP2h3BR
rsZHZmS36Cbkwa694HEeUV1haaBuW436YrXUfnPZzkW8qUeYH+Ps8UR649RXSQOV07QvY3eOVNNN
hzo3vBOB4fhIJ74RukFPRiWGE/2K7HXfhUvnaId+npqT44r2js/ky+C1VuhCeQk1eopt35rePujz
4KD7mbZbnD4LF6Sx91nee5gFx8GzMoS6Vam5fJMFL3NMJn8j2TRvc+bLl4Mu+7Aqcv+EM4Z76Xnx
eNkOi/dqcgp8CyqNVxeX4lk6uQmvnHc6dbkbFaqzT3GmoGLRqtVHQwap2nl9nodd2dL6zdnYX6Lz
Aa3KSHG6ByenaKh8wgNhFK9JEm2OPrzqK43UiQCm4PVQmuq2VlZ2jJWoNyOD/Y3pxZhSm74WFRMi
NwXj/9jQDR8gXL1MrgqGVR8Lba1rvbUrXOfGLTsOI9kGkZm54jqjRb2ukjzuVswakfmbi0bYX71Y
l1PvCdTIRk2xKHKc8FeukWflyhmsSzdzRhJri+mh0poIbuNyl03COHmC9cslWuamIzGaItcR37Yt
Av23UxBSEnDXiJsWDUl2zoaMOWu/FB7/tup8+cUcWnHsrNT9PqkK0k0z1UfLk9m2hGMWlVVpINVv
c/w6Jx7Ec63b3KOhxuqE+ciu7fHFawq4QamfXI2B324wgGkONuPEU5YX/o0mIHlU89DcDr6/fF3a
LntyZ3u+qYL0rppq7Ye7eDZ7D7wJZmjGyZp1XJDESJQlfkbXHipEY68lxjDjKwPMPsgOybPC78K7
kkK0xm4ZK/+WYYo8LGVuEhrl848pT7yH0RsRhys9mJDXDcmodhUypJussFWwQcg5hDzhyaFFNCoj
ZEorVAhJUVtNzeyO28FN4Jrm0CdWDfAuAXXNiE8MPocbxIPVjcyJX1j7jUtgsWgfCqVP67Rt3asa
HfUPYWjqqUgDjUt347QZDRU/EWqD33yq1SnKvLF+FkzHvbWLfUQdpcqBohy0OezjtA/QSujfifs8
e6H1mz7Hot+CMIZTVexcolYUT4FeFdss9oS7KpDIrzllpmuG4+NXL9fyl1wvYehIlWzKyoIwG6jJ
7CFsmh1i1VZbSNAbqya0896XhNst5c5JFvYbvdhPgVXcgI/WP5fKytcQBCtkoMEwPbjKmq+lNjIV
SWCqVjYGLVhbSetgpKLBSKYajqMLJpPLLez6KcJAyH6ZArMnPcBSD3EcyGVDEmh6imvb+qHr2av0
Ru8q6Z32uyYL6sQBId6DwoNIgs7iQiENRVWTS997WBYT9LB29JOU8KsDMZgMHnv0sjiLYC6Vo0wU
ovgyLFgQjWOLur7qSPNL0AfWyZ2ej0f6nW5tKc3A2Co5opK/IbC7WgUjNuma4mMdE93aM3X0rciN
aXC2BsLrC0siU9McVd3OemFucWbqwxQE8qsSSBQfIbZ8mTM71Tcc0pgKDBgcrQN75AV1NV9nmgaH
WZkHTIfsXUmOEy0HPc8WVst1MWkVzBUHo7hVajacclZnsQXbVsvR7lXgCDwTjIemKcZp6K0KCoYE
9kkqnX09dvkCG6VsdobKDj73eEm50l2zkRYrr/ceS+dcx7RFcCR6hTw6Md5MRpJtOLrFESvgoz6U
SYgVHaZPVNNOqXdbb6Ck1ooRflNa7CBjl2yghJbS5pG2aHpPVVxGUwo2NWiewYFs/oxZUzvHqZaV
1Esn8qUXldrgbiTmnjANK6TD9fTsikHbFXCq8EqTXNDJ00eeUP5aNmmFG43ubXLfS05N0FBd+8Ge
2EVSrUqzu+qxTN4P56FR26TqyXXL7NAVCTtQG8+Puo5Ut/b4VAjkiqYCcptB9C6CdAWLT9UQQJWf
73XL2jYD1Curm3Bgr3eZVHNoJ+Kej7lY58lyIjuBQF5d5lE3W9e9i5tbjh7hxo8NfGEchfpWzdmw
6bO0usonOV+bi+zKTdvK9DTj3nJ0AAxv4GiRO4q257TM4oqzDQcBngwVLNy5bdlSjk5u0EWZ55br
gI3uxlEDWCrWOxeiy5rbycIjxjfKbzG+KceiYIAVuoPrX6jz/6G3vUjWNnY+K6NOjCjVbPtMP/Wj
TuXtjh4IbtHYqEM6KYd5WDI88HeOI1/XAXl6f57aG/1LUr7MXoZguc+nsGbVHoZ8piLD12/b2IVN
nRyLC3PA4n3qJO8wiZsoi8vT/2DvzHrjRrY8/1Ua884CyWBweZiHyWQmlanFki3ZZb8Q3or7vvPT
z4+qqnuVVF4lXEAD08A8dQO+qsgIRpw4cc5/GWWu3SkGexOhLvjKen7lN+gMho2Tb2CXG/z58F1g
grRDiWG6g/s9A/fThoM6JOJJgcdxk+bB9L5HB+Ag2kS9D+BceL2u8sgpukQxXU0dxsylYToSPrXp
xpp1lJ1rY3oyYW5vYqeIcf82gXVUmdFsrV4vQJcVubwVQZ6IDfh5AzlChV0/83ADa2VV1/RIonoD
G1NYmzoyODzdrMXTVsvVZO+EfbgLBLC27QCZzo0VMf80Y7McXLzD4DjMGEmSp1eteQ/MX7B17Lr4
EkMc/dArSXkA/IwEWeAPNqIWhugfmpJ37jZW5+EOFR/QYoU+7tGjQ2kxgC/ibIt6zh67NFZuUmFA
f+hmkwSg0BRqRtQwwde4HU63Gx+OHzBfY3wPj0V+HfsMAk8ljT2VLMFHVxE1iVQLUJuNLgeolKlM
vQGPgBtKUcoxmEW815I8fo8HPKD8SnM+IxmUf4LxjdbFIm5ULHe+FuakL2nEos7gjM1NaxU26F4y
wWfVJaUpg3eqmbek2HN01RR6TiVXlrsxVSpEQ5xt3ksHlrKKalgjbeQaEBXq6QVN7Tztsqkq93im
2/62gci8GyJhXfVh0O7MKS2/T2wvVw0sufdtpP4lWSO9/XaCslFBgL2XGU7CvBHKm2cwTWvACsA3
Fjyc5hfq1wI2sGvWtnb047akM4acRUmdG3WGFir4nJc4uYNUqlLLbQZJUifGENIHQi1qEtT7VOfj
FIN5rJzpbrFK/jiXyg8rj4OP/SCib32rqvu5C7LvnZIB71CTAoR1m78f0i44NrIIbyalJ7YD6HcR
iBIbaQw6upi5o31wjACL3HKWqGosP6kxqbz06Y3d1lq5kQI7xs7p/W2t9NVNb+PVI8jp2rZUrqoy
qXYItXZHleq1N0rHP2qzSL1AaVGjz33VDeySw1rTcdKDfLjGaR6FxbLm/aI0oEex+EGJf67BiVB0
vZKtA82ajAEr87wAq7xJqqB91KcZRRoT9tuACEtY7ZIh9WpKIrfId9mbWqCTZg6tN4ua9DYQHasI
3fswjB0UbTGZ0LpF/8nQE4Q3SwWfE79J2b95LXdU2PJrJXO472rd7cPHWRrhEcpFoW7GkITRT23a
NyX3KSZTNdldLngIxI/BEPkHX1MDN6ckQQVi+hA0kXmc+qB2Ixt1g6WG3B18ofX7XGRwVPC7xs2Z
kOSkRYY6gzqXWxYN+7rOQpSX3H0Xx0MCqcm2fEyky447Km4066ZO2rsOm5sN1862d0T/PaBTD6nN
/+zoQMOn1KQYBWDvPljQ1VRGjE1hpua29/0bxwJwZrbNsJ/92NkJpTjMc82VbSi/o4wAbjn8mWtI
zw3G8ogbUJZu49ncjfOiJGZAG6vbEotFXLYHv5of+5w/FmE8b9tFiDTQol2Mm/WGt8q26XF7K4ag
ogwyzZxYJ96VoaXsC3XeU98P6DkuNwKsOq8ak+HGjqn46UaB/fMikJr6QCJrkbuqBa8U+S7rFkN6
uUUf9UbkSbRLIraCDDXoAZNK6yQab/HYCIiA6Xsf4thGRuiNjWVLvjt6iFI88RG+tkH8kYX6OMnk
ajBqbxpRrIRpeltxIxs7hLoxp4pgCPkg5oRDijJPjtx0FgBj21DGe5HGzVHTSYLmGS0JIuWwwYMZ
rdlIpNO9PdfjgxFVYMvLHi0RQ0Jpq4JYxxU8hr3nmHKravmnmR5lsTES/DqagOKJg9XqbjLaAHte
v/OQKDG+c55gZyxhf2KzwJDBvXdTUixC6U/3cnyewe0hhJKa1abWevGp18SjPevGdsiy8k4C6tuA
8voEwTByLWdKwHtp8zWYXJgJfM2rCEz/NnIELzOnb8iE0OtPtYD3fCScL3ozP6WwzrDtRrMPJCGF
lin+QXEi2VZO9KSPSgcYM+y36If+6HzEF2r4Y4PB45rypn4v9V7fRbGj3qJBZz8Iu7PvohDVOK3s
4iuwcdldgL07uHYbkHLqh5t86FLuhzT66E9TwfWdyLs2bPXbFFHXO7XCF6utgr06iN/tQEP1Iid3
gA0ob82xzjhcg3llIi/xu6WN45XWNdueRvldT2oAuq8dvzmDUr4vYmQJYeChozVr85EaN/0DU1At
k6NVQkeqmiu4qdmdUsUYpYep880qak0HWFk4Ktq6CtW0FEBBvQ2qXOGmCFUzemop8piUccCpf5ez
xQWVamYZLA9kvMlUg4Q4QIWwVLvwq0VN5LriTDxYfIPrYKjy61wVk+3as9X8dMwpZLgwpi0xte1V
Hk/BO8uC0CS5k3+gSaR8KGuR/OGX2XQzpkH5uclE8h7wPewxS6WiZeH17U6D1DzkZzoa/o3uLiI8
O5Qv2DxFIFFJqmyOol7/HujN9Kghsu2NTtI/NbNRwBPsWhUJvCi88n0SnyBW4xsLntSOVn15jfKo
n+5474wbUh/zGtZgwPu8NbYwMhEYEWExuzpD37b5GNFBq7tDXI0pdUdEveYG8cWpNmNggX17h5yG
2AT9FN53vpJ9yOq+vqojSVZjJ0je7iqYCvQEeB+N7yMth6uLMB+F9kSr5ddgjihUgKh0dn028pk6
Uob4Wm8JL7ptpd+cmntqtoYy3oxSOo+VCVOzElm5ndPM+JhPIvikkNpYxeTs7KQq9A3FOcW1q2qR
lRy5JrJZcbZlC3UravAXa60x+ECMf09Fb6saPIlp+ZOafEioPpKoyX1lVt6IKAuAY/sQRFxgtl1v
LA1rJU1jm3RO+qXNKD40KHPQhFD+EAmoMjUsqXBnAk/nzthR1r4KaTZsoQjmrmIjbAzGEZm0pP0Y
Ib/M0e2+1x3FmjodGrcIzUXaqnhfFhUVQR96WhVG8ohsXLmxJon6tqYgg2Y5xW4ekZJO+6Q9hFSx
Xckl+1P1uaJbmel7Y5by5zSi9iS7UbgdiZ6JYMs2Hpz+GpWZ8mYBgB6o1ysIrurSraH8Nhujz5Bj
xGFyG/J3R/TJRMHSUemjBNt86GDFbyhf9bdlQKCADas9Jl3n7NROoJ7Syzwkyw14GDU2mslmg1oR
oFWTzTTaDxVlrZvnB/cU5sNTEObajRAIvKJk027UqQiv7DjFsr0f7OuoMY+6YacozOj7CRZxsKnA
tnt6oXcfNEPLvN6Y+j3F6lRBHK6IPdGnzpUxdCNSTm35Oa4L62uOit7vtdY2H6mroYY0QOPF00EP
i+usH9G5oktwndPlOkBp1u5QgU9vqtksUTRKYg8xSeRX8xjtrCn8+Hav55X2woKLWCjytmmh2wHO
6LTdMtCMSkJVr3aaERtbFC0XcqnzlCfUpNPyXY4+/AfJr3qi5/KT64mkRc9UC6ieSOXXZ7HKIbBN
z6p46qdq+qRBkjo2xRxskijHtIpXzYXffKYDL4nzAEmEScOXhvfpbzaoMPmDSEBvFrGBqjRStOEo
UDI0ymSbGgC1miXi6F3xIxQcpIamwXWcNcZtaaNhNeuAPkmO6gvIgNd9M2mBxNYEMgD8Km3V9xRq
DpPWCtDwouTdgDShH/WArCzXURUaruEnqDOjRH0JkLR0xE47ZhKACxyJpQuJFsIKk2HJmR3dRtVu
LrT06BQ+rDVz7GPXD63HMhZfgac/TeCJtzZ+JTwRSNQlDYNNW9n5fTqXKahF+ZXSQ3JLI9K+GyKj
OFjVJNxZoduWzXoBfFZdmlS1RjMBHVSXZscfNeDbDRVti0wNATHeM/p3v67uMIDLNlqp7fJwcLxs
BrYnac/Dns+z78oEa8BKE/0IHSzhXpgLnt2m+Ug5Jjyo/dx/rhNtdmsfrwElboQLniglm8k+21AP
EAWJNfP7zNmBxU8B3JiD6efbh+IV8s5Cv2YxTnbANmD6tkbuOlMBYnQALloqcnKHevJQWnPuqMQn
HiRHqkGVaYWPna1EhBtkDTUTwfpYDsmFVvorYAPACh2dD0A+tHBwNzzd6T3/UkadWuzaSZgPph/Y
9CrEcP88318SQ/qPmq9okvxbGfY/KR2d/I/OK8z+PyiGxEH6FyDyFdPp/8B6Qgjpv77mP/5r87X+
1v0AP/knFerw43//L/72L9KTqf0GDgt/YnrVCylCB5z0l4Ys/4RGEE1sAYASDsNieve3JJL120Js
shdwuGEuZdZ/kZ408zcUfoTu0JCRYIql+UukpwWD8zI8oMKOTcoCi0KXacEmn+6hTqfMV8b1xC2d
WR+isWvobNkTbkTFrH4TpaN3PAITfz+oGqLd2JdMm3aYINAmfWgd+igo30fJMNCRhnqHThC4qrCy
HRCISMh8S3Q/9fxZ6XIEOfJLXsnPJJ7TX08k5RSy0wF36cYCvXsBbVJU9OGnQg5u2MnpK80Z/UNi
yomntAODOnSc+qPWk+MW6BYmmynTXZOS5aQOAM1YFeOAj4oToYdvawVPCpZq0ynU5YKQ8FQ49q2S
2vKppqT8mHUiybd53MntDIQGDEY2bE0rrbtNzEv795mHufouSHPK7Sp6RQ9mHIc3vp5ToIe9H/Fa
MsZo005JRTNR7S+BI9YgNwh1xHcVCtjCawAjcboUWkdalJrF6Bqa9EkiQ2vTjaoCyA0mzoutfv/n
+r70tFkDGpehoCZYoI2QOWZznw4VFZmhQQwbXdOawGHnpXpsFB8Ui0NHxGp8ywu6/OG/Kwr9T/OF
0viSbwWaoIvSU4nq5S/+Di/6b2ib85zAlxE5o2cd6r/Di/gNtCnAPwNKIXeERlD6O7wgbO0A3cHL
HFTUktj9O7zYvy0mj9wTi1nREpV+Jby8uittk3zHhoIHYsdQX2Hv5qyn74cngFtgjOFKFfQNXbXd
VBbfC6f9Zkf2Q1dN2lWoJ+Wx6Tukpg2etC9W7Mx+fYUBgyXGKgjDXBDr5IWr3AtBTHIzxHrcTqjq
dWf3RzvH6i+OH0eluY5ihaoLxetNkRc3yBgOFyBTz7S3kzDF+BarvCDB6Lk+W9G9CFOc/1JrwGGi
80NS4PLqpzONycK7MpMh2qjq3GYboWB9SW5mqSX1vErBC6dJhv2Q5somQyMt2pLwCmdrJ3HomlWH
/QxOMYAAy7Jw//9ha6flYl7Ar//5sC03+dcfRfPyKl/+4q/DJp3fDJ0Iu4DU4dZAt/3XXc4/QcSw
dWzy8BSVcrmJ/j5s4jfUKhetdkiYYPWXR9Tf8obQnnkvLXrw5AE2ZIpfOWw6w5/c5fwoh/+aCT4O
d3IQYqdxOY+dBu8qQ9nGUruh1h20bky1fTcn0gef1I0AEYVlG5QxqNmn24anj7INDVm3m4yy0jFs
p+YPOaO/jXVDkf4RVCmvBcQOyl1V1hndb6ENPzTflpsapYunQubxbY2fiPjzxPw35Jz/06L98tH+
8wZ8DH+SToaQ6E/24PJHf5Po9SUz5EUu4RgD6V64ZH8FfFtdnDPZngKRRMhYS6r51x7Urd9ghAO6
5R24/M3yT3/tQV39DaYl7PuF1gqhD7bAL3gSrJ8kC9Aa8gH56WJVaFvLv7+IdLIe6BZrsvRoIRZb
KQaUdmqz3L9YlDMBfZ2A/DkKYgCkzVLCITwdRc8KB7kRHd/mRlcIn4hOJYoxAF+gk4gaROZWZXCB
9nt2ZvT21EVsgHR+lfTMRTjPk2GWXmboxW6qsTNS1LL5M/LyAgp+Fmdm9uqqwuDbIEMDQgaPiIt7
lY+bDtpuZNL0zBXbPBqaPn6ORnqts1pMHxtuC6SX1fA4xwZgVlpDijoaF2a6hLGTOLL8Bmgc5NXE
EoRXV79hKGaHehnqes2sGPcK+m0U1KBJblO/lx/tqLUfpkE33s9I11Ntraqd1an0FbScNF+prOHC
orxeeqKtBq9EOAv2eDG4fLmpekcBOpdbmIMHSQ3XSTGAf9Tt9u1NtfxXXl7SZEgmbG5N5f/YkERW
LBElUnM1GAKwKoADtzb2lUfVpOFCE7i+MKFX+3dRwYCdw3FEIIC1Pp2QIVtda1TqXwY+CdcoRIyf
YAFrIPeL/EkdR+WHFtR9/MsTpA5tICyKcgX2uYvW78tl9KvYbPvCQc0mMqx3YH7Eg9V2QC8pKB5+
cS15hLCCgiVdLkp9dRMFOpgLrdUqLyLoHNEhS3apPcXXbVrZF2b1anM8D2XACF3SVi7S1axKJzHG
Zqg8pW1AzsPlbhSrfvf2fAiqp3uDQfiv875i/1FUXA0S5zrUkbgsAZo56QbVsORKb8f+HXp39W3a
SetXAxzYep0YQEqBdSs5/OmkIkI8zZmxWsAI97qIbmYjbnAi7HfZqHwHf1Vu3p7gmVVk8RiSPIUM
+TksvYjbfqQPcw7WjIqsGaBuGPuoh9K/+CejwFaFJsxTVV0dMQuTicwEWOlpqKdQae2anQbV/Z+M
wgLyPEXuGYzN6eJZUWtJKzVKnNgqf4dV3rdRsy55nr962aiMQJx4plVRgHCWLfNyxbApqdiVzMVA
o2nQEGvT0RfDPET7mNGquqG9nFxV+ozTTdpFgF3gABSgZ91fX1NOM2knGwUy6GpN9bxPpe7z5YC7
lNsmdcQeNx7/woZcnpjrEwB75nlr8H6RYjUMiHbTbjSmi8ZM6dotPeI47Hd6NnyYsv4xrEogskJs
BBzgIKoOfql9GQENwEFFH7rQYP86QEv+wdwJZuS6pB2wUU6/gYGirg81tvQm0T0qvq7sjWq6lGyc
OxooFhOo2bXIEK3OosDfDV4Ug9DazT1FWXC1Bl4Ib0/l3PpSAbR5o3L8uBZOp9I0dlLQuCw9v87V
qy4po0e69tVxbKz46u2hlkrQyUXHzrURqEZLiZcMi3c61MTHQP63K72+wJoQSGK2s1WZuyUI1m03
JoveLc65tTqVFyb5+tBAxdbYpRQEYEaZa/qObwY+gpdF6ZkAfz9TS0O4k96/V3ZNSQMrktedNRQ/
gSjJW8yt0mNqYLxn+jK6sHOW5TxZAxuKigV3XZWLBMg6zVJUUxQtIm+eHlR/qCqeQuXUpzu/9cUm
gep34ZC+uvDpR6FXYDJ94tKrOmXj20GToVroxUaGIDfMv4DuL9v3Dj9cBNGyAkB9Rsfi6e1P/Wrv
Mi6FYq4tG3ULZ60L30pzqOOhI3PiTXHL98Dm0QnkhdvxzCjQ0FUH5SwDw+11eUXB0H7Qga54ISra
Lv2/wa3i/vPbU3lFLuYjLWR3tHco95JbrHKKQVeUFNXC3Kv99DvmKe9GE5ZTFEXUOFHkdJM+vw+F
Aqt43tEEkpvBN70QizCdwi3tcsBymGwD1XEuXZ6vzu7yy6D5UY1Hs+b5gf/yKpCVE9sd8jhehn0H
ICk5IFgDvySLUF98exVend3VUMuneHHrdH7Uw2OZ2Uj62B1mra4hlAtno+uxhrx1wF7SOU9Qzu0L
W/jsR15s8ByJhTv+86cjB/2sD2oHN9XGc2qHX2lImyuUv5qHLPNDyYwnkIo5/fo2S0QpII4sG7bp
NE/AVHfF7H98exHPTYW+o+BlQ04n6aCcLKKqyCpS6Vp7tWZX7gyQG3uaQbuwYOc+1fI4JdLytFDX
WlimqANQdTG7grsTIKeR/B76g3QnINe34O7M4xC0PfwzBZWjX58glUaJCAznUn3WinuxS5DdiDo0
ejMvzI3oIwqqwDrqQV64R57fgasgSp+B+q5l0GWllXW6jkXTVGGRzplnxsr8VNn2RKsj7a7wmFeu
J4iHWxuW1CHMwtBrFSu9sxroBBke6luzy+bPxMvpYNiZLLepHMzSje3ZdvFBdZ6szvg9M9LpIVHI
fnnc956pN8TmpKogPEA7GMHQHQXoIayex85VFNk9CMvodyBY8RBLe/U6RybyGoXw1gVTF+1EK8It
6qYRjENSkQSgtZelY3KHO3n5i0oWS7AiPVQ1SiHo8RmrLTajHQopKso8PavMawThBjCTHYLkAcDb
OjDCr29/8TObjc1MdWIpJpJ2rsbT8VOrdDPOPKVvFE+KDvOnHqnkuMBcD2uFztV7JI6zfKp/fa8Z
ZNqEZTjOqFmtwnLHDi+Vrkk9nPDwZyrg5oxmPV7IHJb/ymqrvRxlrfrjoHq7uBqn3oxFgSvxB9rO
3Vy74DziDybHahdYee2CiK02RVlqF+xcluVbD0/ll6oAU9SZ5elOTwDblX4jmSR37NVI0nkVByAr
NQirezDL7S+HeS4SusJIYhI6XuVJM8IvIe3D1OtH6P80JuVn247NrdOBYEuK0Hg31b4DtpVd/vZG
ep2pUL4mZqEhSXGN/+d0prAt1L4w1dKLq+SdNNBdSUtgejCAxmv2lnoHxv9CoHxVt17ktyQVHoqP
JMD6+vHZIUvdAC8rvULLKgT6o9wwXTXEmq9QHTg3rDSCbAYd+RuUdJVpQ2kFHrSJ+9q+1ip5qNRq
XNhB2TfesQ4ulzlG0R8od4jO00sU4Dfh1Cg3ILoU/b5D6QG0VtQE1fspiMLHtxdQnFtBvp1O42sB
IK33iiaqIYgCv/AsC/LLe2piw08jqsvhekSJ4ieuHggR27VSNQ8YrDW3vGJwh4YiC5ADJ2Hn05jO
9razRq4FE/Di57rResulbKh8xfocPR4Nf+0agXm7lhu1a41wa81T+15NFAtGNwwbnC4DH+DqOPSI
ASK00XzMZdsdAP8VX6oYi8EscfQBb+gEd0u65vgzBqOrI65lfxZ4doewj4fwSwIU/efby/M6V0II
h+TfIIfDz2ct/5DJOclnNLc97Db864a0bDMGpvgoqG1e2FdnPoSD8BWPVWpRJMCrQ4uvt0AeDIlG
hUqNH4w32uDYKAbnj7gJIfrd2Je8il5Xb+mML28rxsMGS6zv/EqNmtCGUO4BuOigpA7+cULO3uW0
B0dHx83MT1COHrMSZn1d6/G7xkJK4e0lfj3v5Ucs9fylBGevQXsZgvmJ3viAD53lmZFC6jt21Wwf
tDGYp01mBdo1nnzzj7eHPTd5Uh2K/gv8jhbYKnSYph8GsBkyr40srIfKQgUcbito39SxOw5tCyw7
tr8gB9QAgsVRN67i2fsnP4LXJa8dwezXlceiIWesfAhSHZpnD1U7xw8j6Phd1A+KG0tZXkOet/aA
PFJQ28XiTaubv3wlYr30798gVvVzv51UCNICklbUfUUly34vjbm5cOO/vhFPB1kVZBwlrDM1JPlS
coGgvLBwFIzadofOeIxHaYhgAU2K+DoO2wGXmcS6sNLGqytR1+lT0FKnTMkRW02ybajVw1JbdpkI
75veQDBMz8SlHPPsKPTNnz+otb4awiAZuhKQjmf5huq2WqbfQ3O0L5yYc3OBviOphpCxUc07vfQ6
E2iuozV8MLtAdhwPmQcFTPmFePS6hoYK5Ith1kmM6J2mNuyKtDzOyk1mDOGHsZlalyclVscyQly+
G/t7qLPyNs9RIJogMf60jRSBjxHPV1jlyRWO8MlCV44vpDivAzM/7hmmAJbA5Oo/XYMwHETVafy4
3CjTJyGq/GauIMDERnihXPA6mWIkuh4AVjR0VxfD9ZdvWB8LDcRW0syb5kgDdZpDUbSccFdG9ZfW
yi+99t4ejgh1Opyic7VFdcFwaupvUeNbuHGBfwC5Eh8cNEMufOaz49GuWpB7JFHrblXTQrOIgKh7
KiKqTxkUVE9pQtMNK6ulvF74F1Lj8+MtCwm4mG7SsrlfPPYGPzPtYGI8gLWwJwdEiBOEY7aO3Uye
7g/9r48nQC0wGHki5M1lI70YL88bNRwm+mRhlM9b0+zCnS2Lr3Bcmmtrzor92xH9lSw7qApBJoyh
HrALEHirQKcEhZ74hZJ4lAz6Rdzhj7a0twFspiLI3ylqBOgXsJ8WJTexUh1hVbl4Ebm1luyVIrgp
aKS6SRfvIzPHg6TcixTR5tp3w1S9lHG8foUtmuML5EkD0cmvPl0aDXw83CCReIme51cYG/Rb35f7
cPgyB0azsafWgUtrWxfum7PDmly6yDERjNf6dsiRaUglmIkn1HrwBNLqPLyjZKs28S2ac+YxsGaV
Spl5SWz2TNykiUk7EewLEKe1Yn4fFHjZF2PiTQNGd0qJh3CD68WF6T0j9k9fXzAJBZiW5UThB7ok
PC92nIJ5+VD4YeK1CZz0lB7d3spDBIpwIb8a6jk6tkM7f+26sto5WqfCVxudg0zrBHOpHjZYCvHy
7V15Jloa/BLqOwsOF2D/6U9CoALq/xwn3iLDcBA5Gv+Q0DVXpPYvt21BeyzhZGFhAHdYv8iqtLcp
VTP7pDUiL1dj3vJBi61X4nx6e1JnPidBiwYxGaxtkMedTirTK9WwGzv2qsrPQOxVNYobdvzrS0fa
R+xfClPYsK7icaNOxpSVcGEgtySe3WvOB1vY0RMUrUtvsTMTWgKUsXwlYNbrHKVAdytqK8mEMP17
6hTfufLRKDi8vWxn9gL1D0ADS0+T1uJq2TqlyLBBaWMvzHp81AuE9OZJ6Aezi40LV+ezquvqKDhk
QUts4Q59VR9FRqfout6JaCRow6MDc2TrIEzoyRLvuhqXtKtarVWElKYQ4V3kieFo5PiYxcO1sEP/
IYwMA6CGXf0QViCxQRzlz3qC3pSPsB6hcibIutMDEdhRXpsJjN4p9/t3CZrLmMNBpWnAMl8oOZz7
SkDkKQJQPhfSXJ2lTsW2vcFuzhtp2LhmX2J6LbvkwrW1fIXTlaOwvKh8ayBJAMWu8hst87Eh7NH0
Kaq53xeyxPJQ2p2HtmLhmaYC2Y9q6oXL6/XWWCq/7EFwNCQE61a0mMIWVHYYeZSNkn0ETBZWElUK
y+of396EZ15fvHfI4P7EKLA7Tg/vqMSIpVvwnLq6ULyhs429Jlr92BWVQKMED/OqqNp3cqAcOiBF
szUxIHff/hGvvyQoY6BfFKwEeLO1nm7Pqw5cahZ5NYWWvSzSdidHWVz4kq8YXtyt9NCo4AMqXsQA
V1PtOuTmsLwIPQR/NG5/6L27Osb1Upn9kYazDyt/atobSMz5IfTrAGP3/Evgl/JmHnqxQXW1vhbT
XHlvT/81cIofRg+XqoOktwDe8/QbaCV+TaaOI1JXK/4BIaJxW41Bc4WPk76Z8ny8y/W+3WVxj9an
PlvYUKJuPNfRvPMbBO7f/jnnNh97zibyEdFfNa6lOQ5GVZhYADam/AzVWd2jp6C74Qjf+e2hXmcg
C0kQ8AgV6MUbY3WEJfIGpmhl4qlsb4qyDQoTHWX4CZHyjZkbYtMGCNBQ+7hUPDy373m2wMZCAAiX
Nn01tN6hZDKJKvH02FF2WERhz8hXouTSD1ftXN4Yk3KLxGO2mcpJ9+xQ1B/envyZdeY5Y6u2zd3J
xlxlfdbQIVUAc5gEHFKYoOGA7syESieashcO2JkgpnPRAEIEvw/la3kLvMiERBSH5iRE7MELa45K
aNpHEPbwUm0bnR7ZVzBZ0cJ/e35nTjVXDQwzEAML9Wg9PxP/2jhh0Am6MrocWu3ScfkHWR7+C6SR
cJA44K+yWJHDN5wrI/ZIh+7mMUZStI2VyY3LdsBNEb0xoSrRwWyQm+kwEcXCMaj4H3Ld0kLKDlAK
y49vz/zcl7VwB1k4RkA+gWefLHcogtTEYTP25nS6S2yjuoltSN5Upo0L/aJza8wVQei0eTgQvE5H
MnAvLc00gyBcmfG8MTMU1y2ja8ILMWHZIKtbEF4ZHaKFwkg7bJV8kXkpKLfl5F0C9X3fQGTHiJqf
WJa/I1xdMqo5t11pDy6vNuAHPBlPZ4UKohpKYFD4/Kn+HjY+CXJU4eliZNU+tDCcRYjJuLBdz320
Zw15IA+kmWsiVJw6TjWMDvllXkToMZjB3nRIZUUvLnXjX5kgsFGXBwCcbpC48DtWAV91Ii0cVJ8N
omgfQuj3Ud3eYUZ140t9Bz/uKpbVAZ3hPWr9CNdZ79Wq2oxFc2dHjZsHFNuH+s7wxyer7K/e3rvn
LiMQH0s9a+GIgsI8XXwL+buJHC/2UkqA2wTM59YcS3QbtGhwzSyR+yGuy7tZ6sWBKQa7zp97z0Ks
DCRQcKlq8B9+zgLUAq9FTXV1lqqGVCipOUtxP5W7CKbM9ZjVX9OuTO6H3AquePug8wPidpuY7YhM
qpXvgxzb4DChp/j24izHaX0McIxbkLBSBQG1+m5YvY2qPhBrEFCEBJgpzgYWW4UiK07ICCOACggd
81Ohh/3VNGPL+/bw5047CAr6IFwXpEmr4Xs40ahe8mmcoeTVrlW4P4M/894e5ewkeSwQtDnq7NTT
DeAX2NejisMoNEmgedjVR9WeNJfaNybqHPktIpHqJh6M7K5BhvDCGp+dJM9JKIKoB9CROB0e/Kqe
9Yt5rh1g8dNg9bkd0iC7kHmcPe0WmfVS/iJ6rgKnJbqgGga2FVYoqDyJUd1nbRi5Xes4j2+v59kJ
LWYRYD55Ua5vA1yG585JlttA0Wy01CfUL7r0l8HuS0jh9U3nhsCJ2dbpslWJEwMHUxF2CJzqOJiI
85iKXvyD+2bxYKSRTHUZ757VKKNIdQyGY8/oYNMHvhq7Csamh7dX7MzHYWvxxMfMg6fdOl0pR5mk
Oe1Ij4BgAFRCY8pOcn+flJfaimfuNUYC8EtLglOlLr/kRWIk+9oIY7xKvcm05xs06IwtqmT2QRQJ
UhpJWVzYdmf2ApwZwXtrQbzBlDgdL1v0DxOVmY0QdVyoAwg2LrJXb6/f+VE4+VydkHrXYYqXcJep
pEJe1tXZBklEE6k0bpB/MApRCAAPNV2yvNO5WKRaQ7qsXW5O1bUZOT3d4Ca7ULo4uxcomdGToytO
Beh0FO6fWRdhF3tdrAV7o82QTgjyxYWiDHZvT+hM2rFUw4F1Lk1A8qnToZRa86tClchLSspMpWP/
7NAy3KBvca/WZXcsGtu4EGvPfSnudYBQCzgOut/pkDUmxNgvU5+z2kxxx0aZdyHKYRcqJc8xc3Vv
gQ4m1SAZX5CGy894sc173DkHBStND9PuAJxDheDp1raiZrhCPS98hx5fMe8i3UpqtIFCbMFnMu7h
WBuZHW/q0J+vLUU10AobRYE/laonn2rUVh+T2fkh/XneKWMrP2r02NSNarWRgW97jZyzNgFC2FSI
1BrHTpY6PmJm1X4I1KHD1kkb+sEbJzMmKbe0CUFOHl7fLQCv+yRy4ICpgeHkR2JZpT34eu0ggdZn
/e9mHcWwiuoMMb1K9ujVY5VTDdtc602kNIAwoylS6J9VntWIHhdGdsg0mPMskPyO+L4cNyKj1p9b
Rfaurqa9nkPBxE+jQ7WpwKvmfrCBTAD+1NMvZYsiG79vGq/MYOantg7CBtvGzszf01JV37cmNqgb
G9H4TxD8m2/zTO9262foN2ztsGy+msno8Zc5igipNHYwmmW3cUoZY0Ou9+ZnkcRisQ9pJWirIUnQ
gDSHcFMlVjJuJsssHupsNq+6TCtjt5k77YY16+ZjXcbBU4UD3QGFguo+wz1t101ImKDBoN9Wg9bt
VTllV05kRSpOLfqI1XapUWy0zGr+hEq3TcXfV8JfNRJamhjU5RzaWIukwBqNqaqDitsju7qscuy9
wSoTu5cuDMqN8174db9BSS/xhsx++vUjTGUHEB1sQgq3qyOc99lMRWSMPOTC270SCPs9MvDj3sqm
Ae1TXf2Gn4x/IW6cu0RgjZDHU2gkc1kF9bTTkfxHX9vLB0SKWeX+ILKx8FBy+07rRr0QM85ERCqR
i+gGdwi8zdVNX/v/l7Pz2pXUaNv2Cb1I5LAL3axeYXLweHaQPfaQCihyOPrvYv070zRq/rElW5bG
VjVF8dQT7tA7Wmm31HyIAwdeblUnKdN/Fng6Bw+2ExBZifEB3c8VmrF5MBUZNiVC5/iBPaMjlWTB
MOOdgBqox+lUikeRqT/vv8C9fP9qzc3TufrStDnu9Q+22xSfI9z6HlS30U416JAgNWvH15i7n40W
NvsYxfZzo8v2HC9ANuNBPWKK7O61ASpjnSHCs96cp67jY3caboO2F97ZtBJ56uVshYuDu8T9J985
RauxDdRJjTuV3Pc6RhO7YpcYTUa65OICnl0N4yxbVeVxxFNb+sD319trh14tuLlZRzfrJx2k8YOz
AAiLswm8R2xW5zRtksBGae5cF+DnHJqBgZwMvBGrSHmssrIMdTkaQSccD93Z6SBF2ik/Vi9q0iQm
dmuJcb0PI/oqNr4pvHY4ESfsaiV90PI7Un7qOcMH6ty1Zv2gNrly0WV/9HHdSJcRu0Alk5qtHESi
/mZXAPkgj+9gtUFyljPnqM7ouQRYvr50dv/v4thnc05DO2++RmP2CPrhhXQr4HTg4ICBiVZ9c/To
UdjFO0cdgkn0n/Xemx/uv7udtIHhFKN0sKWvYOHrPRpgFMX1OpQY7Ra3sKzEnKWvxt9P8NDfYB+g
SkF4MTZZQw6UXi2VmLb87I5+3+vYNLq5dvAsO+SelaLLkQcEzLvdzsFUgUizTLUobBTgx2PtFWc7
73KcnabokcGj8+IpGbqYpYjOapMgx2036kPRpgeh5/YDpI8GmpR6A2dEiJTXmzpGfTs7UU3DKdGr
l9xqq0utGPoDBVz1V12jtHz/JR6tt4ktaq/HDYrmUejMGUrYGYieacnjc53MVoDuZf3m/no7OCLa
vyvAzF5LRXAR1w+oKyIDp+R4Ydboj7nRGwrauo2X+VjlZIE5I8qTV/OMhLwZ+VqbO35i6pIXn6bv
3BqzitRTVrkiJElA2B7hX27UTtSVx0aPWnfYfa6bTUmeTQ0y2UhAha3TYpgUqwFIJwQDSwvtSEcL
SJQ/UpGa9OlHBfxP7lsSuxt0NJf5oz2DkYzaZ+mUn2Zcwu5v3c6ropsLhmStQOh+bn6aI+tZi4hH
+F4kL+NioFTYKOqHPPKmL0hXiYOTcRMCyV5oS2hobWBBT6V9/aLirs6SpF7QDEeMGnsi1UU7Khve
uCb2blOGcHMTIX2fa39OcukO7qH1nrmqFdbFQdjS52UqQcPievFlKox+SNr0ATp04hdG/N4ey69a
jven7OVPyxze39/c3QWZNpE8wVgGiXS9YKosbj1K/ITGQUYPIi+7T/YMKN+bVfds1hZypG53xMO9
iaBgicG9vFrg0uPcHrYR+EAZKTxlVS79KW7gWBgDpov3H+3m3KyrcI9Z1Hi0DLc8Oi+fHE+JebQ6
1uRjbKl5sCgiOSft3J/xVjxS9lsvp827oxwHJE1rcu1Tbi6vcsKpWiQYJIyWg4kfhEnaAC4ORSXg
97F3gkGX1vu4HY+6xrvb+cvCm0NTIyaOODgpcIZlqV8s8RBGQ3uEhNzZTqLzyhnClZNZz6Zanmyz
HfR0Zk6KU8qDsuRO2OGJerYxs3uTW4essturiWtv5SjxMa7j0O0NqMSxomdRnTxEUtcvdi+MjzKe
jCcZc1JbN8WxYO7FA+Kw0bOG8d4pSjEdz7xM+Xz/IN3Y9sJSBtm+Su4BEqd7tBnAYF5nNYoLISrC
Q8xnEpQFutL+S2EIaJ/I7tOmffTqKcxiI5jpl5zmas4CVHsM34uygJwdn20GhKcxV/ExUk+oNifn
OXUf87Tq/ElVP4xt9r4rvHcGwCc/rZ3Gp5/wTEPEPrdd1/5udrF5os3LlFNWK0mJEYuqzj9Ky4jf
pmB/Hu/v296JWSeepHIMmNm669hS93KIHD1PHtAsMv3RKttzbqtfQMMMJ8RMjkhNt9XL+lCIC6P3
RAEM4OZ6vckplGzpnPghGep/nFTop2w2jfc5bN1TEVkfLWPOz0BVkhcCcEdrKRLhbDvK87BaXN9/
9p24yj0KYIrWHCHuBnBpuF0FSTp+8CQGcYoxxqi+tEsQ6SMFsbDN0BXLUcm4E4HWni107RUzg/rv
9QZQRMSF1vFW07b7UKIs/9mL++KTxozys5aYdVD2tPN8IZ3o4FW/1r2b4MfSFOEkcPT0t/wF+nqL
Nqcpir1O9RxrS+LnKIMDHhDM0RxaI12eQvCbvk0OEvZF9EE4zqNh1z8oN/+pET/Mx3qgWzr8tJOc
kZKA3K0Mf9GnvsTkK6e26d8Ap86Qqqn/cqyqPfdF2Z1jDO3uv7idYLrygMAd8Sg8z1qU/tKt6/sK
LUqPPYTEhfa+0zkheuLWQVNwdxUKCN4TQ11q/OtV6IJS6MVRjDpOPZw40XqgDLN78JXvHEIw+OhB
ryJzK0rrepU+z3HTGhGPYRq/BFA6cfbIhfaIbhhmQ0uJSQE9lYOjsPtoqz4OkC0anjc9YxVvhcEx
4ofW9H7UnaadrTgtDnLC20qRRJqvHCVfusa0cDdZWtVEZuYy8oQkn8l3Zm1rfqstKoaxSR+WsSFO
FNj5GdSR8kWRdRfUjVDPQMbST2BixmAcJpNOnmm9G5ZuNeTNNXLYxlnwEy2FP+U9/1RwzAj/w/Fi
mkrrCLXGG0XpLEvTqFNUXgn2tr6tow6DfPrP/7IIeRUJOSiS7aBD5lXUuDWLqHbbPRgZnlZ2U8qD
ELf3osmSwXhTtvP3JrwbOBSOTCF40Qsk33J2mqBfs4L7z3JbOPGm11E9uT/MRgZF14e46HPPjJyO
SBqr2dd6XMxHodI2x8IH9RLq9BN9BIn2E2DKRU4fkMBwzrUBgisHdnsZJxx2qhzlqbw89KK/xRKs
JR1siDXlo2nx+ue/RIvC6QFBKii30DQbmsDL4hEnUGuQeGfQGiwnTsApd9v4o1avI3SzNqv3aU5V
xWi3XW2eW7n4bmkCMlcEWCjkRPD0zqpU5EHP4AzmqCvMLwd7ur6aTbSmMbw63K8waBRSrvdUj6Vd
xJCOQ67A/i9AOFgswF0JMLyvn3AizrB45EoEiG0ibilgKuGGlmWyPXq562d680PW3GAVq1+nMNc/
ZFkqvEXzTgln5OHeYTL0UseKe1nUwgytzCjelXJcfQOin3SLip+RGZMcLcP0QVqV9uH+ruycZxeV
FYsOBK1zUpbr3xJ77di0bqWEUsz1CUklzU8iOAi/uwrzOuadNh1yWMnbpmZbaaDQF06MLfTJx8ys
eUywDD34Nm8jP6vYjNEI/JSxN2Jl6mznpbZEIZW1fmrkPF/SaBgCXU+ni15oY6CW+nSw6P97Xdev
k2U96kimuQA1tirrbTobjTUxcBA98kGp9iKx0vixjDS4z3hhjA8SFKfnS69qjKAvWvHRihzcnBpm
s5o/qgu5g3TUj+CT5g/AaxRyB/WdnXnep3gw8+9TBYbz7AFJTB+MRS8+J4mh/3AZd2iBKdPKDPTJ
mL/3QiumU226s+LjY1GYj1MzoVDrMUBDdz7K4c4KY8k+o6GNo7rJvGv20yKJYljKQK1OrZZ50ym1
qjg6IZ+HwYer6E12yWwRvxnmLn1pij76cxoVVF0nT/6Vxv0s/DyDj+brIAs/DL00v2h4wP0sO738
O5MxvhtLrFojUyJr4Dh7KeWMkv6d8+2/TZG0sU9tiaUzAC/dmTjl9kTi6IwSbIQNR3gZ8uRH5tZ8
AVXepn8po6dhUaxMyPPqVf/VXmbIwm5Pu6BaCCoNnlb5Q5boJcZ0XT8GEhTgj8nU+nd2Wnrg1Sy7
ucwAFj8U5NKWX2i68qI1ZhqdjWQ0L0lvMDLUFVV8TxR3/KOUZvtBmNqCn5nafnAZg2DmUbzkfYEN
W+P2aunXi6RPVI7R6kloPRNdnM+Ctt4HCMwRDmqwG09N6c3PFVNI74I9JdPKHAEs5dS4rVRx1Myx
CzZHL03pOXmThSNW5I0hJNj4u1YuQ33qNa1/mw1JPj80llTM4H+iy9CYqXUGXamTQFSVpvdBye0S
b53S+oL2YFn4SBxGeH573ccYwhp2tW4OvlQrFJdeFhZqX1xhKx/GtCi+3v/i14xx+1GsrF6GOWik
cClv4krjOVOUZ1EYt7IKoqQsgr7S9AentQ/i+t5KSBWR6jEgpo26RrhfbiOSoFpv4oJmLroSz7JN
fnZ9Xr9VvTY9yJL3V0Kh2qLeIO3f3P1VFsfJMCWsRBUT1nHRPC8ysoK2V77d371brDC9P/SnEH4h
Xq7gwOuHyl3pugqHMpRxi1qRgeWg4jBsJR4YFy6Pmau0ZdgKFvOUxAMksrw4CqevRh+bd8iP4AdA
gsG3wds87ygN3I/GyAuL2F5CMdmYG094O1Zm+UWf+2f4nVjnRe4YWFGLOYxLH6b3qudG6f6Nve+Z
Mj53XfRn6trPONXbP3u5xJc2M+Tl/m7tvBd6XnCuKLrpfJmbszbVzmKq2C+FnbJatCbuP6It+jMQ
3ui3awteC6zbVZ0bqNo2AXfjCFSQgTM35o742RcW06newZ+7nFRo8sKYfJNh/O+fOxrAq2jTKitF
k/T6MMQR3tEsQxfdidVvQ6fNfqxn44X/1v4PWwkPBFIVHy7kyU064Gid6SUlS3m46fh9ipMToI0a
1cBuOXiq3TMOPG0937AQuK2uH8uz8n5E6MALh2YEqVCBXziTVrbndtG9s9Ct4XHkwj0rljacaleW
jzXZw8H1veZa2zOOWorFEIjeM8nh9Y+wEcCYNcf0QttIp3fCHt4T0gzf7kxUc52W1omnTu/riWJK
WIfd2nU7b1Z3gJGv9epKMrte3VKLJFMEXX6cRoczbte1j+G0+6QMiGjinRV/masMK/Dc0g9e9Ppc
tysD0LcYPTk3ObwbozfRxPATe0DBqNxLcgmM/Q5W2fsyNZJuXjDVKlSb6+cb67xX0xL3blzh0lOb
2RHcR+UF+JZzMMPdfR6KJiAgq6bDDSyd5KfGjMcLzdSu3zLoqji96RF4yt7btdVLgosGTdwtL94C
geCRaLBKiXDQ0BhtaGiTeKNiTPKmpFF8EG/2Tqe+6jgbYPfWGHC9fwOyLJMk5oZKmdTvvBlVkFh2
8lxVWBmay4AvZ2cUPurHI1RSvT54fXvHk4hKfcA8lip083GMUovA/rB8Own1R2tHGWbzRRpCHCo+
zJ7ZQL1szJPi2J/vR/SjhTfXH9q/5FU1C6NepYa6GYs/9MzB/UxHRiLJquRUG4n4Oy+iA7TpTgkB
wAVaGAR1qoTtB9nZ09IAruEFM/JD86CpTq4hxEXt6iaYu6T6hOrSj/sPq++dqleJitfxF9fK9Vvu
cWiMUL7xwskSf8+2XZwnhx/iF8KI+mAoTT10srh8ahBm9WMF6+qoswjRM1apCMfMjHmcPyylqd+3
Vme/1Rd86gpORwie1r7UpjcGw1AXIcNm/VHQBgQYh4AmyLmS/3W1zCuL+OP9h9o9uSvlGoSbeasp
13ZmNTcdG8kIKiv9AhGqR0OZ88detYbTEs1NoPdR/oznrAgKSpvH++u/3h6bAEcfmrfBdJfJ4isW
5Ze0MGkWhwKL26Wrmu4NvvXiTTq5/ZvGMYtgMcrqDT+kwMwXL8+287A0S+rxvULpdiq1XD3ZuSMe
i35yL6SU+HDj6BV0izs+68qi+iMiRBHabBd0h9A0XAr7TYpT6Bmyv/rFcofJb2XrnDy07c5q3OJZ
rAOWmFg8sBcMLlHWwwlQM5h6T+kS5P25N5jvmAgfMZ43k66GXKQ3eKP2VFsHW3MbxBD7Q79qpROA
O1k/vl92Ru1FragNB8jqVutBF59INU2Mg9C18wmD32B+gtw1WKatplFSWGmkuzXJI5Lo57iY0LGT
Wsbgs6WDNefipBddEVb0ag6aDXt56wqpoA1LlF7NZq4fsEq1YRwsblUgkMUjLq718EzHSu8D157U
CMlLOX8XVqY9ypjTryc5UlUC20kIMtOMz29v/on3Z/+pk8jKY1asqC8uPpIlusFti6ju6oCeYKD5
22QP4Pr039F1MRHv5uO8/uH5nLtoxrNnTZQZD20yOr6j45zbJHV1wse2P6H236LKZ7WAZtv4YON2
bmsqDgAbUD1gAm/jUKwJc5qbioSsABo865Hpd7IVF0uLDuL7GtG2HydYInwRiDYr5P76QXG9d1AG
40G1dIjD1EVWLFZj9eAIvibGN8vodFKpQdG52ibOU1qkRbs0bpg245iGWpu6jQ9QdEJclZQMX5Gu
x8aydRgm+3MU6d/yKNMSELB9+3kxZ+3bPOFaSZt3ynHkqTvPpwhs/oYhqn+DNjM2ftt7fykN3Qy/
HtL53Qyr80cEoqs5mdP0ZokgAK90qqzyS4++C52ZWP8h1DRtUX0VqbikikiZAdFKpbqq5g47w8lL
P93/5HcmVSvdALEENttmwrzee79885XnKFnkCC8cO/tUK973KQOBp/bFuYyti6zy56ESb72Ijkts
fixG9e98WN7IuXiKG4nx0XgeZRpYavlpYDogOyPInemiaNVZRxNT8aA0xxzP3iC291iq6Yh5HLzN
nauZFiIAFTritNu25UIq7D4Hme+GlF6gMXvayYXszaA1rRfN67qTswIm7+/bzi3GmqstAO6cK0To
etumHtXwpJzdsPP+EqJYnlFjLR5LCZzYHRAPbtQch+O6yXERBgh+f/Gd0e4q+QrNlDkDYXCrByQi
LXIkykRhxhjZd7L6WYtavCSbz2rsMpbXylDpxSe86j8mtvLThBOhp+2ROuzuvjtMnKhTQHNtL1IN
beA4rzs3XGLvLXaZa/984S4r0/jsRfisOtG/9x98LzoA417LEjIxNLivd331vIadx5uW2micvMJ1
giohRNxf5VbMkWhLBEL1HlYkYXcThKpURXei5/rp4vk7XEM3LIsGnD6w35OeYzAvc2bokjnM45SX
zQXsah94WmJ9caMJ3l3qmA+2FtcPy7LOe9NyvJRIV7zMSMs9o9pmhELSPp3sRLxFR/v355zrz+dz
oOqBDL/VuW8XQylbabhhPej5M5NBPYQp2PpJrDcP3pIpb2JFmQ4+wt1Xw9UAUROdG7jk16+GfvSC
jsTihnRJMrqJte0bVW0dXER7nx0aJdiXrp59VB/Xq9hLIxsjGt1QaG4VQuKwaVGOXlgvVfbFstL2
JV1S77koB/dTI2pxsPx6zW6vDRD9YHDgU6MOsXlIyAK1JxSWb/J1LC9stBoGfGRo3nvJEzSMn/dP
4u6mrsAwF/k4PHDX7fglOFtgDSfax26oGE370rclbGNP6Q6e6mCV1+HyL6soMgUCNkxu6Camxm3n
mJcOxYHTf3gWpBVeJTNBVa57+8sqNEpmehotp1Lr0XHvNecUu6hL/IdVQLsgxEJ2eQPgFVZuFGY/
cAzTJCb22p9KFNoO4u/eKUSdAA4YVCnMRzfxQXfLDkFTAt+UlPo74S7p28UjJ1JmN7sYwkHMYGqh
puOPfvbAox08414CjYgSE0vGSqSxm1MBjCGRQy3YyUIvL1bWayQfxENYaOMlo7Q7dwYWn5PqzAfZ
wt75X5MyCL8gT8mir9+hKVzwGSrxEPHRE631H8LRlwtUlmAZF+XgWO5dL78utjkwua7XNuNugv0S
J+8bBK9PtZ1/05rmk9u7HxMHq8H7h+dWpWslwq+gKTh3rzjJ6+ermz7t8577RYzYoRZNNdW+REz4
XLeQyxPu3JelRSCynJWvid15TyMCcqfJcNfpdP9PrTnJwbve+TaZAxNzmMWi3ry9ihpPcXuFVnwY
o850KUtzePr/yId3tvpqFf36uZchaeJ4jQDzhJ4Vyr9miGaXzTyrbd/n8ZyiUfcfMn20kvDuXVsq
1g0czqqUUfHW2GZUy0jSuMyBvdbY91/pDlgR7NdqREbbGh6Ws/lYIsfIK9PsHW6MxEEsKmuWPJB5
j9x67brfO9vLvplGPlU+7k7q4qeqpeSBlWaT9WRlw+L6eAjJGLufMvrZD7SFfU+pBvcEbM9BD08d
u/dtbet/mpL0wDcaD6Jzv8w1DRla5qvrmVfEgdHzT1/J63XA53jFR7KK+KPhifb7/Qe+pdJwhoEw
rCoc3JE3/VsbmWitAjFJU0cfPli9l5CaFPVpSrTk3Maa+7XJujl0ok4GQDjyZyTGzL8Y+w3vcN0V
T0muKMHSg3C4/8N2giYswxU2Cj4JGOB6Bn+J/yhYmlh3oaGRLHbjEyTbYOgiygj6PkGRF8yssA8N
B8v4w1Wb4cv91XdiJsRWmpUrI0+96eY7k24p2bh2UDx9fDP3ffFUK3X/1RMJagID8ggOjZxQbSP7
gOqw8wXTSl/rTHIy2rWb585VjUZQD2Ocfkj/j5ZNfbAeqwNq8s4qr2jD16YWSIRNPeJlIhvsxXVC
bcZ30fdcabS+ZcriIETeRgq4fmAaV1rUaxPl+i2qwmmMqh2cMGo9cVKVPPmYZE0WWObkPEyUCn7h
RfnH+y9vZ9F1UAAiBviGyg+4XpRjJWWu4UBhRnpb+4vrze8rT/sjsvXmpZJL+aNxpkOH6PUyu072
1skm0JdVJZFW+yZylKUxSeAPQFN70ppTpOa420VuZzj+4tAKetvKQX5WmzGNA9la1ec0ao2OrDfq
jbAo7PbPLtE7CwZsaTx3SevOdDeTuD3J2B7dczJktgyWuXWKoDWsQqUDEGkfIwmXyxdtOmWBJ6pM
f3Gbua5Rnumz2E/6Rm1PbT8Zf/UgqjqASa9m3U1U/eOV+fiXQzv3W+pUHQxjVCUrvzGzZjh1S7s8
NlBo6jBrF4qXUh1dEZg5Cgq+pigLkV+oH3FoVjEeFxR12AtHeXGJrKr2ghR48cuQdgJ6gq0UEN4V
a/HpCllyBXwsQ2DVcSVOwBMlSNVisvMTZaD4MOVOn57nOf0jt5RWntUomkTgQCP5NkeD+WFy01r6
DEkn8YyE2OSeyuo0OkOrhcKw1eJke4uNMOpQTG/49dnL0BSNGeRzmYOR7VUDvGCflQfnbScPoAsK
+5GpEceNMvD6wOG+kdJOS5wQueL4iWZx+3G2aF64sWYgl4mkYK3J6G3jAZGZJtt7i6yGDCub+Wvr
Mng3Hfn79ZVuUQOsrVnAf8YWzJD0bhS7rWGHwovExcjr/qEZ2/p8/0u7TfBYZW3K8vB0NrYQ2dbw
2o4v3A4hP9lBq8rm7A0Al1Wnj056OhwVBUfrbYKjFGaSYuZlh1jAiUtD0ntC0eOELclEDVkd6ZDe
RknEBamNGQTC2ABwev1eU6E0yqLMdjgZsnmYOsbHQirjQc52e9ewCmgDbOzXs7NFuDStbSDV39qh
Hen5yYja6cNgxAaIQYX1cLZ9cQBLBEs6HdH4dkIWcAyWJEbCVt22NUUsvULM0sZxO1eCWbRonZmi
fkxzZzjQ2t7ZSh4PJAobylnZQl7SzFocKx+t0Fq85pHwEj0Ojq4e+Z7vPNEqjIP9AcAD+t+bA0KL
pYjLtLJCkSjxc55m+mUAARVWtVMdXNQ7S60WZ3DMQbaw3iYJNvsEqYIygVCdKhUCaUsdxGPrnWS1
HHXOdpda5ctWtzG4hpvSJmmTtG1GzwxLK61CZUTfNB718UEjKB4cxp27E3olDkpcnxZ2LJuWBUPA
pksW0wwxM4bRmkco+yWx9VZd0vwPrdFUdPjAsN0PIzuDFraRrwABAsalN4K/qkYyjcmwgUgp7Yp6
RMBsktyhwjGfBpE3iBwO5seRjnfmGemn3AD1iNtHGk6L56GWZWlPC0oUJ1uYXRi7uQgXhD4Yd+Qx
+pfRl/s/d2ePXnuKFFn4vwF4vQ4LVJYRxcFihgrm9gQfYkMYmIDoLk0RJZf7i+2EPI9mKVPz9XXA
DblejPmi5yKLZIaYWxvPZJ3WgzIrw4NrYGwxK8X429yK9bvB8oyOBS3j7Yc6CjnyCQMgjhZQpo0G
n7hwi/TgqXZO9CslDHT9Gl23PQknG7JaipRV7Nn8aHtiPsdi6ZBx5/a4v4E7kYfuB1RwZmEA7bdo
bUx2RGlkDk3UudHeRV4bQ/9Pj8qVHUqFTroDZoScE0/ZbTioC2ey0OPUQwZyypPiudHHNo8lCmDo
ieR+airV2a3l9IhH1vRvUTVzWE7m9NggzPAOkU/r2bOZ7FppXS1ItggR1OSweHqkid87ydIGi6bY
7y2RzOHvbhCcJ7q/REtEPUFnXJ+wzqirzpaujs4JMwkhox+u2xyNBG/fAovQkYTVhYYU07rrRbR6
KXoUcvUQ0+kBdF/Vfrfjuvx8/1F2GAVUTKggILoEWhTd0OtllJEMMptsB5kHpXuaRVOF+ZwU/45V
nj4lLwkMR60fApr4DpInPdVlOiUhIj/jnwXeQqSajvcxs5ELcUHOhlzL7qWVhf54/3feftTXP3Oz
5WYR5xnyBEwMFi2iL9wnwdJ1sBWAxiBVnB55DN5+bqzH3G7ttiOwtlVKNtKlBm/oOHhA5XVQ9ySC
EmtDHxyDcXCadoinrGUjuwDZBGzjlgiAS4sH9Ax/6DTW8oDKvjlpVaUFSp1NYVRKBgtoMz+qsmpP
6PzMpyE3lcAu6/IgxuwcORPBZCbRLnkVPhHXZ8H0KM7h1TghnlPDZYwQDjdmpqj3X+UO+pDnhfjA
9ARa0o1Uf1wuoo2YxjOkialdoIRd4ijp/dqtKawtiezKrI+BwGLqWQLefhxpRx+cp71HJUeFYAvT
lrbVpgCpsoSKFwhDmMSOiTtgUgWG2psHj7q7yoqPBo1h39YUqnS1ajX6CdNudE7RPM6XDI/68/0N
XT/R6zqacoJpDdo9/IX47vVrU/tmgqukr8RBB+yiq00XbXH+HROHfouuwSsb8+JJJwc4SH32PhI0
rNcR2FrTbDW2EQ7tIlGbbOIineeutaJzGwm8rLXyaKm97x9EE6k3bUZa45v3hWC+oUjgouHYT+Vp
yBgAalqaYfvbcalb5lHdtPvmbNSqGQHTGN5+/xoyxq0yjU5o63P1qPep8MWQuAepw+5TEd9X33im
DVvy56DNOIErE02l0nEDZkKSDkxaXtJi/GJMtXh//6C8wrFvTso6t6RLt2bhmyiaM85To8S1w7mr
SjS+ey9wrHQ6Jej5B3FsSL+FbHJB/NO+jKQHYdePiJKPTfIuNUf3UvcooytwIyhKsPCQFhRSc2iU
YGgLzUfHe3jTYzPykvRUlnOHi4IW2fLFtYfx1C8rhHKM50eHgiYAbKVWvoes6UU2EQa8uAoY7Tj5
duX6rOLa1YTbT2Y96LORPVcTAgP/k1rTxWnTIKRYwKKUytI+IUvVQ0sZ3T/ub9beu1kJ+KvXPSp6
1qaUNerekPNCI05phB4KkUchLQvQMlAhmPQa2gGMdu8rJiKu5pHMnWgMX3/FUqsTYaX00VtPr/2m
K4yvVmdp72oASUFNhoCDKlp9HpCog89456yvmFrAplSAWFBvTsUUV57ZOilRarDql35CUFoTbXtw
udzWAAQI+qYuVqeQGLdSr0VhoLosYs56HFuBoZcjovwAoJUF4I2j4D7aqEpz8Gg7Eepq0c2jcfdM
uQ2POxxEh6WesOQlNaqXyZrag095dxNhQZASkrM5W3yyAjOjq1vMJj2rnB5KTyrMXbIjVPJrY2zz
BYPEWUVFUYNal7s+JSnjngRgMncnkMpzBVI3iLyewk3MUajHRvy4GIN6cWkjg5pPpycd+CcsMyku
xYR2MqVed9LUznxUMwN1nWIQp05J/4Gxrb8BuqDBN7Cqi9Zp8qnLhz8XAZ/L04AvDVHRv5tQi3hR
usgOOg04XJxFJeSiJXm4/+3tkHCpCYAP2uhyrUSY9b3+MsvohtJLu6JwQiNOZj3UDKnIIFYM928h
meb5aaXajIbyGMGLdJzfyWIxGz+y6vbZHU3ZnmrU9i/2XAG1Qtyo/pZ36nTUy9s7XExbmPeuE01r
2wxK6iSWpqSJmTc9GkWqUgZjNepPnWIdwRN3hk5sCOGI5hOlAK3D6w2pCtHnTmLboWJbzhvPSWTY
RlX+YkI4Cycvkt+VSvzM3KnzYcIlT6lLdtiXjePXQm2e+9L+IWA2HGRRuzvwy6/aZB6J0qSxpQmH
eiCvT7Wnf2Jykl3aChzM/ROxUy1CY12H4sBCaIht+1Q06tnbgaXMxPZHKwklZrOL53zXvOVdogAd
VDVqAhO+XpK9N/rpMujJm3EFavd5+n6WyqOtlV8rqwtmQ33bOkowLli9H/zMvTBA/gwRniudOL7+
+S8Hly6Hs7SCfqurKBEjz36cnz0rHs5d2tGHxy0nLPRWXmJ8GXy5VOMFy636RF4nzvNkjGcFdfNz
XszZRRHCfOv12fJijzbAcy7gc2Yv2h//gwahAUG3cAyXeAsjLDyeAfSYPmylI+zfDhRu5Q+TW649
lVUD4fqJ5qWeYyc37XCVY/sxy7bykeEZTplqlo9MG7pAMQb9QdGL5X3ilcASvZTqvSgsbOZJSu9v
8O6HADKPqRHKK3jhbAIgxqDTnGWeHSYrwKVtCsSO9Nh8sCKz8DOxoHfqKiksTqTsVGH/2wzlANFb
gDWNBLKGjdqHDbTRg4tmvUi2cXmFRwLthjDCJXC9S54CgEhwvYdtEr2QNJWf7DyuP3UDWq5SVf+1
U0deCii2obEgZnh/U/YOHVrgjCaR81oH09eL6+OQZ3YW2SG1znzSUggMpEnewdneSYjo7ANPZtsR
YNhilHstGlu6twwJK2xLragfX8pZfDEhSZyzzvt90BT4eANmFh4+FBiv5/KXL2nlSfRp49hhn0TO
OZqM9FTrCAnf37qdSRTLIF5j0kx9RaZc713RJoamjAxkyjzvfaSJREDP+I9Fr73TzL9/H2eUOZrG
ejLiCtld942roKbQT1/v/5Db3YXks3q4MepE5nBroNLorWbHYtTDaRZ/Um3pgaVAPo5xNQcxVnYH
5/U2crMcmgC8z7VvvTWEREh5VSwv9dBcFKX3gWH1/iCK5Fm3K/O3JxnXa20ucwqohhlsTicrUqeX
UuQ/I1kdtRN39w9fFIc8lgTTW9PPX46LqKLcamyQmPMMP9TtPfVszLI6O01HUeXMR6X93gZy5fO1
0SmBJrxZD6/QeQUIa+HkyM6vkLV7R+JXnltLm873j8beUqCHVA7Fqs+5rRJLtUDBAb0soBWleu5T
sDFq52IM5UT5wVJ7u0ijAuQBAzYAfpswhiIs5G3k/ql3TPOdUUn51ES1PMdgAZ8jWdYHx3CNTNdh
E3MBqnoYI6D8wB9s3tqyzHmSVjzaotLTGulLnVPsKKkJu+IcqXVxUjRPPU3CO/oCboMmS+usCQv2
/9g7j+26sWtdv4pH9aGDHO44dgPYG2CmKIlSSR0MloqFhZzj098PdLnMHUxcntZtnJ7LJLWw8ppz
/mGFjxxNIADzWG2jTPFx4G6CEgsyeAKysjGg51vhaEEkjBjyuCC64ERfK3asYDOq6F7XkyJBa2DL
fencCqGIR/AGOZ7a7TqtrxZ/1TcVYAKmbRVFh2I1LxgLVrNX63Wz0aFzKwQLBQI4Qh1qT0fDluso
fpVNrfhy0mZuEk3mrhG9uovIDbjdIKaNuOrM+wM8MFcqLHPaI8l12LfaSSj7F6Hsx2Nse3kjpTeS
jbiQLkeGmyJMv89ZRcLVkIYGzRCqF3ItL5cgMWqvKawt7PrpUPM5PMXBvq6P/mMsbyGXysDHYpPW
2p1nyXXsj1xgPliJL29v+9ORPmzpaG+ELcEy9APZJ2Qz93Np96AkU2yuhJzvIVo9vd3c6UoF+cPG
XxVaUBw/rtG1qBjkeUHHVn2NwKnDcZ8pRb3B8jwzfIrBzUPCkICG59LhbNptAeCldBY06driMjay
yC/AoV4SeW7VSM90CLApOk68yjCtOI4hW6CjnVoai78YiDQja9x7YHKS4O1hOzNLtEKhzKb6y4o4
SkzaoWz0lqkuvtGKmqR8dhum4Z0ytCaLY97CTJ32iawbaACoEzDjAdwdDl/VhwyZNql+r2q1jxxJ
hvRNKz2+3aeXx8bhsUw6EnI6L0qmiLrjYTNOUecRYaPs930bat4oT+GPpVANbVePaBS5g9SG6W7M
woX3LEbZ1wlY4cqPmlL0V/zKGO0HI0r1+ylrqk+UTKJveSul6AFxVuwAi0YPSTIX42VYLNVXvB1M
Cec9J54fZKf5A1Ro9YgLVKK4YdUv3ypbKypMnXXj1qilrNtFg7xIrpaMWXYv7JH4KVeSWgHFJLGc
0gbs8mSVj3I2Kj3WcGsSb1prLLu3h+nMZBD7kkUFC2LAtD/aoDL+1oVmDrI/tXkXNFMsE5wK8f3t
Vs5EPFxTax5yrTSuJ/zhZAje87DpEGwPJ4labzyKu6JYGqQJEXFIboxqlhK3bnOnRcid/K4LTcOa
vSRRjSAqQ/1TbMrVl25JwwspAla1sQHWA/9wrZBLpkSLwzHpNAbj8PNMlFS1Sctm3xnnBNdhvJRF
0+qk9OLEFcCqbnhBN+8eetqkuk8GDJorAIjDRjFSpGjpUNhtDHm4UNEs22l2MWx07XSC6Q7sEBWo
0cp1OIqreOHp0piwt7s+GZF7XZCo1ydzA1l6eoLQCk8RyhsvUpZHF1yKD7g6k8DyjVgprjR8onvg
iXD9pjkt/miEsDYG7wz9ajUfX0UBORZXJsfh6NVZow31rFJP13ti4qgw0m8lVejmKpPUpXZbKatv
2kmOimspbSDfCm3EVyOS51JyE02yzX236N1TVYnhBp8qEQZ6ONePDqlc4TWVBEWrgrvmmkbtSK6j
NtRnuxAe5G6olWQrOXZumujFaulEFRtUzGF3FKO27FruFj8qu/jaBKLlxWZu/w8Ww+tWjgYtrSGd
aw2WJvVS97u8nkvf0WCfvb3bT+9HpobJgeCFSDZX5GFfRjsdJXSyWHJpUbtlE2uunhaLF3HYbIS+
54ZtheyT1qHoC4T/sCkJ7p0eLTHrrnHGW72WcMlVnK3E3dlWVoAZ0EJ0bY7z4hEwUCue7dkn7CA3
Z+TjTtLCrcf8OvhHh9DKV4NpvOIY5ONiTSM3ORRBfSb608TXxRi6AFhbFpRI3Xi5g6za29N0dgut
fiwkIlHePoHjjIuZNT2lOz8HI32ddepQekq8fIu0EDVsFqM7VVXhTZJR/Bqyq+5xlK4CC2id2/am
ehEmY/Qp75YK3yFwy9IgI24Wl0BgRrRE9KaWqY4nv+udLB7ZycW7z5x1t3B88o4gBjpOU5ptZfVy
rU9+oyujn8BGuO7VTPsSGpOK22dvbjwuz2Ac1soPTxcEVXjHH9ctwAJkrVjHa64r52OexNGVPJXf
eq1o/UmVH81JS3ykOCCqoOp3wQM/R6G22lIsO/cdpNDXJ+5a2EVI9HDR13OYmPLUjeAbi+pXUD4Z
BCSqYx/LKmr+kCRSINSUx7zYa/U4PxSK1ViYT1lPhT7mW0INp5udSIqTH5Yx8vQkWQ8/ZspiYwCp
tup4U3PTGqu/MZBU2+Vzpr779AJdQgJhJRIDcz7OT1qJwGgno6lhGKMfOPv0uxa0x8br/tzw0g3U
hijekC8+xnVjV+SYg5mNaDqpX9CrCb1soJo5L2ijTNnN0hlXkzXqnqQOl0aX/EZwv4WbOhMw8gwn
hCG5zLMMGODhqKqzYQ3ZLEZ/TFEKMpRSx6pOje4zXatdMmklKXdH86eiz71unNurMMFgoYyjzsvj
Qd84KU7PP74Ggwde0kQJJ2FVWpFoGCRj8PPY1D5VyK/uxr6MNkhJZ1YS6u6crySiiM2PTSSU2gZN
39IKoi416vhR+7lbAO67sqS1Gz16kfU+PGzpkm2xjKhErRfu4QAvc9bzrFc66o0TLj1mJTzwLTbO
HaO9TLup1KXFNSTunqAeMry2lQwPc88YJHjrbTjq3c6BO3VNASt8MtomzvH5zbrssjJDLb+wnI4U
WtLVGtjVuN0brYXYvlZX8RNAwMEJotigAYEVw+K2WqWkrsCWOXFLsO6FS66/UFwgplXt6W0ZXmgd
ZW1UeVT1Dtb7chNbrfVJ1iecjOW6K9pdaM1y5KL5KwoPzfZ+r6jo6HlKaDiTm5TyINxmUNubOaky
L0FeJfdU3NLFrij4oJ0ppTlWdyVmbBdzPlNow6hH3dtY6JTggaGneWGCpYfbikafdplt9MON5uQt
1QhNoOMnwJqN3qpn/PYldQIS5o0HgpATlxwblP7jaFGuCklH7wtKCmirvcpl+F2EA/o2xJZ3EHmx
FeiE/ZCFRvbDltLoUi9H61an1uoiGU0FKkZSuwLgcd3kljq7SSo7XxvOxAtAqMkN9cjknW+S9Ysd
wHArtH9Vrjmq1zdVJUH57mt/1AvLE8ti8YYcl41H1ssR8HoF08wqcEDplq6usriHK3gckQxggdW+
MsoqDpBJl/kQVUTsopZYoJmkWBnOemPciR1xbDl7KaKPXgEl1VXzvMfXTwUi680jUHk3EvqUodei
YaXV1XjSXVQUzSqXzEQVuQYc6dJF+aqClDeU2EcVZn6ZDDInH0Zj5nvDRfoGNoDx47I9I8GTARUT
A+97vxSmuLPmOr7RMuE8qJ3ZXCoSiXejw5UP44qm/AQbdf6UWOWa/Z9BlyR6Uqne0pbaw+LoWyrq
x2fh+mncDaRJeKivVdzDYS/mxJCNClvvCVdpCL2a8NMy2vKaOM4p0wq1C1oBIb/Gh+tXvEqGWrWM
gwwVBl/MTXaHmnt7C/tr8Pq4MG6rsDBv0X9N9wJB260Nt8a6R+sKugHoFrKVwJqPrYPCXEX9DmsU
PzPyr7lZsjY0eSzcJpX7zxOuUndhC/1Xb8PvVWqiipxO48YVfHwTGFzxFMoJ9F+g2ycZfPJR6mhp
gz8sWunFjdle1Y2QAiQ0tjTqzja1Vqy4B4DIHj+60SGV4s5G7GxJ7ec2nbXLuYy/mXm1heg/QYyu
nUJIjPscguNKyz+cUjS6y7yy8sGvQxxbZWE6eytNtc/m3ET7OkWiZUIrbxeOWfMllYtlr2vvRsXz
DcSXPBpXkin81qNbz4xkXVEGp/cXGwyBFuedt9Td1gF4ZkzXKBZ3rNX45gQlBenHgfwZ9kiyFymI
wDb0iN7665xExMY9fq4p2EUG4wpThhv9cFBFK5utVZo9SIpM3iko/V2V5VxfTUQmb19ExztyHTr4
pewLsiiEaUeP7sXQplFEFN6FJRfAeKi39LaRXjQahrPaorWfMDHtfMArWz6LJz5ja9NIL5FyhnVy
uiOhUWrNWDW9H8Vzj8eYprgYiSEp4ESNq4ilKF2u/fozzvOkM+QlMHvQab3SVNezcKqLUCX9wnYz
fE3LUyzx9OVLHRbJRjx2bi5gQ5BOJEUHfe5ogQ+UMUKBerUvj0ATTKThgyaqhj2oV2Nj2o8PYaAT
K1qYRwFHBJzpo+ORKGPucQ+vfaercHfXF+Q6x3C6eHvKTx6JNGOQo5MpV/JaPKH81GmUhkNcVr7S
1LWxS+d2/k2TWQVuNFv21YQfD/SOzjHusqlt0QDTTXCwiWaMjovHcFW6qdYasV8VprrLBMkpxMl1
ax+DlMVYRsF0NQhLmWdfoszacxUXdem2htFye+PgcEWxSLodQ11+hhgswcvJRPRDo2bDHZ/VPal6
GQtdd3bGFjxR0sStl5mF/fuQp/KzoffdY6VrUbRLhnYo9j3WFwgLDoZ9Z2NtjC6ZIabvsSQM4vlK
T75C38THTjWHQfhOaKzCBYXSPxiDgm1rpKWrZA+i+LLIly95GgJfIg4jzaflHhbGy+OoarGf6LVq
uRLiSZHnSLHdQXSo2o96CAPmnQ8tpgeq/PpGeOEyHqcAM7vLjKY1Kt/IBcfqjCN0m+jFRivHueG1
FRLDXIY8tlgNR2sNEZUZFlte+eBXm13uqCFvZrz8xoZqdmVJ4Q6U49b9/0L4f30Lg1Ih7FtzTjqB
F3vq8GBrywwqHCoqK59CH9wK7c55V+ixpO+0YXHujTrDrTptxgTgMItU92yzkX8allD29jLDwYjN
OfyBNNAy7mcznu/qPi2NQC+7Vvi6ight2IRmSg2LwGY/IWc/X5pOE3+aIaVifCxgLO/jugtVt8B2
YR86IspdjeTC5EmJNuFMROSq7qjo2tDX8y6CkRuZXe9bYxSnCEsoMiLxWo0pKXZj07Kvx77Kd4WU
F49jpYWm29YWiaWZfauvrPRZxseLxvT+i8TmN1C0R1jY4zhWuo05fXkcHwyvA2Zk9Sd7qUFR9Dkc
3qLu5Fyq2pR0DZOaSAk11rzvl4/xUqW5p2F676pyoxV8hD3YH+s8JXdctLjgLBm6VZfyMpTPWr/E
AOLIrbl9zo719FhOai+pscBmoy0ZMeLSdvukwjtkj2BU9w3wm3PXcwnHLqGwM+7GYi7zDYz8SfqA
48oCUrAinNbCwrGMBhULrUv7JvY7nJeh4wx6v+x0Tao/hrMjgae0BdZSle1A08+gcDW7YaoclFQZ
FIBBZvJ1dET2z1fdf/2c/k/0XH785/C2//hv/vtnWc3AJkV39J//uK+ei89d8/zc3T5V/73+6V+/
eviH/7iNfzZlW/7RHf/WwR/x7//Z/u6pezr4j30BHHF+6J+b+dMzQUj30gBfuv7m/+sP//b88q98
mavnv//ys+zRbOJfi+Ky+OXPH13+/vdf1nLWf73+5//82d1Tzp/dPQ1Pbfv0t8s2eyp+P/6756e2
+/svkmV8gCdN/nflRhI/ruXM8fmvH7EUEG+nJP9SGSjQnBV//0WxP3A+mNB2OQTR+l+NaOGD/vkj
5h5hCqwNoPOCMvzlX993MFH/nri/kSr6iHNM1/IPH8cEAIRNYlryrOtpBFP4cLsgPMsx2ynhXhHI
UYR1bHjzjHbfBPvPHYvwUZkeRJH1nxpILE6XWP8MSt61dP7jgjhYRG8usP8Pl8568P/npeM9zflT
8efKaV8vnfXv/rV0nA9A6bhQCdg4z1gify0dW/kAZgdxirWihCDsGq3+a/HwV7yYiUhsIJcrCuTf
i8f5ACWUw4PqGokXLDjes3hOz9oVhUWFAfUmrlGgz4eLp5iGsSgqgWpPnHZBEan5fVp9TQeEfJtI
FYEwkVLtNCX+Dmngd3tUo4+WPGFUsrQ7uVYWhJiGkLuldNDRnks3auZEc6vYVvdDvoRIT8mzh6TJ
hRj0n5intM9xiCBLugCbfjX4f+6L1/vgBel0cG3QFTItALiBLfAWOErtCDTi40YDU7BonGtR+mhV
5EjUesTowJxEfzfPcyDquVM9VVS8y5Nq0rwyKocLkmTxfalSQMmUybyppUm7kmXytZVdTAD8s6H/
3Nhp9Wlaqm9ytiVq8WKeePDpGMKvWD6KZUhpgbw4nAXVTuM6AiHttyjeir2iN1+w2Jq+l3qN85bT
KLJnTlX5VM568amqx0dcWeXbIsI3Js6LXPN0rUg+DnJefU3qJeOd2DohQH2z5zXs5OOzQPf80prV
r3K9dDGAauCgmBMa7f1UYO2lNgieKmOOHgqiza4jCBXcsgNfrmdF5c8i/iabWRjtqC+HvD9mQziu
FpNff5nD/z1KOLXZWf/5LLl4irv49RHy8vv/OkOUD2ifIYsLOHF1dfjrBLH0D0Sd1kqNXuX84AX9
dYKo8geuFh6nKtxTqlFrIeXf1w84LKImm+cflxDYhndcP+uuOli63GSrvBIUGlJCYDQOl+5iNxrU
OGHtCwo/I1nquAzi1HYuyznG+DtSnfJ2CtWI1TjKczAgG57uXg3VmZ1/Etu+fAKaOtSEiHCPkc1q
UqcABhuUyIsyBXuvsR9EoWCtEW5E0es+PO4sB/lKj1ENCiEcy68zf0bdSGEuj+Y+V5R6J1cL77Ei
yzf6czqkKKwR2SBwg8w6B/NhK8LO5JJaM+4oQyrfN+VM6Rb7ZfKYidzJOkzGrLuo60K6M6fe+DZM
pRr7bw/pOmuHHeVGgqxHnhxkvGMdpQscq6gt8D36fm7qdl+ZrXkL/8sBJtvmwWQaBa/wcItlgED9
SbO8lyh643ZLdpES0GHPHTUPVzaRsZeLCq2sUsRCvpT0TCMVJtTK2TuT0kSXXaOs9p9OXVgu6cgZ
QT8sIu+jTtIfq0UeZ4S4MuOmqMwMIezBrJ/SuHOIhssI8b+kcbRrri6cj6tkSWd3WpFn7tTFKSUU
20kcd56LyHH5UgXYFZqqX2S7JB0QU7y23MbC4+t36p1S7dmVVICbUhA0EVqc/MpkJZ+sTNN/s9M6
HfyZZ2V3kSeKnnlm7ZifotmJfywIU5gPnSGy/FFPpwyOmTHXyQVCkeb3yJhD/U7LHNE/pvqcERUm
pEDtIlVUTzFJZmGylw/frFW5cq9MulPdhX2mfo5Mq2i9ObaSx8VceiVwdDDWbDvhcJg3urnsCzXs
n8w6UX5qkSHvZJDJ2nU5xNPkhhOFVehNcoc0ljwolacrg3Vr90s7oxbGsKNSLZBI7SGJRm5iZ1nl
IVUUan6RSFW5g+4OLGfopj7fqV2nVm5ejrXYddzFl0UDfn1vrhxNYkYjRxfeahSAejNy01nYG3c2
sg9fIvRPHVcBb+ugYbbYN9aYxw2SJ7H9M88moBZI4zVUx2JF38FRSgI5RnINS8dlnjyTjdIHyKU8
S+QkPy+pmsTuMCWk4dU2z/+onVgXZIcm4mOGc/hYNMNvZRLPtZslpd5j+WYIwAn2VP8METbEXb1V
LhppHKCH6F38kHWWuHFa0/m1iQbxPFJYxKVDkh2Esu1F+zWjKhKgqt8Fli7Z13k6W8N1Ijn697qS
so9qDd7djVtVvyp6h9qiNWnq7TQhTOIui+I8DIBBmp0ZT6tgGiVln8pQnO+4kts9NPTa9MZC1hdv
sPXxblIESSY9nwpl55QY4riGKomvvMfEQ5WlmbSP9crpUT6wzdjLAPvubeh7ydeczEW6ljGt1LzC
2g9jIspJekHKLAmXGyedknxXqbnzKbacuveE5OSJV7bpEqCuL4GxnG0DpE2IWxaK8NKy7FpRmuWF
PmbRb/owm+gdOFnC2yus0CDrhk53a6dMflZWucbvHW6Y+woITempADO1+0Qbu9CbCyK8fTq15R2J
om7y4jxcPs39XH63u0X9GXUlKK+plsIHnJPse5EmFtJ3JMse695ijSej0j5bpV18dGJEZ7woa5OH
OcZAep+EctYgf5YnrW8bkvFVl+T8R6NOxR9O0Um266CW+qNd7PA3JYLIyeGiCDK5Y2GCVtPTXL6o
dNMI74esmWUXmlSsebIV9UhBZuWkuJzlme3JMrlttylT9oliJc5HczBEt1OHAqnDPNRSTyn6iDWY
GyWagXGh3mGYqaWuaXcgSdN+9Qgwa0mGMa/2TAw1LkX1Y7ms9J06Umv0hthZvteSKQnoNF3xZETl
VLiq6MoEjfN+Ml1Hk1bZpkGlytondqPuYgphYhf2zay4S9GCmENELYvutapNWk9Lcwgfpl2NedAP
WiWQc8Chx6sEZgJeFoMH9VnvZejOUMhbt1Pxj4cyRK0ZKqg9PU19I1m7tLQqTDF5poJ6sDQK6Dwc
IqonSaONO+IMWVyhPZAaXjUmWoFzvF082ZGef1xYvcINa6FqYFTK5d6cpUJBnmMIfzp9lehr8/33
LJLkL7VkYHBZIuGAyiFZ0MRtZHVMvDaplGgH1bexPbWYNfxZmiZ1djDKjC95mXTWRVFqSbMrTHso
r8a+Y2VOaWM+9thOJW4lF3buhWabKluJ6qM7DYQ4nFQovIAvCdCPq4V2yQmE97KxR6zUeMjah5K6
/1WyZNUn3WKs3r6417fB64t7bQ1OG2R71BcQ9VnfFq9qk3koRRIASGNfjPOPvC302xHeJAI2ku33
WZhsaAq8xIeH7WGVBXmLCh0pLWwoDttrGoDCHCH6flii/kHYcSEAS/TW5MkNkoqukRRa4wmlr+d9
HGdh/Kh2NmnZbmDh7zunbrNdrZvVvIPcrt/KfdEabgnNPPQ4kgvYlZoyBxoBprkbscuaPQ6fzsSY
IJKqnZUNw+DDThXWRjR5klXhIULyhnQPCFaKGcfgRWzO+7hDD2gPw1aKAHpgMvCbLoaWm2lJHfOa
x9OkXtZJjpznpMhrhWFRJcOvOb77f74I/zcu+mVNevznsMjrf3t6HRWtv/2voEj/gIYF5KoXBw1W
PG/xP3Nytv5hZUKpBgCgVfbodVikfcDMl9I9IRH/P8o//w6LnA9sGN68UI5WrJz2nqjoOFCgzMZL
BLViKFMkDo/ryWXddWnbdUPQIhrrNxpnUyzUZSNQOA581lZWS3SyiSAyCMEON18lceSOZjYEUoWg
yVSXKco4ItnFkrbllrLV1NG5AiF6JAbMh4Av+ml0mICHdqh76KzKG/iC4+iHTiFk9KLxTIyKv9hh
p2x7zPRMVfugLKUInSpDusmHsa3dtBNVMDhOFeSt3IKNVtrvo9NorKC/VtiZaPLM1AFWwkRLI+zh
Il9H4tUJCjQrXB0iegq1qgm8zUk4bLTy/VO3youyOMAxkuk7aqWtRKuEqwSsUknSNSVqsFFzbe00
BRHe93fodVNHRzRpHRtbs6IP0hZHkSTpxT4UzhbU9MywmbDnVJhXEElOWPyF1leRjSR5oMqhAxSy
sz5zQhYb19u5Vsh4UPAjq7FGioeT04OYirNK74LK7vTruZx4CzrtlhbUum9eX2osQZKi6JRxPsjr
Lj5sBelle9XZ6IJILZrLWtFRIgL0cwmE0LqKUPH2kP9zdnksbxlDnOsfOUxuHgrb9PKoZTmRKNYV
XRf0PWgCNF+q/UitcP/2ijjdzAi/AgQgxuZjgWcf9s9aZOTlc7UKilApPSwSsMmeYtNDErDZyJic
awoQ+1qdoDGS1odNhQS2cltNVVAruXW1qL11mZdmc1dbRnH5dq9Ox448GH4e6zsEbsMxHW8YpL7C
ErwMck53hJ905TYuo3TjOXeuQ69bORq7rhiEvuQxUHvgKLsCfQivlNTEl7j8373YDzt0NHZaPc16
l2c01bXaRamnxvUU5VvDdrZDKx9kRURSbF1//uq8IySa8zqKaGWJ5gtDqCP2CEaM/EYe796eoa2m
jsbO7MHYIi1SBlUCewaen4XwoKQAFB+2ishnF8OrXh2N3RCKLmxBdQUhYJBLhOQA3sTq89v9Wb/3
8JxgglbsD1kcynzHVxU1QwrkpIaCpDWaIOpQJInJzZDcyH9yGmYbS+9sn3hMrLWa1adp/fmrmRKR
tCTQ8ssgs2LJl1Y0cSpZW9nU01bAwlFAQdYK1QYAnoet1INkFQgjFUEquq/9NKT7ytFH/+2RO1kJ
a+DKfUHFhn0IpvywkbJL1Djs5Czo7GHwTCTdftcwxkRupsGJ/O22Tjr00tYLQhnZSWKiw7YWq0qT
WKMt9M/UX8OIAkar4/q30cwJEow3KGzt1U2XG50U8dH0lBR4clF0WSDbqbiTTCdGvqTFXS818pul
Kfp7xRTTraSN9c3qZ3yfAs741vfFkniKZANK0MRya2EKyoNjSq65AdrPBRoTG4T3k1W7fiep/1WX
wCbNuyZhXy2jEK1Bg2pEFvRR7/xoutC4U8yyDqRIt3YyJhTvPcZIIAPOocSImAXQxqO51hGdL9rI
ygJVkb7OMjZHGSaKu3dPMleZRfWbSriuHbPA0gXadyrXWZCGWeNbeT3sQ2PoN4buVCRqlT8gt6CT
oObiPC4AgOvSZKmX0qBlmp6qTGgz8HytAIej26BNSEMM5Dca2SuWfPpV04QT1KhIf+FqUl2httVn
W4lUGKu1dZNrDIRbS8OYuvnQLnui7NIfq1IpsZ8aqof3DhGMFbba6v2E9dPxQa8i2oDlhg7GMENV
Me/hqTT4XW3s7JO3E8pxKwIbYDSkI2h/h6tLihy5t4EzBWFThd/nCsG3cpwjfx7M+LoZmuYmHOdn
C3XHz29371TSbW0ZYRZ2OsBW7XidaZVVQBztksASIplwdUi0z8YyG09l1cyxN/aWhbWjqU0PcyKn
5a6u5hojISShl5sVbUMKqmudH+lk1z8iYZJQTg1Mo8TGOXG6/YgtVsAGsA0ijOPPhKCojBMgrACG
nwbFPflhiEJziy4nt7Fo/UZzJ+EUowJOEjNtolBI9+vnvNrt2Vqab+QlCdIeor3tIOnGGdW6aZnk
kmt2cRiYaaX/SKRYebAlS37vpUX7rIYVzrWKTx6jmoXaJHMr+iSYQrPcd4LygqqzCDcmfz3ED65i
beWEQQ/nyQ4w/tgkCoMBc4ybLAlINzaFm8kYeZh4jnxq20m/sgAGXM2zIh4XStteiRHq5VgPob4b
SDRfAvF33t9tjXFfJVlYkBgyHw57jOOAUlZmHLS5nLIDsKho4n5rLa3/ynGvwRyvhDuDeOF4LTVU
PZYeFcagF9K0B7xR7ZUEUtbbg7vVyrrlXy0hJQ7nvuLOCMbZyvcpl7qrFumWWdy5/cv2XU1LAFSR
hTkK/EPADnY/6yKYh/zeLmTts4ijBudcAZ7Sxfqrb72qBsbrwuGJv2SlDN66VEvh21AuL2PE2gv+
p6P+rrKz/qgmK7Z37x8Jw0Zr+YXsBBPjcCQoQEgK9RQRJD1Ky/liLx8pTib7t1s5fRyB7MHBgjAX
dCDH9WErab0oUYILJnX0fLwynBrTM4eonef7sDG16917vICgscBoRiDglHMgxqxF26ATASmWP6bE
um9jHe+iznqsqtBPbPW3t7t2yt/k3cqpR4GbPkLkXPfxq7UkbGVYmqkQgdTVaZD38Ry5cRh1u5o4
/l5RljGQGrO7nhLEexcjKiAPaOIjU2l8e/tTTs9hds5KMUSAATk0QHgHX1IuWieSIRaByoPXx9At
vTDQPg+m2IluzB7Z4LfbO53Vw/aOd5Faykid0141ZMsX006UnVjVNDWkBDaa2uraUbJO0dtBrkOa
knFZ8s2y0n6P03TygKdRsnGoDr3dtdM7hlldH3imjUwHo3o4lAkPns6RSxFoIlQu6lTWMze2gKB6
4TwotxKIbG+0cGgLw87+niWh8sfbH3BuWTG6K9OOlyb5w6MeC43aM36eIohqtX5oIMB+tQCPen0Y
atcjo76vrTwLsllPr5yoDve9LdCdr4bLtz/k3CRrQHtX81LSN8cjIabScqKsEcE0KlTZ2HZeP/SN
G5kwYP4HTUH4RVyebClI08NBD6ehUaIyEgHSgam3YCPgpvNse5labYkCn1tPyCusWJC1InJiR1Em
uBJkVhTUshBXmpjGfd4gNJbMMbI6Iks21tPphbO6xIGLXM3biA7Xn786JFIEv5061qIgXUR5TZVe
+UO2ii2JgtOzj1Z4M5BqhmzFTX3YSj0lVdfWchTIZTh8q9BQcPtIU3zVGgSlQcfeYfG8lfc92zVg
xDwOjPWZfHQKRCQceW8WUQCyu/pM5XN8EIo2bhwAJxhznvdcoKAJybyhcXysmSNJNn5sUhIFS6bn
Dykol58Rx8IV4MzwTh1r66qdLbHXC7UifZUU3lBY00fo/flqdrcllHWqgbl+Ds86lf2JAdqKj309
oaJeOECSnKHWnPI+5QX3tRCLxA3a1p6TpNon2S6MxjVmrX4uE0Xby/msX6RhktxWahRdakUqtu6+
c1NBnL6q1CD0gxXD4UflsjJKsVRHQVM52rMsF4OXmwOk7bf36Ukl8WUuQPeCTQPQRVuH7cyjNrdm
J6KgpzT1W7nCmLIG+peTL8Z11Zvl5ew04tKJWmlf5VX1sEzztPVSPP8VaAABq0LoEQDg4VewFpw+
tCREw+dk+bUY8eCDAdjvOpGBLqMcTh4YZF6HKtYd9ueQnGKn/PXtoTgz4uQdXvjiVMdA6x1+w2Bx
ZFW6Lfm5bKUPEqone9tJm43Ff+a0ooq3khwBN0ISO3pisO3gjRej5EdL91XqpvY2Frlf1MbE+eVs
RJ3nGkNKn/K3zBUIevewS1qMwWQ6dJI/JSnkOiK+Pfe7gSlQYV9z6qef3j+EK62KAr/OEXmsGCWc
BHZ/1tM5zaGsr6SjJwHk2TBSOzdRnI3MEWO4XqqHveqLkYcTqA7f6svMrZD+9ZNw2srZrGfd4eMT
/hQJKN4NpslxeLQxItyfelTDJD9B7Om2q8buuu5mJxjaUv/N0sbworXtIcBPc0vk+czRf9Dy0axR
YxELiFHJHxoj+RjNdr532vXUkaMWufl6vIb+Er9/UNeKEmB/zJDghBx1N060DrhNJPkw9qZAHjj1
E2lsg7cXyJkXyIrFIBGJqvaa0j+cunhlfRvN5PhKbmbe1CyRZ5SO6paxsgVbP9cU9xhQTQvUCdWd
w6aGsFGyUTSOL8RgP1picq4SLWlvbFnMu7d7daI0wSHK2xL2/pp2I2A5OqzVrpSbBQFs32y0yQcg
J+BshQmSqvEk/9SUsfCXRI5/NwEmLt6E7M1PEH3KnbrIaWCZ6bCbuXg/tr2GChXmNY3iQg+UPIhg
1a0oDHuHo/C4oUv8klw5WuG8RnEKQ9AaIROQ1gf3nkxkE1ph7PhGmlV3+v/l7Lx25Ma5dn1DW4By
OJWqpA52O9vf+ERwGCsHKlHS1f+PGvvApSq00HMywNgwWKTIxcW13lDKPo5WzehgW7oVrDQ2wJii
L+6oy8esXOESemqa/SqUpvioF1b8Pl0cPfMHTV3RduC7o1KIOHaNLkQyJu9fXuMbn3Pz8oaw6xDK
nL3p5dgUSe7R5gxHtevGk6MrS0py0HhPsVvZ5/8w2AZf2BICoNu7wyAKb7QVbXRDBWzc2UOaERcY
pTw7oLYOLuCb8/prqN1hVyXMx27AGt3FkvcdF1N/r+uzfCvmNT744EdD7Q7fMsk4xrnXDdPC7T8j
FKneObRs3oh0lAezuhGiNyNsFo8YTeKw/f1fObJC2Wealw6/MmtYAyV117MnwZS+/Jluj4JfLcQO
Gl37AlPJ8Eve8Zmo4Y++V/eK36b1EWjtxvsRFhwc9y1wYdm7u24K11pVLIsxkp+E+CpmQf87Vsw3
NmVYnzIlgqAYQViBOtrV6NuA9ML/MM2/fsAuukin1CBy9+zGjqIokIDFx0vLenUjBFoS6nHQ4hEQ
QSrr8pMBai60rGjZiFqmRfxfyopWyUH6c/OTkRyg0cRx9vbpj7vkWJBWtRtSKv+TziLB+0lMB42Q
mxudl/bWB9lUrnfZ5EgVhwcnsSITo/mUpkr5FYShFfVtfFRzOxpqt9GbDhdAqMtuKIqheoQO7kWD
Cfw/nyEsv7wNbg0FMGy7PXk7AfG7/EC6PQGVh80STmqC1NKQ9w/zUmcnTw7O+eWhbn0laCuEWXCD
6H7shsrHRXhTwo5bbb3wxegmpyWH8PvyKDfyHPqQyKyjbILsw/7+ieselccp5zPJyXoQS5Y9lGDW
7iCdGH6mu93jVKftt/8wKOoPLCAwIOprl6s4oVpYT4WN1sIk2/PWBzt7eIs8NsOwvqNuPHwfCyM7
iLw38nD0Wrcy3iYJgHb45aBt5zmTu7Dr27ywnyopjVB3lfZswTl866RG+fqIsdF6qRps0F51b28w
FdbaqgNnGa3y+gRUtDlZ0B0Owu+NWdHOhAW0UXDQptnNStUr2kWCWdU8JU5aK+pgUHJ4F1n+Xi8P
peRulQ0YD8c9cMoUr/YtwhwRHAC3fDqu07yiNan3H4yxUZazgRRw4Y8l4dFsjfp90uNR3WZbS03S
9Xmsi0S/V0hXDlbgxpEkhCE4REOAnbyPZoaK5uZC4yP0mjg7bbSSwIjpkuKO818+Ka4EcGsxVNxM
Ky63kAlKsytIjMIWNuiHCQsg30Rs+KBCeOPgU7NzSc5RTgNzs7tqbKWRak9BOhwctueowrXIxj59
/VWDFA5vKgqEjGPtUvME1k4e54zSgssKc2f8seJTE7180G9NBYg0wq4U9ClA7mIYjuRqW6JkFmZ9
vp6NBSORzsJk4T+MosOTBvbC+3kP+XO9Vc/KEqNEA0R/4Om498E3HA8+y619BjQBMxicQ2mXbn//
VzplaErZ2WmPOV6/uHcgvrWHWEmrD6Dej6Slbw3Fuwx00Na5oz16OdSKbCxqx7h6SR6KEY8dF0Lt
OIZ1qpoHX+jWULR1eG7Sc1YpCF4OVaTa5KwzlnhwmvoIhfosqM2qOyc9EoMvf6ZbJXhaSBaZB8HK
veJGaloO/xScB3o81n1WKGh0NMqZAvX/HJSAMXV0vtQeEvmiVokZvf5dDuLny7/h5nSBmbBRMA0F
bXg53VhmcVHQByR8jTXG5S4VvcKsz51Ay+PloW6krFv6A6/fITqTMlwOZc3uAClowY6p1ZXHpLH0
UwtfPmhiTXtrZTqCYbIWZ6Qipg+u6I80SG8dPVoMSD9sEFU4CpfDJ95QIPaCC1jpliihQ5cKJmLl
QfC9/qYgebd2HXYcEEtAEFwO0yhevWSTwBQOB0e0JLK4Rl24dH4rqMg+WissvBaR13PX5M2XUZpT
mNUjekL5ipjRywt+NWN+CkETrMwGX3qW4Pj7gK5C0+diHu1wcNXq0bSz8gFl/IPUZX/fguEjYQEE
A/oXEYF92RxypmxdMU0RElDN2548OhiGWnxLND35WFMSOyoO73fs84CblgzQDIAL+zjdov1Y6Ro8
AbuDZ5sXJRR7qDF+3fX9+eUF3C6Wv2sRVOzoO8CsBZj63F+//JZeipaUXq8TvWtz+UPN8Peq4oRc
dYm4K2w3uZvXfv7x8pj76T2PCSuILcTAV+47qYMwvw5FJzJLaGhrMqMXmzbw5PBYO4g/+0/3bN2H
JiWED9CYvEsup2e5uZIYsPWimDAfltpm8tyo7E8geb5i194raQrbeJSZQbZsUMyrZ5aOHGs1TaOI
5trocffR1/spycXsj1kxI8Uic59Osn2PQYX9SKcZq+uX13Z/IJ5/wPb2p3C6SQPs0hVsa0o3Rmks
wgbXQcyJAOxX6lwdCXld7xtUtbmmKG7TsHL3SBZ3RBCHA9lGnpslddDW+vRrtqcNE9/U2b2rjcap
Auj4yqtrm96mfb7RdTag+jb9vy5kM0Z/y6ZdEBVT+R2n7jzoWvF51ZwjEs2NdaSKwZPBYHJ4G+0i
udG6UhHa0kRQFK37SsC9XRJlOXiVX5+ETQH/2cOFTOmKl7cmUrXbqWsi6iDymzRi5Z4+RX1Sa6U4
zJm36H951CE+ESu3D8arb08CrEVseGOdVlFbQx4IUOrKxAcTqu9yBr0SozMrEfc4F+nsJr6c2l74
Gt/13dano/4dy/UnB7ecgkWNl+qUSt2M2tZAYnkoW+dB7Yt+9ou0aX9ajZP8LlIgi1QKq3h4XO0e
/3gPaWg7gHap/UZyMfssq25Gu7NazhPm8++KXHbYPGtGb4Zp2dVVJJ1lTYBCoF97p7Sr8VUdetlE
vbV0gUJWeFpizfguDJ6yIJ4N6MO2UH9k6HH+qyymupySoYwXym7wgfx67qZ7yKuLdh7KMb4zFWsV
Zx1i6oowgENlWDcTpE0wL80Oguz1ZmLlwR7ioAPFAln3y127akXnxUteR6kCNdx0es0HKHnE6LmO
deD5Ngk6Em9qc3sUqooiREZpoYpEMiLspg1mgFRQJE0tCXolPpJ5vjUpHkXUALf0++oVOuddW9RJ
VkdKM3kBWKIkLIv5CCZ8Y1KYoaOnjs4WeiV7pzaWLl+r1Gqi0S7QeF2NIC/Mu36ocl+i5n56bfTE
QpW1o/G/Ic729QLUyRyLpK2JulldPxhDs4TSU18LueXthXAtp50kcSv07GKLGaPLrgmtiURbmm8k
4kJfjUY98ri7ji2MwrudPBABW5bwctOVS40O8WBCQ1jVOIQdRS0dD7ForowjkaUbWwE6FIUkbj6o
NvuPlKuWKApFbaIJyVNfBRZI+348ks++NQq7G1wLFythbJd2KpS2rXIu4YlIqQV6uw6QEZSjJuCt
DUevAyAuTFBw6buz6iGb4tStV0eyEO7/0qXXzuPi2efCm4qgc0R8//otB+0Ksx+QuBivbLP+60Yr
R60qhL7W0YhPeeg6ShpUGBy/Oi2gfKMxGwiMyEQ7u7RgHlu8YWVZRw2Qo3Pdl2D67eb/a75dqAX+
LbZ1Y8shIEz/GRIBedAe0GHgjYcoh9FEqZwQ1Dfr6ryybOBQh1drXnOIeFNuktf0pjiw223317q1
5ZBVSs4FTd128NGwOFu98Y2+8c8uLf9U5fSYjvWnZvEe26x7Zc/2eWw6j5vyEgFw/86SXVxK6g5N
5I0Jjlfa1AJErY+meGs1KZJtDF6anFT6LmeoExb72GwYpenBCQ8EWLwPP2RudxT2toCzywxI5tBI
Q/5zm87uZHmrsBWIEk0ERD0NYxQJfLc3xihGKuPJWBM9aIB93IEGTT6K0uwPsqAbB5ukjqHBkG07
dDc8klROK8asiZzGW4JO0a2Q9uhrvXq2j8Zrg8o3sQpTs12BhYdspVoTDKZ0sPr3+aqA/c4w7uZJ
Turg14U6HRy66xyZESk8I8RIy/0K1VpoVa1gCVJHZb+IR7sZZ79NGvNtp+HL4JMM6T5gB3FkBn4F
6tlmyq0Ch2eLkgBCLjeONSd9rcQpIWxeaVmNmfIl6eriAdEP8xc2GZlP0me8H7K6e9BJ0r+OgH8O
HuY35k6egxAzTwR+zr4RmZmV1EbVqyJt8JSHfM7Lt6ZKJby30Hdpcn16C1DgCHpwYyMB3dtuB/TS
UR/bxVJVcwdUt8mAOgBld1i8etjBJcPrt6u15TtAWjce/x7ckxGtXavSq0jFovzDmrbDSaHocJAz
bmXS3ZlEjuhZjW3DbOwPBYbuCN+UiK/EYkCFcG31d7BMURDvMYfAf136uUgVvxFjcnr5RroRdzbd
8g2Rjbw+peLL7TNUo54bnaiiqsVDR+WNiiY2tmOrrh65BjzHsKtZ8qjj9MNFAb10ORZ/CqZItlWk
2PYvXhtvLGV4O2TeKS+79/ow3dmyQnJrdO/FIk6Fkp+Fkdx1bfPt5Tnf2Dmb6C7BdgM2QRO+/B16
LZJ64NKCYd0RAVFP9IeiWF+/cyAJU3fdHrHYme8OppFDKyqTFc6hqWVky4YVJnZ/BAG+kcGwmLw4
NujzJldyORd17oTWV+CazbFZ/boulXsFKBrijYh14bcSvnrpNoYdO5XYDcdxlzAZ8ayNQ+vgL9G1
6qkUdfePOcn1QFLmRjzZXlAbbQhQEeIZl5OqnERmhlYUkYUS1fd01vvzsk6d38y591CKSXvIp0Q7
IolemWASSoncgGV1XgOw1Xf7M129vE7hckTAVBuJ9WVRRhUsnjuntIcozxN5jqtF/7BqlXaCp0AX
WunKUPamHSiWWwYJz1ZM64VzkIJcNeX4ZVxlyNFsFY+tuHW5IIuCfQ7o1yJqjGbycyV2eHvXeB+a
3hvXzJ/iOMtCXU3eOWn1Jq/lUyVc3c+t+ferP7+Hqw1wYipo18IceVeb+BxBXFPsQXsYe09ghjdO
B9HwxvncHpk2Lb+trrZvjLebgJxVK3lkCrBxJeavD/Fg/Xp5KjcCH0Xe7VODkN5enZdL2tel25qL
nUfxOrWnOU3XwOvhTY3eeDDSjSNKq4eNjKT5Zui821bGDCR3zZc8slENCpKM+NY7CV+PzH/9tibF
0WPwqmbPduGuAlG1eWgDa9+d0r6WRTllMOHcFQ88y5hRuq0SJfskh8SKWm8uT8qcdae+dJEyWpb0
sUNOLVjtrDrYubc+JZX6jWgMBo5n/eUqb5nSrMVVHmnq1J3XplICBZTnKxUmtvluJncgYunFE9Qv
R3GdNCnTRs2h5DZJOFaTOHmAbE5I5aoHoel6QlAY6Q08Z5U8gHdLqy6pKZ24qiJ4Wcq9Gc8/e2mq
B8/EG0kdo/AOYGvSjsbm53JCiyryfNANqMw4C3+bOs/+R+SWEria0n1oq1R7q1Wmy33S6Q9OrcYn
zS1e2zgkreI3PEt7cQbJgC5/A++hUsdMiRBor0k469NmN2mh/WY6R7nzrUXFsYVeGp1OTuVuuqPE
2LzHvTHSBdLHzYLvM2nm618eHlki/V1Y+JvX7u4ceq1h1cLryigtYuPOquT0VELHevVeJGDRbKW0
BIaAN9TlsqX6kqXFIvl0WU6nLHeLqM3sNIAx/lqOzPaF/h5qd7jMBI1dZ2Wosm0+4yCXRHFcKQdN
jus4ySC8ajbPmI20t5tPnaxj43RTGU2J2kNiEnEYA3H0x3kZDoa6DpQMBayE2E+4oHR6uXQrqJIF
jWk+UNfWD3076HA+m0oNyrFDkrCscUB7+RK4TjQYka9EdYH8nh7D5Yh53GVelzOiJXrjrUP1P7AW
6Zw6t9GDTaoknHLj9YUTBqUYuHFzEO1Sd5+tKHLiCvYNkT1l8mFqjMx3IBFwKaBi+/L8bhwsSBBs
eJIoGGJ7gqM7y2mta6+IlqySb8tKt38UwlFeXxLcbDgpAnF4ve1tf7mMTl81eFQYDGPp8knvm/6f
oU6qg6h442NxorjVSHZBVO+dTMlyccIAghTlTZkEaSu0eyTQtTmA+qu9lVNmn6bOcQ9QZTdHtbhc
gKY6VIp3Xwvm3mgvYimiBAZVKExDBNow5092XKhhk2DLg2OIFb3+uzFHGkEwpbjPdoeOoqu+VUmK
aGi16S7zhtgXTnakpHVdCeKzgWDY8h/eJ/tRliG1zRn5tsga3PzeJiFykECufqFMUoS4YtpRmXsA
5JcqdR+MAUHT/zDLv8bfLS2f0tT6ZigiuYrkzdzGZeU31tQcROQbXxDcnAOei0TEoe51uTt7nM/j
VMR5tNbm8DRZixrMZiKCeRr109Sb3b1SVcnXl+d2I2Wnm0i+R3mCItcVyCvrlypvhUB0wZoyceai
8Z6ytnN4mvXGH+m63a+pU51HmnQTVjb5fJcqih7ZMPHeqrg3HeyoG2GcjpSGrCG1YfbybkdVxE59
Vto8gn4tA3iB5bleNPUkUiM9OKc3gg7ieZsEB5uXatjunq3ceNHLmUcCWcXg56koznU+HrXZbk0I
fAbFElCBINx2MQcnn06NYQdGcZHCOl7XNqzV3MWGUR61pW5OaGvcosC/Kafs7iWnUWNNWAyVCu97
Yrv1g5qlR9SgW7sUgATNm42ISHXicpeOcwpNwtXzyHDjDGSzmM9tvSRvzHRRgjSx7XugiUcvhVsz
43LHxJiq3TU4OI+rZvRYNgjpsfTpMsqP89SILy+fhRv3Or0pLtkN3g+2clejQOgrNvWKB5BjZfJd
kSTd+zqP0eAYa28IhtiwDk78rWmB3kSmgXyPtuV+QPy/hynpeMhrjRtZitmHyqIeSejdytJ52Rgm
ONGtCrlH7pToR09mMeWRV07yQU3lfC8rDSvUdizeJwm0YhKZ8h7Qc4YB0Ur9B2e2Jnh5cW+cA5YW
MTAQ+DzL9+Iu0MnG2l0T4oy7ml89Bb1zoSKu0MXTEeL/xrJy2Cy6B0wal6Hdso5ylLNbLVlUN2r9
AyV1dmfv1aeXJ3RrFLIxOjmYLdEL3h3sXJdZ3SwFgiaK9l1UAAgNzEVfHw5B7WzuTOx9bDV2U6HM
ybu7TrNoLhIloMw0YfdnL36lG8PBfG59oGd2Ps6U9Bj3xfFqRUC8a5000lLlH5HM8SmT+ntFyeP/
sBPQ2Nng7/TInH3bj9uvnRYH8ZTGsZOgWXr1jA1c6mvxq6kLvDxglzyXgnikUt68DFYmqiCQ//EG
WnCnwU0BqKW5CSW/vBNu5CdbtIWBShOYdtHuWZ931lTp2F9HNKWQNgDgH2chUm52f4Z6MJ/lYjtL
EIPGWH1ZwkMAz6FYBzSXq+DF28eh173d44TmvRbeBnUckp7zhQ5j8y6bUEufAJkiOo9UWlXV8WvL
xtt4aANspT6eW/vtjy95hyxsnUeT41Shp8rRd80hOdj/V4eMBBIUJWAuniG87LZN+1dD1bSRf+XB
nUWaJ38JZZxOqtbFB/ndc5ftouC/jQKXgDIUbsw8uy9HoThNSTMTWaRQS2j9JesBKCjospVpb3x0
M694smUeo9neKZGTa2PmV51evXV09PCSvscpwNMm3HB7jE9KgTwpOvLzeQZUiPuxopy6LLWCVIyr
EjiGWN4rS2Z/fXkTXh3fbQ48ari5Ni2FfZCvkEDs9IGVMnHT6094rphkqa5dZv5M3nwQLPRtSS6X
zKAiuW36rVYBhOtyyczMLPJEkaiH6Do6BAmeIGc3pmT3oFI7iR96RzamX3YzEPh4Fr+7dUmevEY2
qKssjeK7seY+QCyuf6e2oUTNos+V3ydW8xZT0+kpLczk3DqjeCTXoA/KyfUnlJCD2ljN+2HI3aie
1O6ukqZxL2LlB+jfI8739d5jihugmOwYgv6+opBpaq3RpkdwqCmtp6VAwL8w2+zgHN3wAqP6Qt6x
uaTx1N67Etm5kWglSsdRrGeeP656qLb6x1QMALS9r/2oP5pO/B7JuNI3KzPkVXyPW8rkxzVi9fXy
fq6nz/FEpV2qUvU72YWiHA1/QVKmMeaD0sf1miCdQ8VoM7ykwL8nTEFO9hSTzldo1tMy+XVjVsKH
EaAc7K/raMY45GHA9Bnpqt2XFMg6QHV3Q3w1jE/4xNQ/G8rQFY3jsvq4ggk8GPDWxDb6AY9YoEnU
TS/3c9E7czdyNYSxNyn3Xs67y5jT8rUJH5iQrUi10b+2jsHuPrK8zJ2o+EHdaDt5j7FudtrU4P7L
XAAukKDzggILdzkX22iGta2YSz4s6dtEFdJvqyI7eD5dBxxeNdCdqHKQbV2FZqsfSjMDUR8mrOd0
avUSn9a0l1iEDHV3BJS4NRoCMVBrgAzxoXYhOnX1ZiokfIlBtOJkCyxF3ObfGmzGweLd2Hlb7mhB
IcDJHamxy8UbDLxbcEm24bEly6MUJXUFw+GlM1nyi1jsoyhzezyaVBv0juRhl0ZmpjVAm4MeUa3l
8F2O6E/iGr/4A3qUZ9lo1teX74nt418G7u0hSlWZYEOfY88GWYt60FC6skNXH/THOLXyMxWqOXx5
lJufa9PQpnECI/CqGiVjD0GvbVYGwJkUOMZdbyyzby32ET3/1gJy8xGmAXndaFstLmJ8xgrxg4L2
w7oK4900A9Nd31hd3h5s+uvV2wT10GGjr7zJYu7y8SGzmsaIMyPs9MX2067jQ0nFOL929SzuVkg7
z9ReUuXLPdjk1jozjB7iQPdztQstoK7ghZ06lgdVw1vz2dTIyMW5xmEkX440iKkk/uh62HlKCTzf
Gk9VUr7aiw4tIdrk5OEb9ohE/HKUxUhUmSSGThM2z/2sGLUv2FWNn1+9alTjaXWB9iMpUbc0/a9c
0UOUMW1iqYd4acYhGimYiLeW+qnXrfhgqBvLBqpA31YN53iqk5dDrSYawY0762T54r6fTOtxrJwj
Fb6bg/BxAGUgbc1NeDnILGIV5V4Gsct6obeAU3wm8bR6edWuC4Bb3kHaq1F4pLW1L1DVU4nqaVVp
4erW3ecuHUBkcLUM6QfF5BnxXotljwar2hawt+K6Vf0WsnFy3yVlmVGXlGlDR9aajgLj9fSB1T4j
4zA4IPLvtqaaVIPMYHSEZmIX/5bgDel+q+KgT3odPSjSq9TNGcDdpHgvF9mrlqovrVplkenmue6C
xHtSvplSgWN4VXYHJ/vmcJAc6cvCoXL2gtZqrsOvqRI15MCs93Vr4phlo1aUTFXqz3iJhy9/3atF
3FaOdGNrPG9CnbvbZYozszNr0wrNycYGFRfvs4px3unlUa5mxSjoRMB/gfLGzbkrPLbqiiTb6Fph
v2S/zWlwgq5fTPj0wy9FsaqDl+6tOVES4eFhA03mCF5+srnN8l50qhXOLVaFiLO358QzyoNIf2tO
CAIgCwBqmJt5tzEE/L2sVUwz9FI7iWaPmr85rfK+bx0Qk2Z6JEz5/Mi8uJg3OipJwKZauEFXdouY
jTSJRhREw1zE9C3bdcJoTmn6sguwvIPFYpptm1II15E979cSH0jRJfIrHhVWfkoV1/wyVa3zpQTx
o/luKgftXDaaYnB5iGbwRzmASS5luxy11Z5rvtc/HR0FcmfKD3suvtbbXbXUsRlaRg4KfhWjJnzZ
VXhblFKi74Ry/L80UJT0gWghTB/lD+1BuPj0+XglJpRFzEybT4PcrCunQfWmaLL6+k8jncLyvdmB
4d/F7fTIDSgKXy5aMX2aO1394vSoh54nbXtt1pY21Qe1gatyN1+FZyAwdZIlbEh2X2XM+Wi5JjZf
t3L+VgOpOC+1Yp+MFoIgIknum1nOxsGg1zF5GxW9P/AoNEJoe11u8XF2Vxz7eO0la1o+NcvkPXqo
ezy6GM3dpQJrCr+wG3myEkw9+b62G1JWbZ7w34x/ooowHjxSbxw5ykSgzaBLg9Xal2ESdWonM4ee
79Wp+bSgueSr5dK/9nXErJEIhaIMmAQG73Yk/7rAKT4OuMoMyGEM5vLGlC2WibGjvz58kIKg7417
9UYw3aUJnaFnqH0UZrhg8BFYE5rXo8kJenVIBBi2RcTNqoSm9uVccspHaja7Rjj3feIG6KgpgGYV
9dMwL8YbWbjmx5cHvPGJ+DZwp5wNvMU5vBxwLpxFKw0yU4WGrA/SglMxeN3B4t04DkDGwYpu6H/a
lLtRZG2OqhhVPTQ3FW9PY5wzwmraKZZkKn5GuMdR3R6+vjy5bbV2AQa1A/aGunGPGf1ycvZSmmhr
LqRCeI364zKXn3M5O2etXVxKg/F4btxY/RC7y5+XB97mcz3w1nSC0oFn1G5ggTPmmBsT+bE+9udh
qsanAh36+2W0j8wXr6uQtNCpdGzwB3ikVxXVohuzFi8lLawzlWDWpW0ZILTWM+u5VYpTTOnyV2rm
1gkYtnum2T+e7dzJzcBcm+GMclz3AAZmPQ1EY9DmonsokxSfF2dA1Veh8eiNTfYoOBp+uuhVMGZa
2x+kkze2Ib1rwG1EC0AQ+4aFhwaXyqfRQs/q7DtlLvIgpvd0cLpujoJiiL65RyLosYvKfWWqFKIG
LVTs7l3Xx877Ic61g023hZvdt4cMR2EDxjtQ4j2wrOmpCc/qqIWZshJqs+mn11Y6omLT/dJTgHh5
p92cEokuCj0oQpB2XG7xOjPSMe5bLRwwPfHVwXDuixUzqpdHeSbY7SdFl4JHEgGQI7yLfjU+QF05
t2qo1lZtBZDNu38wEaOySkHJ/akUVfq1SXEjDmYDtTZKsrPsw3Ki1usn+ahCdXS1/o8w5rj1O9Q9
/zWcfv0h424q/NktMny4i7TLAqUzrTLogE5nEQp63FilOa4tutqe/cOqWs87mcaCehn/gcfcGNqE
ybURG7Wf4an7vZKx+9ujOfqvxsP+82S68ss8KJkJ8skw/8GhoZh9CPPWNzPpoQRAaxk0X5VSA7Cq
u6AASxN73KBC0fajW0yqG2BfQocJvmbzqcxk8U/SiTkJDLPSp2BSm7ULtNbFoXZFPGHw+eGLdf5/
buM4qdvXWjjFZW77dgLu11ex7v158GmuthtvVgrOaLzDH+Ptc7kBbFxVJlcvl3ChYsf9PowoKDZu
T03IOmJxXW+25wRji2rkbNae+zvysJRa3i5h1kxdkIym9y6Vafn75RndGAU8iwXeHyTHRnK6nJGW
TUtjLPUcdpP5FtK+Xfhez1oenJzrGA2ulkuJgic3xJWUiueW7QrwTg0xt3XO+ly2/qxk7anv5yOR
q2voPccT4Q1IRECReBnsEjPVGruiX8UaksVOdSAVk4a6ipgDTuDYf9/PXT4pQWGk+XiKjdGMeJMB
R8RhuiwRmZHV45jV8Rgs5MVdaBZ18+vlNb+xGLxjyTwoUVFq3p/veRZt3kDlgnsu9MCDJHraPHh9
vRVHPaDrz4s41OaXAswLpty+zDw1tegqM1vDckYYdC29/KFFLvTVGQejbAUd7n/K5vsX86gOyuA2
1oIuaUwdQhNx+0FbzQVSvJko71E3w60oWQzUvl5eyRvT2+pvmx0MbzJvn1BZg1XiIT9zHqW3PhRN
/MezpHowO/e5vHIZkMkTEa2gwwR/i/bd5SFp13roZs3rw7iRhXcnvGFRzpWprcXZiJf5u2kJtBBU
fIYb3x48++uUubnKOkgbjxzRx/EpbeZSO01Wles+esSK6WeDITJf06SWnmevtfQzKdNsnlNrFp9n
b23SQMbZnKO3gDrIHQ6L1DBF5c0ixIkcar6FUvO5RqfAuFtl2hbB3FN+97kry86nH5AnQRZTCH1q
qwqrmGUtnTyoLD35n1gmVwlad0rdk1e37htAkIl5ZycCLLPTNZ7fFlL/rI6jSPxJVgq5W5wn03ni
EVmc46TKPtjIIFT0+xJ3CJ6l7zEEVxPVN3Qyah8Zmu7fttPi8oThst36RaxX/xN2V36GuFB+mNzE
/i3iUfkEJJKehFBa7ZMjNO3baIwu7LS2NqoAuzNR+6JvLBtUui7fmqWmA1e3Zu9dPXZYiHuFk1vB
sjTOHPapKNFcdpS1eVMhp0RTf21g9kyZMia0fF3e56J1veyJ53ilosvmTJ/YtbrmYwygfhGTW2ZB
0RpTgfbKWlX+mllV7GcGei+RsNu0gs+mx/mJZrT20ZRdZpxlqfftXZV241fDSo0fdOIHVGI27Yqs
s6cnW1HS0ncTVNS/xFnbP2bpqq9nYXoy3ShyjRENTLYOXLWwT7k7V65vWon5x+ti2/JVIIbgJ800
MfBSW7R3+J5r/N5Mql8xqzG7kOwt8c7slO5D2ShTg+mAhsmUtuoDZTI79QbfQQryrhe0v31EL5WY
+3Fd/in6QrBorsIxTUdlwXOs7Xm+Tl7LEc4yepllY6VtgNNwQ4U7WX9OiVhSKhou+a1ci/4NZbLV
CNt+Mj5Pk1eO5KxqOnDUE+kFtj7r9lmzx/RPbTTmG92S2Xva1ShZKKWbvS/J3D+6iShJoT2nnk6D
cGndqLnW/upWib3T6JSSCSl93ATckxLF9dGYHpq0sH4WIFHop1IBZj6Vt5rnJE+WP21XWJ90OdkO
ivM6JY5lsBd5kg6PogBDWUrPOAOlRKbGHdc7oF09Pu1Dor6fbAWevg1KJNCrlKrVLNN49ivXnUFb
5Vn7R2+s+Ltle+Kf2oVi6ffSNT70mzZ3oHs8uFEj0bq3vf3OmZI3Imvjz7IVyh+3nPsiENPY1wFi
tM6/0py7fzDO1bWo80pzCfXJqKrH0jaHwZdZ3v2CoWXVuPilbhrqY1pkfudO+VMNqjsPHHNxf7RC
TP9m1Nk+sDoxWidsHUzSkYT9t/HS0Qlo2Cq1LzH9/IEm//h5WaTaRg0a0vyp403Dyag0owlGxK1j
f8XU8DNF5KwMVHqqml+jLPCz96h4nRdMPK3TuMTsi6K04v/xzzKwhKO0/SKReRpklnDOgE1t3jCW
4nwckHoe7628cH1D64f3pdEiXoaPqsNm7NNN1D7z+AZ97aStbwCBfvSkHov7GLH0KeQgee/sxHSx
UJsX8Bim1nSJ39s6jewMYUDHp0AqP5M7rp3PJ5Q5CadmPLqNvXw0qlwNJMrhVKzUxXwQq6exabXU
lQ+9LluovTwXhwC92aTymaDESc+x+0fFsrMPsT3M9amoSwujmUk1P8VpXH2wU9HbfMJGK9iIg3Zn
0fp533g27CeHdhn5KLJJ4tybeDAo3lADuhyzNytCb5+FqWtraDutJR5qvPhE0GcT6sNL761ekE1F
+maztWFvmNKew6atnClc56Gpo2nM25qSZu3WdwVSmkCVsgqc8dz0/yvp5fRBSic7cuPEJM62NWrz
VS+tN+7YwUkvdaE9qSDr7EBW+fhWEz16ZxWukBE+nwTPOjWW7AHD6GTAgCWVWmTZE6FSIHDzuSvy
8leqKzKJrMydk3CY8jqLSrmqPBx5CBhRZsn/Y+9MluNGsjX9Kmm5bvBiHsxu1QJARHAWSVHUsIFR
IoUZcACO8en7A5WqZARVYtN607esF2WWLIoBBOB+/Az/4JHUi4SIlMWp+MIFJprXCfkI/FtPe48z
SD74vKDhobGa9os5Gu3gT6Yy50FSOMUnw5a2smv7AaM4vGn1xLd4kzkvJxV6MHnlZPlGH7m1z1hA
firdVEWvIVNR96kcc/mEhzcOcEsp9WtXz4sTowdo4qdjU0++YSBDsMmcOO2OI+KwGupx7ygoztXO
+xhhdDBek618RgKiFCeOIxTVp/hbk8CsKh6LtG9NyqU0/gzSoj2rkbaNwPhpLQ1t4VC8zIuYryJv
UQascqqS8N1G1uQ7WQZ/PFPMileN1vlJMUWWX1NC7frGUYMllufw6LurYVQsdbuQwGW+jhlat7WE
GHgEyF7giRavJp6AEforM53izAdlGH/uLKXsA6sdIF4wnMxO1d4SDzXNSJ3jRCY5UWksCJptroiw
yKqswTVpbjQ/FnadhvPsKOd9ifwpTSgr+WyY0r5Y5mZMd0RLYwqFonOUJVrGgxrM0g5k22j5SdRk
05XVZ93nso6KOjBqJ50JqFaO5NOoiShcwAflfj2O1hCyaQpvE5eDvF8YRO1Q255d+sppfty0nB9h
5oguvs+t3F42aT7G2klSKckXRx1MERqJpWeh1GKs2aZS28kprbddKlCQMo280YJqFuU5zzKjeE3r
rg7SRYlFoKPld7kU0G6/Yshai6DPpX0rWst4TDwbpq/dFaO6KaSLVH7Fl+39TOOk9lW3JUTI2u7e
5W3bPMqG026H2CJIQaOLZipiQm/3GI+9y9Gk0p2vInX+qBlT+TgsGuinvGln8zYflPGbbB+SYqtl
5fKAU7X7eSqWilxOMAeYIgkqSAe+gkjn4NhNyHuzGIS3ynyNarP8Jvti+FjjR134Ddzlu3RyhgeK
EhI7YWti9Ge9I7EzUVEs3q+ZyXXSz0qyG4oEiUwPE7LBh0kCD6i1ZD8GKIFMSbBMCwQy1UuH27bV
nY/CteSn3E27/hKdg+obDOjcDtxOc1q/jJT20pm69LslK/2TbpiC8tOMou8EN87nTjfpVWEzW8Y+
n1Pd9GalfcjV0nk/NLMKAKtUkj4AA1I04USoU0J2Y+GdkEDZ0yavtenEXlhOoLfX1ZNDT0FyJYE5
68bSucZZLC/8KREJLFJE2q7VujDicFRk9VlEufWYoypG+pwN3gfF0hMDKQOrfOwiT3lXtXN1wXhj
2qSDls+bSmvL1dMh7e/Lsm6+zY2EClhGkVhuR5iQ2qkzjeJjRlp9XBtd9nnyDPPciXPNwdUR3TN/
iBh38GXyGYZ0VecfeHL5cDqgE3OX1EpawKipFXG5NK2mhINKZzd0CP7Cp+HH6ZTlqeXshKbR8EVl
IrbCIpZ6Sq3Sldk7dbTn+kOXEj2CrjXMJcwnFawtIUFeI7beiqDynFn6JWv2smpb9XouFBv7DXUk
zpGHVbMvaCGXvpbgJuu7febNfu6hA+kzl7XiY93D+w5PvKlNfWb8ot/k0o3vQFh6DzVjR2CbzpQs
vgR8+T5vbKyCpK0qX0psWhay6SK5GXWOVD9N6eNNrRktvp4whPGnOq5rX4l4r+zLKq5OLalNCT4a
g3FZ0kXVd53dp98nWfVf9VrPo9DLptKByDit5UdmaDLARUP0QYv4qHI6YtKVIlHhJreZgxw1gXBW
pju8jufh2HMXOW9KCkE8I1W7AaOAGytnjqcrFq1fuxdbO1rS6riBUHKut1LOYW5k9Nkpe/NtlOp1
h6KhYX1f/ahJTMfKtU7qvp4eQPo64rQ0jbj1O8WJaGzpcRnk8Fw+GUbNlsqlw4lSt/3UvdNxNy6P
47YvvKAdrTQPtWmZ7ipD9vcRGNg4yPsh6QJ9lOI+9dI2DoDIOt+qbMEgtq+qxfbdgvcXpBh+W76p
yPajVJmXgtUr3fui7tF9RBWPbl1ZWvE50vSNslGlrWUboxMJ7ncc04Y/wUuIw8LO1DhUlnjg8Szp
KhQZ50u5G/QSygzuY1mKeQvCJjvbKRDnGO2ednWc1cZ4iYpGNV4NnWN/UByEdAJ9Lpc2FOao3wNC
Go1bR1DA87gn5bjRZ3lL/zM2AzU1iveuMnL20oGzmTRFLq1BtHgRWAT4OoNrptkYWPHQqMdNVxj6
5wLPlf5S6TrhBmg7VRfJHDf1iZfPyWVJbmH7fV6ZlU/FKj+jVSSvWg2jdX9aaisLPIUENiASQKtc
LL2PgsqWKMIUOhAE323mjFQ/K/L3yFQVht8PlYfBaNd3o28jXF0Fpet1406yKtxd6uHhEbhxMiRn
emV48xnZFIYUjtDck6IRKApXFRq1QZE57ftCy/vvVU4EDcd8bm5GlHOuyz6nUMhiKsmzLOoKYg3s
F+zORC2Tc0Uo7cQEtRUDXptl3vLEJjbmlIx16yNZZN5Doe+SMLctcTVNWLUcK6QNuzxnhL+pBzX6
Mue8kLAlHcwDVzbqtegbEk1jVOtsM/SD0q6PxumvafLXXijzXna+u3iN4WeVwYOThh4LclC17sl5
JtablSwAKABpWtpZnhKfTpOhlTUZSyw+Oooq05McgtlnV0WdIVyWuF3C0qtwOC/GGV1OMi65kz0t
ZoSYI4xK5exMjyWD8tNusKhzhwX/MR8OI4pFqmjKiKjmloOPJEB80UFgvnITYV/rikuI15q4VDez
20S6P9hk3PSqs9yhpZImHtfqcxF4iesJX19G9Zs7tGjS6WKSD00G3OcYJmO0rafFi0K76qpvfWe0
avi/jGSoBVZs4zZfa+c610k2G2VS3+q/AQbUARNoqitnZ1Xb3e8KZXOvDEJTx60KCRfINFyxSp1f
s5t5OeHAhRi3RGCAjERfiAYR9bokRuV96yHOeFFmSXnVll5xqkWWsW1q13hFZeEXc+2VIgGCeFVA
gBx6AGla0sZYLCset6OJfZ/FFinbgfPFmO4UFEx8t2rMoEGh2bcW8ugyu85sEtr2rdaGaOkAXgVL
ajCrWs0Y9h9vKwfO1FiXyAdl4/Eo8GGqEBp9cweRq6B5A7gbJAnM3P2r5DpMpNgY5RZmK0T01uk4
oHGF+X2f8kXHl1Y0IyrICyosbbBM+1ehO1WkdTwgIh6Nw0VWYNRBS9RaM9vircM9dx25gRKCp63D
aDy4lJykiJehKLeNdLqgTar0qpvS8ZWxwfpY9juizMxBcoLmpC0KSHX/C3HzZtnxXng5BVOcgazL
zr5N0UDXS/kMRQ9A/Gso/BcPEf6W6q70QhCxq2bk/jWLXi1nqVq8qirLA63MlNAB0hc4nvdmLiM9
bNYFyQBbALrOwdfTl85aIkvOWxMHGj+latgtAF5eWRUvu9frVeDGwGgxsY5cf/8MS1FkZTX2ZkPb
XCjLhlR28RetfrMq1/pd+N/qmL6Kjx0siLh0RkeT1bxV1Mn2LZpK21Ri3Lh0yl+i2f+1p+PY/fO/
+flbLeYWy1158OM/34nH6r1sHx/lxb347/VP//VP9//wnxfpN2zv6u/y8F/t/RGf/9f1w3t5v/fD
BstdOV/3j+188wh5Sj5dIH6s13/5f/rLPx6fPuV2Fo//+PMbNFG5flqc1tWff/3q5OEff9qsgP96
/vF//e7yvuTPwrpMq/Tb/eFfPN538h9/KrZ2BCJ+hfcB3iXSrKCZ8fHnr5AMRcBsVd0C6LIqX1Y1
leU//tSsI6AipOHmGjIAIjLH6ur+r1+t+A6mXDZ4hBVR/efPe7v6sUt/vBUexV8/PxfffIKTP9/M
HJagOIlQBCeIhYernSMsS2SqNaEuaYsvmQupvTB1xY8UuNdB2RsMmR2BpKlvokro+UjkdKGlRXbY
5KUj/FGq7mNeZafmMCsN3VxxpVWTvnOm2jX9uazdEzjeXoiDg4rtV05Z7OeaQXrADELbVZlU32Up
2nl+ksXmeeuO/XnmDvNHgR+7vknMobyze03/UDVlv8NZbjn1mnQ6iyZRN4wWqDrxWnXEpq7KK6HJ
pt8+vc43Lex/u1z3lvhvl///gwt7ZUz9+4W96+8fHqk3xOPzpb3+zd9LG1QygEhQZwCUwYU9X9oA
41YtQFVHuoY2+N9L2z5iHEx8ZfFCc+DPni/tVUl5xfoS7DUY+W9Z2tzY3jHFEQikFgzqqlwFhfsg
l7EFW2c2hj6kjfQxavXFr5EzDseJURC9zdfi+TpZ3t9IOm11MDWMdddD8SDUguKlW5DrMmwj0/bZ
aq7coJM4fonLuT9dxg6WD5NBDY5F7CQPdT+L6li0hnai5otkduY087mNEPp7FODuFNct74oShEvY
ZOpm0azab3s5kv7isFx7q+UuabO9U3KzOAFx0e6ol9StkjXK4qu1tVvcqbkQMvJuEtAcIphQ0029
AYjpVKon87xMXWBbkezD2XIYK9pzEvslVbXnY/qWX49J4tIB84bs+tkq+kXIeXrwh08KfhXJs0vj
FjTh/tGnRIj/VYyoQgYgzZeqLcUHeyQYbmwF+IreuBXAimlwEM+vlC/8lxlvdbOgV6dU0mMOkSVM
DZfMCEE1q5Xv5DblmdfV8YdMlBSYeZp2yMunkD+WCqytbTU5w4Ns6BkILoO20Wpbe+iGIcu2fe/Z
NB+ymdovsxqoUfbxpErGm7AC1ccYAoYvO3s8NmlrbhZnWT/J6OpHxg+3VC4xbilUY0uEjkT4+wf1
AnHMCqZept9jk/pDrl2X3LMcYcGkVIB77Zg5Lq6fmeAtc1utTpi5aWdw4dzBn0GJnCM6pOw0JjJS
66mZpQHarsjVQI6qtaN2Zo7bMQRWc/UO/FC8K7up2Pz+Xg9zQm4V812OMhsBZ/TdDxL2InZGkeuF
DKsqogmxuNHx6FZTaExqElogBHau07aoV7bDW2uWp0vzmGjEU7AA3N9/SlnWNHzbTIYIQjCXw7A2
dJnRksqbXYCebHvs0GLYgrViIrXE0SlEUR0jW7jtWhHVrzyIw7zu6W4AnjCBAY6MkNH+3cjCWtLc
imW4SN6DpUQGggCd89rSWJ/n/h5a8wUDPogD94Sabf8yjKYrR6+hXDBCbM71uhAnABD0MUiscfSj
ZCyvVSMCV6Di336PNuvot9JU30e6G21Ep4jHJc+HG8i1/VmGkmXij0MVXYx927xGYHkZh9kpcFIJ
ieBe7UMJ5bzs1STOtC50YiG2cXxRNE53MrbLcY4C8I8w/KbD+n/aMcw59WyzrfnrXoJ5el/eH+SX
T3/x1yns2EerDB0kEiCpfx21fyWYjnvEAUiYwj7CWWMIq+RngukeQURf0eIGaOTVdurvU9g5eqqI
XWIPnBuO47ecwhyAB0t1VZFAgRNcMMo3q/T6/lLVJUg5T2jZdtFURB5gs6X3bmoaHaQCE1lprF/E
um897abW1JxWeYfJaIgo+zD7hUrbPgBNOhlBWXaC1pKimTjj0M26qIrEOacqNEo6VWvHejIApPR2
oRw7aQEjfeyHGacwb4n8CNS1ztx1yD8KiWrmBpn40yRKypu5yAwRUDEj22HHbgHoBscAk7PQBAhQ
MIWufB3VrJjoD4jAT2PLuCtbRInCCqTNeYGH4Kem4NykXrS5Qd2I3rlFXdFIzKGeoXHae9musTrt
qhtVpg146053cqD9HADRWBqQGWpfBmUzmswvuxkjRFNxL2sGM1M46Nr0GGseaTMwoOmDRop+PGl5
UQYqRhcn/Fj2Wx0Rpo8ogOpf8Ze0zlGpMky/1+129Bs9jyEoxpaebmSvT9lGW3r1jg6W+THv0jI9
Bs7hfXXSpjkzmeA5G7jdiggw5IMJEiEoNG6d2o6+KtJz6LzXdv6J2GeOJxWgFOADfcLL6Qw3+ySc
juxjXmfAPr3HTmf0HkWYUktK24DooHxhIjFofpRG1kqeGNxNa7TOfa3obuWXSio/0blOvkXkUK5f
2yJ6p8OxTbHQ1VsjRFlXfmFSaRg+Xqc4XwuIT8s5bIHskwIULujswR3CFP+PPkhqaU1hOijpl9ZU
RO4rpdWZ4BU843FoeoobeGBTDUSozbDqs9JPgx4ZxcaOFT1QTEa2/hTpmIGb4Il0v1W8MQqGKFml
nvvBvLY7JoDowifjqTmbKKJyAQDBwbO9/otsaU0bnwd6sHXrKYIi/CoQRL24v3uyumMgQ2t/S4ug
2lAnpT4bW99Kj8b47y+1ftTepUAd044AeUxaBpj+4CAt+rSIabtnW9AKV4qzZGHhjGiFWq2yAbgx
g9FJh3PBf15pmTr+OMf/syP3qpL/7yuoi/sWOXxsix+fV1CU2n+XUOoRwXGtniChIAWwMon/7g7A
SwFXSVq1ikiv2jg/g7d5RFhebaYwsiQJIKL+bA6YRzQz+RWNgVXIiZPlDc2BNTI/XxCc1hwd3Bm6
JasAxro2n+WfjD00s4oRZrLszguZZaon6qy8BlN9arMeXAa9Vjq9+lqxqU8qxM8uU3Q9U406qcKk
aphAItIfHWfAkrHnpky5LYfEBNuRO9tpNJYwifvxo7105mNpJ9G9UJxjTOjQuNdF5sEBnPSG2byy
q9B7B306Ke9NCQtsyVrvNs1QXXTGrNj1+uiFUy6qL03fqbc1TNbHTljXcew0tj8b6hCi29GcZYOe
vOtKKzplcJIEdt06hq/PnXnprhBEpwTvwyzO1R6wE7eAtDjt1TwYSedTX72Phd4xzpYl/q9Lasj3
mVLhZmiJ4vssEL32m1mTlp9Wpnqn6Y3xsGQAgPyRvX3dTnSiY0NIICmTaTKeY07FfN+iMV/Iwaq3
xtAxsaq1eRMZ8fLJtiN4CRw8F3WjDl/AjaZB38fRR28CYd/PTsxwmIHCSe3l+kNRD/Guyb0tA50r
EY3aB+Yo4sFIF3lnKDUjZAbGWM7rOJRMi8ByD7suNF6mrDmxW9soKHHn8hMwUiB889SPfgJU7dvT
dvmPjgmUIL+LCe/v00r+cZZK2f1xXz38cfk4pN3z8PD09z87LPqRBdmAVjtEa7Kxdaf/DA/6EbUW
PjIoe6yunQ4J3M/w4BzhqwTCHI08lMme9Dh/xgdyOw/9JCb8KHut2eJb4sMTw+b5zqUyXXWy2big
sIlWB6ldJtJZS91YDWEFZhd2beY3RmVgoQZ6Rb/KwHIgE1knp1adavHGsOqh87MObxEfkaGKBFCR
E5Ixo/at7pN0q5LW3KXzjMr4iii/BMXaksTpS1P6pVUqZxBjvrjxMH1F+sYWYYUkZEB7vX2EjdyH
z17LLw7eFy4TfDm4ETxZ5ik6kk0HJa1n14Q+zFBC8IvRp6Z2rHd9ltqFL9T2AS0VMLyeYmiG71Xa
iYIgxXvPLT3NV9uo+moK974eQY7/OKP/s3fEKg3w70/J25Yz8uH+4Wk73NZf7+N6bz+sf/1zP6hH
JgXEKgnqeHB+949LjkPU6piRr1IW60Dl537Qjmg20ShZaRDwxNYy6Od+UI9WqxtEFVbC6dMG+785
L5/opOsHMdih4jroOHKUx1MTQwZKxrHfDUMHRHyaXlNCehJtf7broPCv3BYoJFCQEdp5Yns/Oy/b
MdUUe8ohn0dZdJsa5N+bghl867tjm3zOE1NR0EhTGjtU52zSNssA3tXX5DS9m60qnbfMt1LVt8E6
dBt7Afq2ndM+S3wQmWnQJao+nQvD7N8hgD/T9AIF/dUEK3eKkoqCgPFUyjsOYGynAVCoVjiADhFB
V2jd58US7RVouDg+6+wF0auI3uQ1cEoYYD3y2zIgeZnbdRRVAntS48w6iQDl9SeZ0wxXmdEBwWwH
MV0OaKvYG48jStlNKCe3QROZ1XlZUeUAcqjwz62XKLF9z+TrBSokkO/M4Zs40EFmvIPLnt6l0Oyy
QAeJdNfohYkfllmlLcVVNZ+jx5cZEAVb80TPGCrMY+osPhDwYdmIxaJbWzYFKJwVdWoFNa4ZU4Db
1WwGA9/GH0iNbsvFXZSwtkz7MgGp2vnNaCXXwlTGHFpBEW2NCo8YgMxm5AamLNyFGi4vgTIquX6p
DLn+NY9dI2eAMbkPzzbRL+LXGnv3VglMRbwSaIDTkmLJrL9/tkqgQEjdmVslMJbOO+4mMKIeFMbt
76+irWv6xWWQ94cUC9yYtv3+ZVAVcKXXd4gw4RZxgizYDc1JPazB2p25BvTVFLGEMy2r+4Btm51P
EZCk398DifCLW6DJDyfdRa4RWf79W4gzEQEWFkj3WUl3UUytcZx2qe4vZiI2fWrr4e+vt37e4Vcm
yPB82YoM7zh5nz9ZaRpTbkKED0RJuQcwUoaFBOVfVY62+/2lnvbywbXo3DA1XJXCgGUcHEKNSKK0
c5H4nGWVKrtGT7tPyjyAApwTBcaAIdrxTEFBzNzaVndVk7M9ItKQ5luDtsY5fJvEDbDtGN41A7eN
SYknPd80hpTusLRkQOrYMGOY0QKBZ5A0H5FZEDctgkHnCfBDRvt1+0PS5U1n2H/mQI0U6Nn7fdHJ
u13Jh0/HXEBHr+7+OOkKcsD99G/9iJ+tPe0ILTokf1aFLor69eD62drTj0wsDsjx1pW/br1/HXe6
dgQfzqR2XBnxBKe/jzt+xXCKeRjHxo+E8i3p32HPH1FR8iN6XnyU7TDj3t8HszLjFyfx9NDHXN7N
pYku0VjXoV2YINFl+n1A3+vO0Or7Zw/t6sfqfz6zPth/NOq5LlNH1USCEAmzgz7FMjvVCF4fHTb4
uggcGe1NBpU0SNWqfzNMg2uhdWGvJoAM4g99Z3iUPZ7jaL4VbgwUr0zjLVSU13yjeSPPI8rTN6Ks
xZmJUx0fofX3z2J115lOaWurshxOvBvZlXTcIi0/7sD4gpyfynOljpgm7tpufLMbAr06hAmYWrKS
iDUH0cwCArW4BdeeAAdsnIQRvLJcANfECKpNtU0rqD3f/ALXh6kjmrUCzQ7LBgMJdPCgRbwdoyYN
oko1eLwZWh+NlbwiWfKLJ0v4BE0Gqo0vZx+sUc9LCJCKomyUTqRXejSpGEpjNR5ZTn6mdPMXK1fP
XDBTx4Wkf/j77/mSjcyzXRFSOgUSqnSHGkW20uVc21I2YsCpPhHOsqOfbfi0NFykUbU2NPTFAVU3
99s0W+gsyEGB7TgyqKLJaun8kZq+pmr+i/1Dc4+5K6K5nGOHosvMkpMOlTxlQ3/b29rNUiBcrQk/
hg/1ytH8qycAwMnWV49a3sOh14bWZGOKDGWyHWKvPquHyPqaMJz8Qm/FgnRJm8Wzx0CoWXXS5+dK
g0kLiVS2SSHLbVFYWq5zLdJe85l8UbgSQlanSxYGptcr3PFgw8HuiYHPxVuUStsECLpTou41u3WY
Ck+rfSaK7m0Rz9qlMSwGXIdxxmGXVjYSucZ4Ouqj8rG3J/4KUZckxLhtCeKqEozielT0KsOJQlnG
IQhY8zyNla9lTo88STB8RQIh0U9oNVcfbfwZXsM0PmUEzzKGdYwJUI5152GTRSG0ZkvPYknu1AkF
Cm+3TZx8a4HKPXO8DN5lV6uTGkR1on6fohoYOvh6BrSmjCZ46IOOE0+FcUcLWfyinBRyAzEI7yNT
F3sOmzhOQPfj6Lj5/R550hY8uF+LEMC4BS+btTGxf7+R2/cMKu1oM+aVdVZNCEwEdVUBf7da4NVJ
rd10RaLVQYPT+ofEyIowKQv3FEMhZyadVvu7IpM067M5ggUD/xwgtmlIcOCTTlN+zDsGSGPB/yF1
D4TSpMPtQws7fo++0HjFJyTXbRTTPFPqyYGjm1tXALaLm7SwgriotjEVgIThLM1dk3T6KQox1k1q
R+4UaN00+79/IAd5O++PaZ1KKQo0DHjx4bjUGKzBig0zoqmXDh8KMau7ym2sV3LYX1+FeRzQQCZ8
6kGpKpYkixRPjTZe7HbhqM+PtbDdV+LfywRhHTzyHRgjM2Q8dBtU6iZdGmuMoFvYMrSyxfnU6rjm
xnFVMJhxUAoSYxvMbaWf/P4hHubNT09xFYYBP4eFHVFuf1W1iZ0qSWZ4m7ytIXZUVuIk9DFre6PP
AzzAVBu+wGHPU0pkdTmup1JYQZ/p0Fwn1xHnSa7OD7Sqzpux7EIdyIr0IYa2t5GeKWdD4hi3K+2s
hBdUJTdKXpXfGDua7wzhZVdT/6rtyi8e5aqHRXaA5hhYkDWmP9vVWSe9OdU7bzMg4YaM78qhHFFn
m9uu8mPnwxi3CaCh6jWPqZfn5ypV9WQLSosE0bP9604CNXQhVG+TCG/YmqPrvWc6dNPlkmiOpuAW
MNcloK5k56El9Mr6WTs9B3nRKklqUWeBnaZdeXB650xgUbNuvU2di34nWzMJIgVZbcaTzi7Lm+Fd
ASzdF/MYhUpWc5xqVr5dCtW4KvVo3jSVe5c7UQ33IlpCU18gaKoOsKvapLWAwEBQtqMeClU8xoYl
/L5s7wu425dSN14DiL00U1xbTyDJKcUdxjOHrhfxNGlDMjjOpol152bJDZojppeeJaXUpD+PrR6g
Z+KdpBgkhYXVeCdT2dZXUdu96im0xtT9mIspBjUD03hQAy/fasUoIc1rVlMLPUWofXs/9NBqbaPv
TtxFU/D/XFS/MSFJNx2s3Xx2zjWjlTe/36ZPyeWLGyHOrXYTHMWHovgebxONvoQbadrzqtdPlsVS
T3DbSM9Jx1BDpIUdwAA8nzvFPKad4O1oJRShSPXXGB2/WOm004AR0VEn4T+UWU0QdygVsrgNkhPG
hzjJ3QsbqYWzTqsaUDaxA8BOw6xEzmcKooav6Iz8Ih6veoIESgo2FFsO9nfdoGiQNVx98qLoIuo8
d2uU5l8m3/+/8v6TUcezpfei8v4xdblLq28gvp8qcJk8/rFrH6v7h7R67PYazutH/Ww4U4GjwkVx
a8PDofXBe/k5gNGOWHz6uod+VNm80p8NZ+OI4SvofgbpYJvX1tvPfjMDHRcYDKNb0I+05bS3FOAv
4iMnG8gdDRFDTnEmFeuafnYqwHptXWXpICEOlc04pazs1Le9AVa08LqmYNiS6x/WZvFHLyF9wgUx
ca8GWXQfVNmQierweJESibYU+d1qc6R4F3NvHU/UnBvMYSZIdh4KD3Qz70TidsdFaznvpkyv1I3r
Cu0Yya1XdsITx+h5TFi/lE5liA8SuCGamPtfKvUUiPhZlYdjik9GjMvAlSng/mSZkSD10HU+OkPO
beehtaLOdXFhtJ153bsi3y2FgMRpyAFVGu0qo+N7WmSrA2MCSdmOrU20dPMx6vevWYKubbiDezYR
bGMtOKjewfXZv2co5KqFrkEeonNUbuW4TJt4LO/GpRqCtEQtTEbd+MrpeNh65REB5WFdkhJQwxCy
9i/KqNgzapy+QjC6+oc8m+/EKCFr9boX1I4JV7W1txmDj8C0nXQrcMl65V09mUIdfm+kJtfyFmiX
fggZcRoKI2fgFkTVotxmJKk/m1r1adKMPihIui7Uzm3DZLKXnaZkyibHR4RqQyobG8DxWZJqBj3M
/JvABdfPDEV95SG98EHhIaHRSu+UHjUYBsfYf0gLUKayrxweknGXDhf9UAetMvkDWnQDrM+mZYVn
7+wuDRZ1OtVL+7wwHhjjo+EACTiywlnfKXG5I9EIlt4NDacKDe/z7GY++CkxORyQyjb13rf9a7aG
B33t9f1id7yqmYH+oJNwUMk1CVMOnDazsFNqDTxBW4Y1oingm5fRH9CLfCVpflGsQ/zD4BCfSDYd
Iu1PVfOzcOJag+n1npaRKSnzdnSLMxWTg12NCtSmwErwQu+Nr73MkGAp6nHj5ovwQQhlPlrxENI7
297JaHir0PPTXa3UFPr72EweFrS957YFKo+8wXYaAiUhTyqTURwTZutwVvoufDoZ3nRI/k+DkOq/
ByL5bSphFP9xB988rX7Zdn4OSjKPdKbm4AYgwUG7W/tzPw89kEcUVPCRdKqCp/PrX4eee+QAESJR
xwgX2NKKVv956oFDRT6NuS1QhfVYfNOpd7gtVigcKHOIlE8wp8M8el7aVoBo8ei6IJFgwucIqs4G
2L/ri7fKy67XwngBLsraoWAOsx891A79gKHDWUpWVo8IS5xt7EYVGy/p7p7lI1c/YubzpvYLddmn
Sz2p9lL2r3jp/UtNCzjVKOVroeeGi5J3Nrh3VTmNoTab+bZskXCYhuHEziMFMV/xCfZ1uETqVZLG
9ZfS+D7ENyBjMyDnpRqCuUS6BEF5I9eDwTTKTfKagPLhkbfeL7N4BkF04UkPDnKPzEU+HPEXL+xn
BEeWrqFzN9ZrQKCjKRA3CBVmGpvfPyVzPfyfHzjIrrMo3ZV47RClnIMXgqOBVfRz6YUiYyrrNvU1
DI3vhe4V1/bUXoxRssJIx/oiSZUpmAxtY862dzGYKIFQ3oaoL4Zp6l4ngDqRXTMCo0M2LYYpM9xN
Sj5uU02b4cUgvzYvDljLEiEfN/a+zJbtF7mo34+tfT0N3bSRpoKLU7KYII7dZGM56KhasB2iEpAw
ojhz0LZwN8pYbLpaFB+7dRY7DekrDiEvaigeyTqNXJco5wR9tP2F045TPKa59MLE7aewdUorMOb8
oSrKlDYH5nJ9F38qJXINGv0MNfJOCziIvhCxvfv923mxM9c7sUCAk90SHw6Vuz0TcaV8QI/AW+G2
sdHE4WC0Hh3du3bEie33V/sFQGfvck/50bPjaq5zxyxpUYZo2wDjXRs1s6Afh08oZ3WTUT4WdC5S
PcwTzQRWLmUwmy3w7ubjiJrhK8nQmuMdLE3w6qT0WCBzah/CMpBpQkRk8NywaaLC90Y5bJBdGl7Z
AU9Z3YvLEETXtghGQU/okGffujTFXKDc6oWFUiBt1nlIt+odTcllN6O+eCoSWheRZp3OjphDEA0O
EtMdyhgAop1uZ0/ljTBW+YpiOGZi/YD2RecP3kVfaNEFWgtxoBj9Nqr0YYNG+U4xFXx0KL99b7g0
lnQImsT70Fr/m7xzWW4b29L0qyh6UlURDR+QBAhgUhHmRaQo6mJJdqY9YUASDYC4kbgQBDo6oif9
EDWu0Rn0rIc9yzfpJ+lvU6ItgLRoG6hynuyMc/IcX7SxsbH32uvyr/9vXYF3UM6XXYh+iECWvZVl
L3qGA9/4EhqSvOsnl618oLec9AyuBx9aKPIzvqSN2rJrw0kBwZuyiaO+5s1MSV48ukH2Ea3T1VRH
yUEyrIIuHhmgiIE5cZ33a0fQD3RXdHOFMcl2e2EP3UCPoRMJjuWkD+4sug+pD5B+Il9TCUHsjbfK
uq4HEYUHuUe+6YcLNBA6gRqOE1W6gzokPG/JdvcUH1bqadYgh0mXjKY7QeHv/vVtXs38ieMt2Cbw
9PngQGTLx1szlmmiz2b6QKM83+vEtHn5cij35AcDWqg4iyG8To65zQcfSjrCoCpIznEbeL7YZHKR
0TJo8dDAIlxMDNoDIVVWotVF4UQUrMDXwzb98fU3PWjJukLmRWTH6EGpOLxBRnfXGn6PQaymZ7GB
8dZzMAtr+ELCtWT0pTj9pIWF1FuH2qdcdp1zf62O9Viyj5kWkW6pHjIQezhBRP38q3K5zRK1CJep
ZQysKFPQLYdRbyZ37J6tZbRdrCDGLEgW9FFhjSazaLEZrOJEH7Y16RL6nM1E7w4kujt6G+iGx68v
0h5BuNgPItanzkO5ZIsWfRnzu4D0LZWsw8DwP9Iz6l15OdqHSU/Nuqc0XLY4O4LrEdnFTgfdn1l+
AZnKordWnXS48MGquBbXU0umd7AdRb1waXyM/Y7a92Lb7y86N047glowXhhoqtA7KRF59rWg2+/o
aW+2Xlys9EwfLn3p48bJB5YR0avpml15bfSknN2x8aZuthjTKzHrdaAX60Npv+gl0opO8a5tAliS
e3aRn8Zhq4Bs62qlBZs+WDAYSC1oGOVVOoBzdtH3WGjL2iwGQL+0gQP/Xb+18t45rnKkQnzo0tIA
D+HqAtZEaah8vlSEhIJ0pumDbGGsB51U6sNqO2wnznun3X6WF/qh2OIvCn0ReZpvgzzf374afPCz
u4yb8gamarVDAILlJTX8IvhQ34jkKPISEBYImUZO7S7jpgN5Rr8MRh5caICRHNhd8KG9gSiBFoZn
/wjdnhoQT+H1iuZuIH1YRpRHy7sFl7adWUEbNjN3fdp28lFOP+WLhTkQCezZnsojKhsSA9kyOjCi
oqbF1b7cjJA5GnbXxu3rj9nb99vHkImE3BoKo2oJPAF9aCWyPBvMvOwUmdBpGMKZphofsFxnrz9q
L00kVg387VaSlCBRqZhTQw2jlVzks4GOlrjdSs5h54cEQh6sZvloFUD52Vmfh7mFNq47cfz8MsmV
cW51xmJ1jSwfyVL3yOvv3XBiSiBfBBYeo1MlsWktlJYXFohow4iFQ+SN7cwauq303BIfNtLfIyd0
RMrs2COFA/niUlUQSAGJQ6nKl63fgpzHgrbdBGk/SBd9aWH11I1xJDjY80krbyn22otHJjocY4go
zAZL2hoXsj2xFXd85ONWi0ni4+KHgigj6O/sYSkWWg64xUr4uLPwupCDT4GujCWeRY37ousrF+tu
eh4n0Lgl4TXdiceeLxyg0l3N8ykyiyoldxGsPeV3jBQ1bbtuBBHY+tNSia6KxB/ksTd2A2Oqz5xJ
bjmThWrcZIY3Xvn6eztOjlwh22ry3hQEiw8OIzey6MV4uczGLNetztqfDXIfDFex+NiO/OmS+jZ4
2ffBshiEjtWT02zYsToTlOfgaoMGUre9QdqaDYNV2rfo5gMje8ZWmHpGeu4a9NrI7ni9zGBCDK9f
/2bivO3Pl28mnEqOZQVzsYqWQRcebD5Z3r1IYm5byRoqbSC6mXELS9852ZCLQI7vX3/sIcsGwT7E
NkBTACdWgnd/Rt/rLAvYjUF2D2/l9TJcD6OuffP6Y7bQ5urrkfMFQtGmfwMvvvw5OpaOiEpC1sal
s8tdXgcKmhZ+0RkukxDCNnWyWEMNbVmnsitNhYmh+2xo5NK0nRvTLPDeLYNiRCWyJznFYKNZ77pu
NvRp1EokaBQ6OfYo34z0hXUqhd7YWK6uoN0adIt8QP4dsobORG6tIaq8gz37SIhN0/SBb0cajTwa
wCrwn5VvV9i67kqJZgyClnFna/51e7M+p+ngohvPBh60PMCx3F67A4+0k5xtukurl7gmOYCh4S8m
oi1YCp2Pm01GcRUqAGA+2eZqxfbbSEp/mVPkn6lQWsD1PltkQy2CLRdOag9QtZ11x0WxuMkj9mUE
1Z8rDTU37cetfNTWvPGGkHFDhx4q96PAV3uqTgjJSsrwls/aWNaYAxFn91qcDTcrdRyxoha/bxvZ
pbpaXc38TyttA5I+PoMqdJq3pVOaj2/yTIlFGDiAXyXtuetF37X8qaGth7NY7RsriFt1aygeqPjh
Nad8ikZvX6NFz4KhO+l6H1d5cu5r+mPWkWj0hUgeAfjcXkyKTXsiQYk+K4oB9EhjAcNT5chsK87E
WQTXawciUBLOV+TALnQrH6279khFIwTRP6rBs1sIF01piZ+9jDaX7Yxjq+gf/JZzo7nJlbPy1MGy
cO/WCJn1osC7XhjK2EA3XbLsYWolV7ougXpzHnX45LmMRqHlDL3lmv7r9m/Ogi/a1T8sxL2gKj2U
QoboNnZTMnwjtXPhRjo9CLOhMCRh97PN2gq7K9YaeVUaD4bK6hOGGwr/gN/qqI8bS4H4GHQU195Y
6y5vYCmeRog0+FD5SVl27jnSaRRIUzFWSDrVKuIrw7Unmj0bIiY9hXJ04meCMlLNR3SP30ERNlxb
9kRQ27gzyKKk4v2so150VTaeVJwBYLpIrJRmam+K8vwogJsVrs/xSjLeCasjOfLIanUudM8etbvW
EAKWMTzXPSWFdzYgLweaJoBmdXOfI7wJKZT4bw9FPa7NmI4Rz7glSfIeeNhwQ6sVBpMNkrX86WIl
j5ZQoUB/NvRb8Vm86vblmUKlx55ISXYauItJV7WGmbY+74RrEmP5YDlLzrw1PJRZMYgTFlbrnjlW
ejOjg0RfRVcAxoahkg+goB9YK38QZPwMshgzLUugoWs9xIEPBbYMy087OktjZSI+te3xa/Bzri59
QN3oLFOyYWvljmULjvaVNYpDCf3UzSmIIr0XG+zjdXqWZNYNzvHEzQvQqrPtHki63GSK9Tl3C7oA
ZkPPLgZa27rtAstTUIQVF2u3fae30j7yMhO1lQ0tljUSn0bETpHzMQZ8qPj0tbBP1rBgQ+L13m9v
jlioQ0Ye/DnJCoSSKNtUjG8RQU6tg7QbdPToSoOPwQo2o1RtH7n298rE2/wztXUgMRTnW1XExGKm
eMuVjkpVZrifbU5x1LV6lhdee2o+iFvKxMn9cSoK4nmYDldScO0G1u/iTpXV2W82PAG9mFxYV09+
g6FxOoMidLE5Jla+n0nCOYGKHZo/GkWgSxTW/KUD1lnYgT+D/kxq5SjvtWSvlxvFQ6Yq40W7M9nw
v5LRmiCUcV902heKuhlp1L57Vng0XXrITwL0Kgo33Bogf8tTaate5nU8Cgx5Zt84iX6nBMV96uaj
hOxcVyPm7STnQbYy0aPrrzSMhSINX7+ZD+6NF1OorMZm7Ut+TClhoHY2l9oKXnv4rswF1fzXn3No
c9AUqwBuRJuZPVLZhGtv5UjtpCOKKd7HpaxcdDVpSFg3Tgpje0aC9WyoaTm58UV/1bF/z6MrNDNO
O1ghYxadSfL6NDKMaRg5Ez/l2NrpkWzxHhyM/cv9TfFk29+zjw23clDHkaifhDBH5OuhDeFuDFJ9
4UJb7K1PW9FsmErwnFsknuCC7r2+RgfiP0G+BsBCpZhC1rq8HaSF1rFXG9kY+K1Pm9ge6rP2g4Mf
5AXHwr8DcQ9lP2AK6hbeVO2hkJaKFrreCgrAxRl8gmgitgcLcovLdj7qLBUs8qfXX40emH0niUcK
lUPBMadWq/5el+75xOGRSwVHjIsjVakWRbRx4OhGLaQmNFi1xR+KqJPs0mna0Zd0IrtjsSNygjJl
RQq9kw1zZX3qF+2xmnvjbtebQnA8iYvoLE6s30l3nS5DeZT66+EqWw8XXX+w4Wf8zXqo4QVFsB3p
XX/qO9IHUma3G9ceLlbxVStf9Ne6MXVcLj9bnSQRMBFLhZnKmcQ+wPxo8c6HskkjvbnqLsh1Bp/y
jfZB9lbTiEmLn08269OcJHiy7IwTbhs6pnvk6IaZwh23sX8X3ljK84I4PUeiarj0krN1YF1sFot+
K02ulHw2XOMF5oUyacnFSCfMFqcErhruw+hKxmIiUDMWzlKWpf3UtX63FInEJhFLspiAkPu81t1x
h1hZSTc3K6O4ToONDD3b+rS7xEV04rMWfrDwtDQu22S95nbzxjNbGtqyhOYf6iIta8RtB4HK5kFp
J+eFtbkU9juPlMms/clZzW6KpQfSQDqPDZc7GgIg4YrM1voUjSvUNS66dvCplVqjmeTATDz7IMe4
4F19Shqin69BcPMdZkXSj5fsAsN5Z+F9rvB6tdDCqzGmuYYIcoTwMbIwYg3XyepK9q0bg7R/q22M
xM85BY4hN6q8UccwEV1IBv/NpFtI6z/D3z0JF+m5r99F65xIT+2DojhNZAd9l+Ss7VKEmbnvXFCL
4MVuCs0YRgn+k+cNkKgZCUdGWRgfdFQOe91Z5yKWNgMDRO+MeGRmJFdakF+unfW54nLhL/im7DUL
OlrZ9adIMlyq/lWhLW4WEU53/Anofx/I8rXIGekz3Co1G7WWnUnmr8+WuT3pcAslSA2gbvGuyJ2+
FWbnAcFpqLrvAgLWhYFAhxSxbPywDUHepFjatyIXIvZId5OPBC/4OsM8sQfFFesb8VmuuSA0i5Ei
++zXbGgoyVkX65rM2J+wgLYjFDVstS++TYSgWBdpEc2WbrWQBZIIO5FSUDfuuBXhyWV3HOn3r1uE
A6UF4ALkEzuA3WGsrNaNQZotUt6d0qQl3Yp4oK2k5wVepdgGwUIZO651q9Gf4yj5KJ7hBnaMI2Hp
nsEFsUDSEiwzTLyCubVscEN5JUdyZ0N1w7OG6yCBvh56JdUb537Sf/11iXSrBlAkY0D3byn5BOyi
/LBWgABUAEXgQFEXE6mAft7OkwhyKftGk4tBp8CNjxX3HaQmwxV2eLFqfVjZm0+rlX2zzBGTIAM7
mS2l6Rr2JwKZnrTJ7ruK00cNCDxZSMiJbWgByevlazx1qStNkbuYrAuEwBJduDlicQnSqCONUkcd
t3KCAuq0SLmNkCHoi2RX0cULQz9h1F3moyxTZj0oNMezWXpOa8sk1DoXoduZqB3yR5pzQ/xxE3N0
wGxfGgDKImDfPRsFgEJHM2GdKxdI2QUDh57w2NcKUH/Wbwu9sHvdbnEZtPLLLBERqIeN6rSTTW8T
YAULf6pE3YsssX8POs47yQ2vk8gPevpmNozgEuwtsZcwTWNj2avUQfL27AZtu1sk23pBJg2xw9u3
T3Ii6kC6lbhshYjYTdq26NKVvbGiJPdSZM/zTRdxPL0z7gbLa72bnq05vhKpiNiSbtwFEnDSenaL
Wny/1eELWCtp6rvWb0mHiJDIMVgHy+FstR5iCSaWg5iDs5jM9OA6UQnq6J2b2ARr7YAYOFyfAovY
9GPLulkl8ikWueNy1yX6VGobt7CSTUiZvWvNklO58KYruTOhnfRCJ572JGMozkVMB1EnUGAaywds
s0lOsI9A6Bjs4zhV16fJ0p4s4QB3I+tGmFltqb1HVQOqr7S/jigsKUtpsB3cWIypCrk9+KX6Gg05
6sobJ20uxSIaI8rj9lKhkKYnt+2lKq5g9Lw6xqPWTaxBikhHy6b2nNioE4I90FHJcCnQfKZ7fwnf
Gh9XmdkTT3LHbry57Oj5QE1UeAUC03X1WydKLzuegIa4Yy0JpyLwXmCUCwKppZzc25GHFo8Pf6cr
FfmEyvq7JNE+QLV1E7f1mxXGeWikPgYLEKoVz96LENtGaaK/0YSCbnrawqK1EamVuu5wObOGXY+b
MqSVJAMftyS2DqUhXVVnMnFyz0g/dR3CePxtr2WA1MVmomY2Ow9bnQkp/4mnde/iGO9kVWwuXQ39
K8RtKdWvoNuBX+2jEazt087CH6SUSM7FTR8F1hHf+YDlEO0elFnwCcF+VXL1CektJHllbaAbGd4R
i8nFS2PAeQz7gkt24nVTtf84UI4k4jnQJD6JlMqGSna6sMclAQGSl54L/8QmataDwBQ7fbnJjjzu
wEUAeTxANDqqu4AogKKVArIccBvoskwbhBh9jwA7cmBccgt5RM4GURb3k5zbt5nuTh3bh0cgRYjs
mQH3P6AKeBf6/KfKkV4inf5mOVFM5wv9+p+DSR0g64vdsYfS74WB6UTzEhhf/MSuNKi/aQEwJO2p
UQJ74qzc4RKp/4kSH0yYsNyXmS7bb7YY+Rc9719Kg+03cCTRd01/PX05/PCPlAar9zttAHBP0Ogq
QBr8ohJQRZ5VtNRZG+HN9Wo2tAl5pknUTcjqWauzSFvJty/W5kCdcKtt/zLNzTMUEtwi061Cq1oV
WUdybUHLqt9CcTRp/WZ3UWbbJGBqoEaOQFu5G301NNSib0Te6gPt0fJtpCizs9jp6ueqQUFekYvf
Z5mCBNPK1dO+DD4M1gIZOTToNcH8Zl7LR2WzY5/GaJvBe1KkwyKQE1x1t/sebjF4O7NoY3x0vUC/
AP7UnUuOtfB6s5W+Otts2uiEbFyd2zXvdk9zSN17eerbp4LPdNXLwmz2UYtbxdO6/Aecrn84lK+G
z/jtGvuteW+Wzw5/fXd2Om9E8xl1Fxj9noG7u7PDHwksLzXgLQPhy7I6tXNUWKjFwzTR6YLsK5XV
Yf2SZVCTotsYiZYfKKvvUV3T0UgzdluDPRrbDONl2SzDYt3VipnehjYZvh95tTzr+GtqETpZ0eyO
IkYMNiV7iBELpKHUH3RmvtdTjHDqyEowRKHzwgvW7Quwo4T4HeVCTT5ul/KHdtU/3n5RX90vgolu
mMaJmThpXN45/OBu57TfUO0jgUk/Akoi0Ep+RYN33gDTkkULPdwQAin+FZChwS+sipu2K3YJ5vrl
zkE4hgoWgHD1aVP9wM7Za+UX1zUxHfAdGjx4ZiWsatmU+O0MsytaAmeUGmBq3/Sok3z0Zsp7D0Qm
Mnrpuh+rIH/J6ETOb2CLhKPbvW2r1gAxG/jrKDgRNyu/tzJ9cTortHsLJaBR5MXXrUzuJWkoDVDS
9fsdO1oNlrvY8C+9u6BFeXV3bYkOeyZY4j/+7s39/OUG2/7s1w1G/38XiCOb62WDnWA4xCgApaUr
5YkbdQf30d4QxYOyhSCchLboC/6K9oEaFQ0JYpI2+T/Uln5gc+2RE7C54FakG40hmWGVuxpt6Gij
u7QIt9Gd668XqDFuEskZrBfvO6tgJFvt0SrR5gY8bF0Hi0TSEeKFaDMJVYTXnFS9mQ0yS5avs0Vb
GwRG5yzIFwjmpsmHRF5afS+0rtSkFy5a7UmbDAse7+eF3PHobdi4FEm7H+DXPF91wTwaUYKSqaMT
Uq7UUSRrk+5a9ft/fSvHjSb0wV65F4WduzDZifOSrs/zD+62IcYM4j76KKnSYE5E5PD1hmwJmnR2
ItUmQPa4frudqL+hzKULCkGgsuLHvm5F/ogexrasbJkKuVZ/YCfuQ6gwmYYBxF/hqgU5U4mTVrPl
QnFDtTNQgYb06YumRBucArXsORL9jotZC3XV9afEggNjFgZ3aYDy+RJFnb7roTOWp148KiQNO+i6
xxrVDmSbhAMBPxX9akJvSrjGL6pcmUchIVDXncHSRX0gidfBWI3kc/px7oFXIl/pzT7BVtbq2V5x
vVxGlOK0FD2h8EOOoO6ZRjXdU6VBtNTft1qR3MtAvZAluwAF7gES9UjYpOTkAl+/LooZSgKZ5g1V
d72ixaKzOB1YiKD0EQml+8SFrSjekPiMYXPXobGVlkUO0418TrLAG/x/cFyI6vk+rxyXreF+4q4+
+efTyKRp+l9eGm+RF2CE3bnBP4AXiyuYjg9sr8EJeHFuOExkXUEZ0U0mmjO/nhs6JGDhwTWgdrtF
WO9MOOcGB0HXQVOB6yKP+SMHBz+jDHXi3NCgSl8MQZLwLstbEz3hONngxQzyotUeI96q9O1OIZPb
cja9F8t0ICDbrzqKM8qTwDniSm8X6eUx6KiozW8WRmewiItsrMUIq9Ob3YaQE8nsTd/KIKwJ1tai
H3Uh1V4m5GQ33qkeMRNKdcoo+ezIFjVKtzAGukIrr+zYAyUKpporq6evT1YRZ/Jl9IjHTTsl7jum
TVNw1coL09YTLV7z8QZxqH1ANNalvUz3prpuX4R0FmyWkOSsOJBdcTK11ViW82C02MyoRca63FOl
zrq/TN1Wb9XR711ndaeRSekvE6nvE+v2NiqaoW19sRosoMh0yeOeogedjDYru4XMK7UVLdCGKjq8
g8VlO4mDfkCjlKVHq35WMJDqh0jXthcT9EjPI5pgO47zuFnad0YetCcI6/Y0W0bQCDg5IqITdRaq
wz/P4X52DEUGhGJZWcjui3yb+NPrkMvrLvy5v7S7bw4P9CwyckT8jh7zFxvry0hb4b3XRvAIKpL0
EYG8joHgF7BMCjD/5QTZC+v59yXD4MYFwUFvPDcb/zzd4i/W5ltv//qL7esB7o/z2tShiOCLCOU/
Zlfz5SWlxduD1oOOi//hH87Zi0WAt/sNSyCIvPkDjPKf6e0FmqV0T2zX8Qc+fZvcGyGZTIj29PLc
DS9eXjPQp8GdESKI23/YIH+yJXj6KGRSn5Ulf3QFpLb6RoNzk2aG1tMmx3F7sQSAU6C0JoQm/b1d
Alboz7UEwtOstQm6cJ4I0VbKn09fuXwCJKP7hpooSGj16wn5cy0BbaY110DtkEShMR6//ekf3JAX
u0BiieB845Q8L5GwEt+7Bt9hMb5cKX3b8R63l4kzj1+Ipx79CzuLuz/AsyUV5pJNjCeIL0isRJcO
UPivjf7bHxR3zdOjnmys+PW/PrzUXd3avxd/uLOHL3/8+YX3p/LFeu7/UflO+PE/f/mW5LUoQ+BO
cmwR5gZ8+MVBfTlNjMaLF/lHe0tyLg281ytrENf81E82ufQld5t07MwjM3qw8+1Oz5+/3ZNcb9+E
8skshTMYuK8fak8H+Ivte21UmKTmgeBy3g0ljoPoKao78MV8A1P0bpytTyKyD3WHfeLDumadovmW
DutCqBRhkXZDiyehPLz75UEn8btW5n3gJPPHk9vETObxbrjt6MKxrPsefQaAku/krT+PKhp5VC10
rOg3n8BkvusF+mbk3N/PzdLStIgYKSKTAD0y/iFb9Z9jpmAaBHO6OxL/OYbpJ89kz7Qjkg67xdzu
cmKBby7t9365fBmV6xqCX7DuqCOzMNnOkbPcjbWdr7ix6w59Rq5lN8p2UJEFrD1oHJlzbzfO07AN
LC5zXZUGFY1Idec6CaPHyhKIek/dYc/TzHSS3TjbJRCZ/rrDTuf3ZlA2mTSb1R/3yq+sgSg71J3s
O5IJ0W6Y7RKIcLvuqLdm+uicvI3Me6d0p0Le18DgeVQZVZAm1Z3y84Uk5nwy9J1o715qN7Dav83j
5KRnBu5uvmLF8Rt3v/z5+/Tj3C9XMYC71B/1Mjxh0/1TfFL1Yaj+1x99FDLsyW16/+jEGM6H0lEE
t9OEWaagcX+I2AwqV0GM2cAavb1PTy7SuLTPn0dvYI3+283wdnjzYTj47ydi88wjFqy6/6GpAG1B
yRzRJ7qKYBs6am1+nf/RATIgf5f/Qbot4FTvxQPl4CF8wAc78ndKQdYvCjDefq56osAjqmfo+ZW/
05F5G2C7H5KKgwtpwd7n/8Fx44p9pZ+h3kyHaRQu57sxttcM0iJ7h+/HpnkZgiE46OJvY9TKjfBj
Y78F/iI4vUunWoQONRfiNkwPzxmOGcFrVL7FfmzOV+IklGdMCRrMFJTDoA+FjgL5l3rPuMZdsMLq
UyBmQSgGiGMbVkSqgKK5s/wmKfFYfjO3nDD43gCLPWNWNiLcKkAABXE/PJOw3UPL08CDeqbHGToQ
ioo+OOypQTKWOpjQ7mvicRdzaP3CxPTLn0pwDVXTR/UX8cK07Gh+v1slcfIOZePqP+hLOIxyKRza
0Z6AFQhcmKlYRWCwosERjNduVge8nqdN8utuqUM77R8iZh7NQ7hcS2ZLCCt/8zR+51Vzk8aVswim
pf6wd3/8n8h18tLNgB05NvCv2xfUJLm26u6Esgfzp/BOPGLW8rbZu41e2PDv3DVvg8cwisqb8di3
fcoVvZZU3d7N5bkKyuq6W7w391Cy8ncDbSOzPQ/lx9egF8Ys7DaZOp5HxdwK105QWhIBrG5g8mYl
qbXvs/3E5FPPIs9Zmu7x43n8Ew7mgW9GpSi4iXD1LJpXA1WBAa27uMM4qbo8onGy7rD9Yv5gl9dW
wFzrDnvq7FUcBM9B7WHNKJwfiqQFoXftwclwPpRuAXpuao86cu7x4Sv5LcHVXXe6o5Q4PJ7nu5GE
rTD2grn0q8/7nfZyNI9It5SHbWIdqEKVV9do4FT0oxAsT8k0bGV+6y4u5CvYnNIibDsI6o579rBn
HKAz3X3CAz7od360s8T0yrMVXSx1ZzuZR5UNBty9gWFJuF2YeTlVuGXMrDvhqZmsK7tBaWB1p05i
p1XXZMtMV3fCt164Nt3qlBtY46mDXQdTTrauUrxSGjDv03Qz9+/DNLJ2u2GbTlEaMPH0wT+yJqVx
Bf6z7kpf0L9ZKVYLOt3awwrbvhtmuwjdBr7eN8JXWpF3j/p5U0HGKjPLtqKJqxkMcgViAHi6/myv
ya+lllmuETYBXrgJueXKBw+IV/0JixM9rw4s+jXq7rTbrdWMnKCEuKBxsoGhl5UK91bLvfaE1yYB
XfS4m982mBG49NoDZ/PH8uWxZQiuP6yTFE9Jo90cn6bcwIF+7woQQcm5JH+4e8zPH+bnguG5E1iP
YTls3E/spz/sC37AuXpg3/XBHO8mu12TV/Nm3+mzYJG5oOZWVN7QTUQ1t/OoWvQVSux1d8hZ7M1P
ws84L2UoBP0bzRhm0vIX5sP8sRrpbXVV688f7s9wXVpt2sYgCzfqD/3H/xTm/1BoRlMYUHXaHdHH
omKLhNfRx/261Jooh/0VE2sWELSSm9LArfE2sLjzd1tHmIWjH/Z4UqYXJnEGDPLlsEKbue7R7XEn
lw6t6PeqPWgapcGjsxtILIHoQK87bN82S5dmExfFzXyZ3ntUmDBfQl4UmXKrZAmUBm65wdwPHwCt
8Jjjz2tgB/ZNoJVhGeV0HHZwfBP2Qz+Mwnj3JcV33UrQUQpN8p+/rL8AQrdV+ODLGpWe00B01jeX
85MP8+ix5G+8Wg/9zit7sHCI+pLSjhe9QXV3/NDKl8luGLHcomm69qCr1EwgQQWCC4lbMC/ZFMHl
VPsBKBdG5WGb8DKGie2Ey7K51ho4nXdCVdj0K46R3oDnMjLvy4dQb+DzjezKNXDcbzh+svc3Amjp
+juh/8f/TuYnj/90tg4rHFHIVNUf/nwe5KXdewALk/6wcz917qteAVK59Wc7BVuQ2KXLBSezgXGd
+8oqbMWwaxrlCzouLDN+qABQm7hGyHGGSVIywvA31F+IC9Mzs5INbon21brmjGErgzZwii+4SB+q
ebcGjsSFmQrd2DKEHn2uJpZBjFzNDW1bYGuvcFgI+0s3y26a4q7bUsTUHfrSwcUvjdrElbEdtXwT
Ie62e8zPe0JPZliC0jU2091w27XYx5/9uGG7+ePvaQDIqzxwA475DZFJuT8LApXdU35+NW7n+YM9
97x5yeOEHbeBoZ+gfnuwTxjVGhhcZG/KqVl4gBoYV7R+mSfTeVjJmIme77oH5Za8bxVS2UQry21a
6Q4BXVZ/tndhOUrbEinWXoI//j08gbrzj79vESHX0R//K3hwytDYtqDTq/sgcO9OFbElBJFqj2sG
RdVAb1mH6g783to74E3UD3spALPAPDk145JbhHhq/cWgddSp+PRborm6azEkDwP4veQSQBBef8Kf
9mKQdhM1s0+Of2/eZ6WrFfXv+vN9gkvvn+8minE9Jzq5w5kr1beASNef9dv7fF76dhoUmnDqGOih
I3KPoT4eT/26POy2f+AvmIg92CwBB8mx7/3rvsRTq3LdT/Fy/sJRgmjh5W8NRRC3Y30oPWv3J7vf
fA2TCXjSKcrnv4Hj3w8hIT25qTS4CCrP2hbWO7k1vbUJPnU3mPCBt6zSNaPaEamvOY5OKWuw35KT
/nDSYBwGj6In4uWEaTTb/fLnneBLFjgyrbQ049arXfLfmbS8Jo/kl4c9jpM7tDtf2bMNUnhA0G38
FWtQny0SevRYlmunDXiZbyna35vOojxwA57V24h21nL020BGhM5byzMf57G9OzTi0DeBq7vITYFo
Lg3bxITttPrRGjB+PUpnZQdFMHfWNalUhO7Dx/I3a8KDv42ckykt0yUz0kSyFO6LcrGziZAAI22d
nIt/3b692S3qNr3SRLrijIaKYF6J61pCQ67u12Pk8qdDILf+qBNzWTYNrSZa9c/zyMqLqjnDwa4/
4aee0vOwUltqCf7eukv8FMwcGLuBI30O+4iLQnVltZs411OzXI4FS1J/LYDamOHeEVEbWGWgTWAj
Knu5CZeRHP2jsy4nCrfyonX3BQObefVMN1GFvZwvyynClqC5rTvda3xFoPSH8EatJloNrwFl723k
Jro2riG5c5ZLytElF1qw0dVelFtQgOYSs7EbautYtBrwhO5s06nCe9vtBu7rO3Ph7K80mYrdK/x8
QHFnOqTrd+M8+VhNzJhcnnALq7sDbvHds35+zu+L+/mB5WgCV//BmSfEQbs5btejCVN3BUdBuD45
S8BCLU/+djIEchEm6fPJfPm4FhyaDXyA5weep4EZ26TP/nay+7/OoYdqShPJxdslsCYvP2RvaM9v
wve5cB4fQZcOzTh5uWhPTGnfNg1Yke9iintetVu0M2n7D1i1L/8XVGsFuQ95B+SRDZQvtreKyQeK
HO///o9/i10zN0/QPqTmzgzGwEZ8c/fVSvYQkgsEpBpIK9w5QLkkIAnlOjxiQ6gNNeBc3s4JCtzd
do//NnDMMCdeck7eAQ00S+l+A7HfdhNl2UHoPoYs4J3pEkY65eQGamEwRRz9eL8uwfGFn3CX0+sL
4tfnrCAQnq++QaP0q0/goO2zhs/pxt0EXksqvo3SsnJVAxc1nDkOma5t9Q0RmntKhy/PfHv3i5+/
SMDmpo5XTv814QiI2ZKvLJ3VJjoNBTYNpkXydKWhmwjULs21CczgwN3QRDzVN3P6iA7dC01c2v3K
3msC5jMIfap6D6Ud18QVuRv3MK6124AXCpFtlR+3iRYzcuWP0Mum5QJ4E0CUMcyOpRpcq4krZ8Ip
qXw/5Erq24wnVZU9dFITyGfR6hMLUEfJt2m9SmX0nY7NNW3wSSjqM6W7FsWf+ivyxER87iRJvLXV
l3N04XfDbj3oJhzap6dM04dyvqDdiF2lX9B5NB+3078L7+HNKs2/CdqPOyKip/Xpsy/D+JAxRO9s
99yfv9SeFuqDA0sDoln4rNtOhiersBdQN4EN7QmIYWyffHCgMzpo5CE9rP9e729ffUIDG/mb4rU1
y4x9SoHk0HZLsD0STTi4h9VCa06W9MirkpJ1h99KU+EgfVtTsO4TjmjF1R1++wJPt8Cr2lqvPufX
xRVPzIg7n/5ng4pXApBfRdp5iAayiY5y6gyfQ8894BkLRTIo5I1ul/5QIV16vKHj1333J9bKv+B3
jywRCpfLg02kmnqUJio0KU30L/cisygD2YTq99do/ufUK8Q5LiW0m8gK9UMvrDZCNZEMHT4QS5TR
PE0oYpwS+DzYoout0hLVBATx1PTcb/ZuN+C1jVJgCaVoE8nR+vvilpwi+ezS1mg1QQMmSkskZ/Ld
FIVT09IbCF+v51FaHrSBbPj7KK1Ott3ECfkAtr9AdaX04SBO3b3At7z4X3cNHKIZ/gteCk9iMhCw
m35Y+jhNdF704H6rJiMbCHBuhbkNDwZQTeAl+qGIOv/5fA7+M7D+5VD82UQ0uIVlCO57XGRhiA89
pwmmqn4Y7nyyUrKhCbqqiRmRwjjk8TWQQDp1Fs7OPgir2USh/xSqHyGDsVNp2tKvOA/RPgLpVcGj
70wmPV+0Qk93D+HUBBS1R8EmOrD6QsqzrqP0PPctwEfsUpEf+ULOL8Brj6Xd1MSNRua0VFDeJ3ZP
fxxgPIcy6nmJtu9w8TCAus3b/V7pJWBCrr9w4zB74f/sxtte+02k9yahDQsf1u9tEnqlPg8U23dP
+9Z1eryjXVA/iQrEzXz+eTfadu5NON/nDvpidAGVB25gs/btCAQF1Z4Dh6HVBLnvten5OU2E+4ve
hLTb5Tw76ZveAaKmJtirLp1Kg3ATrBIfzICegLIDqjVg9C9pxC6P2oQhFgv8aQ4mraxauNU8rmso
r53kwXSwkE/Ah7JBaYIO49pcUtwVr3CAbsJoYM3Z3NW26QbsIG5NbJveYVBdE70jT/n78dyjjPdf
T97GpPFj2rSfahPCHmDGAIb008AuebbIbOwM0M/bybvQJZop7dR2E87nHVDP8mybKCvfpZAnVibb
ABrmNz4v7p9wDU7TBATVbl3FjYFo7O6XP7/Mv+HhHLDp7Sac172Qp30c5nL8AgV4BR/q/kVBH04j
AH8B9xQlyp292a2xWHIVFRKhMN5BZJ4uKkU9zsT6CwPsAwo7dQPsl28jNt3rfYEv//ZQVCF2LYMN
tl8d0tv5673lISGcP9lbHvnYzzvlwSNe+Nf/BwAA//8=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3.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132755</xdr:colOff>
      <xdr:row>1</xdr:row>
      <xdr:rowOff>94655</xdr:rowOff>
    </xdr:from>
    <xdr:to>
      <xdr:col>2</xdr:col>
      <xdr:colOff>1143000</xdr:colOff>
      <xdr:row>8</xdr:row>
      <xdr:rowOff>19050</xdr:rowOff>
    </xdr:to>
    <xdr:pic>
      <xdr:nvPicPr>
        <xdr:cNvPr id="6" name="Picture 5">
          <a:extLst>
            <a:ext uri="{FF2B5EF4-FFF2-40B4-BE49-F238E27FC236}">
              <a16:creationId xmlns:a16="http://schemas.microsoft.com/office/drawing/2014/main" id="{04780D01-C3AC-411C-83E5-5E867BDB888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9990" t="19990" r="19990" b="19990"/>
        <a:stretch/>
      </xdr:blipFill>
      <xdr:spPr>
        <a:xfrm>
          <a:off x="247055" y="761405"/>
          <a:ext cx="1257895" cy="1257895"/>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441960</xdr:colOff>
      <xdr:row>6</xdr:row>
      <xdr:rowOff>38101</xdr:rowOff>
    </xdr:from>
    <xdr:to>
      <xdr:col>10</xdr:col>
      <xdr:colOff>464820</xdr:colOff>
      <xdr:row>13</xdr:row>
      <xdr:rowOff>53341</xdr:rowOff>
    </xdr:to>
    <mc:AlternateContent xmlns:mc="http://schemas.openxmlformats.org/markup-compatibility/2006" xmlns:a14="http://schemas.microsoft.com/office/drawing/2010/main">
      <mc:Choice Requires="a14">
        <xdr:graphicFrame macro="">
          <xdr:nvGraphicFramePr>
            <xdr:cNvPr id="2" name="Sales Person">
              <a:extLst>
                <a:ext uri="{FF2B5EF4-FFF2-40B4-BE49-F238E27FC236}">
                  <a16:creationId xmlns:a16="http://schemas.microsoft.com/office/drawing/2014/main" id="{148091B6-F204-1A08-DD15-73479DEB44D2}"/>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5013960" y="1135381"/>
              <a:ext cx="3070860" cy="1882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0</xdr:colOff>
      <xdr:row>6</xdr:row>
      <xdr:rowOff>0</xdr:rowOff>
    </xdr:from>
    <xdr:to>
      <xdr:col>15</xdr:col>
      <xdr:colOff>304800</xdr:colOff>
      <xdr:row>21</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26AC043-2936-46AD-AB6D-442C422825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19800" y="10972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106680</xdr:colOff>
      <xdr:row>7</xdr:row>
      <xdr:rowOff>114300</xdr:rowOff>
    </xdr:from>
    <xdr:to>
      <xdr:col>15</xdr:col>
      <xdr:colOff>586740</xdr:colOff>
      <xdr:row>9</xdr:row>
      <xdr:rowOff>68580</xdr:rowOff>
    </xdr:to>
    <xdr:cxnSp macro="">
      <xdr:nvCxnSpPr>
        <xdr:cNvPr id="6" name="Straight Arrow Connector 5">
          <a:extLst>
            <a:ext uri="{FF2B5EF4-FFF2-40B4-BE49-F238E27FC236}">
              <a16:creationId xmlns:a16="http://schemas.microsoft.com/office/drawing/2014/main" id="{573CE98F-D015-E064-4872-175256EF6837}"/>
            </a:ext>
          </a:extLst>
        </xdr:cNvPr>
        <xdr:cNvCxnSpPr/>
      </xdr:nvCxnSpPr>
      <xdr:spPr>
        <a:xfrm flipV="1">
          <a:off x="8564880" y="1394460"/>
          <a:ext cx="2308860" cy="3200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594360</xdr:colOff>
      <xdr:row>21</xdr:row>
      <xdr:rowOff>179070</xdr:rowOff>
    </xdr:from>
    <xdr:to>
      <xdr:col>15</xdr:col>
      <xdr:colOff>289560</xdr:colOff>
      <xdr:row>36</xdr:row>
      <xdr:rowOff>179070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83061FD-B375-8E0F-1C3C-E8FEA15E8D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04560" y="40195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30480</xdr:colOff>
      <xdr:row>5</xdr:row>
      <xdr:rowOff>7621</xdr:rowOff>
    </xdr:from>
    <xdr:to>
      <xdr:col>7</xdr:col>
      <xdr:colOff>30480</xdr:colOff>
      <xdr:row>16</xdr:row>
      <xdr:rowOff>144781</xdr:rowOff>
    </xdr:to>
    <mc:AlternateContent xmlns:mc="http://schemas.openxmlformats.org/markup-compatibility/2006" xmlns:a14="http://schemas.microsoft.com/office/drawing/2010/main">
      <mc:Choice Requires="a14">
        <xdr:graphicFrame macro="">
          <xdr:nvGraphicFramePr>
            <xdr:cNvPr id="2" name="Geography">
              <a:extLst>
                <a:ext uri="{FF2B5EF4-FFF2-40B4-BE49-F238E27FC236}">
                  <a16:creationId xmlns:a16="http://schemas.microsoft.com/office/drawing/2014/main" id="{133FE9AE-F16B-D627-225D-6C1FE2AFB5E1}"/>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297180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30480</xdr:colOff>
      <xdr:row>5</xdr:row>
      <xdr:rowOff>175260</xdr:rowOff>
    </xdr:from>
    <xdr:to>
      <xdr:col>9</xdr:col>
      <xdr:colOff>30480</xdr:colOff>
      <xdr:row>19</xdr:row>
      <xdr:rowOff>81915</xdr:rowOff>
    </xdr:to>
    <mc:AlternateContent xmlns:mc="http://schemas.openxmlformats.org/markup-compatibility/2006" xmlns:a14="http://schemas.microsoft.com/office/drawing/2010/main">
      <mc:Choice Requires="a14">
        <xdr:graphicFrame macro="">
          <xdr:nvGraphicFramePr>
            <xdr:cNvPr id="2" name="Geography 1">
              <a:extLst>
                <a:ext uri="{FF2B5EF4-FFF2-40B4-BE49-F238E27FC236}">
                  <a16:creationId xmlns:a16="http://schemas.microsoft.com/office/drawing/2014/main" id="{E68D98D6-F7B7-01FC-7B3F-305DF82B2F1A}"/>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5128260" y="1089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15240</xdr:rowOff>
    </xdr:from>
    <xdr:to>
      <xdr:col>10</xdr:col>
      <xdr:colOff>579120</xdr:colOff>
      <xdr:row>21</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36C84CE-F870-4A45-A7CF-9C6159DDBA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5240"/>
              <a:ext cx="6675120" cy="3878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68580</xdr:colOff>
      <xdr:row>0</xdr:row>
      <xdr:rowOff>22860</xdr:rowOff>
    </xdr:from>
    <xdr:to>
      <xdr:col>19</xdr:col>
      <xdr:colOff>441960</xdr:colOff>
      <xdr:row>21</xdr:row>
      <xdr:rowOff>22860</xdr:rowOff>
    </xdr:to>
    <xdr:graphicFrame macro="">
      <xdr:nvGraphicFramePr>
        <xdr:cNvPr id="3" name="Chart 2">
          <a:extLst>
            <a:ext uri="{FF2B5EF4-FFF2-40B4-BE49-F238E27FC236}">
              <a16:creationId xmlns:a16="http://schemas.microsoft.com/office/drawing/2014/main" id="{C2CD39C1-7866-4027-B938-2E25B5167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68580</xdr:rowOff>
    </xdr:from>
    <xdr:to>
      <xdr:col>8</xdr:col>
      <xdr:colOff>274320</xdr:colOff>
      <xdr:row>37</xdr:row>
      <xdr:rowOff>68580</xdr:rowOff>
    </xdr:to>
    <xdr:graphicFrame macro="">
      <xdr:nvGraphicFramePr>
        <xdr:cNvPr id="4" name="Chart 3">
          <a:extLst>
            <a:ext uri="{FF2B5EF4-FFF2-40B4-BE49-F238E27FC236}">
              <a16:creationId xmlns:a16="http://schemas.microsoft.com/office/drawing/2014/main" id="{C118F1B9-0690-4C23-A287-A112AB7BA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449580</xdr:colOff>
      <xdr:row>22</xdr:row>
      <xdr:rowOff>53340</xdr:rowOff>
    </xdr:from>
    <xdr:to>
      <xdr:col>16</xdr:col>
      <xdr:colOff>144780</xdr:colOff>
      <xdr:row>37</xdr:row>
      <xdr:rowOff>53340</xdr:rowOff>
    </xdr:to>
    <xdr:graphicFrame macro="">
      <xdr:nvGraphicFramePr>
        <xdr:cNvPr id="5" name="Chart 4">
          <a:extLst>
            <a:ext uri="{FF2B5EF4-FFF2-40B4-BE49-F238E27FC236}">
              <a16:creationId xmlns:a16="http://schemas.microsoft.com/office/drawing/2014/main" id="{9725F438-C777-4272-AD25-62E47B25F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533400</xdr:colOff>
      <xdr:row>0</xdr:row>
      <xdr:rowOff>0</xdr:rowOff>
    </xdr:from>
    <xdr:to>
      <xdr:col>22</xdr:col>
      <xdr:colOff>533400</xdr:colOff>
      <xdr:row>13</xdr:row>
      <xdr:rowOff>89535</xdr:rowOff>
    </xdr:to>
    <mc:AlternateContent xmlns:mc="http://schemas.openxmlformats.org/markup-compatibility/2006">
      <mc:Choice xmlns:a14="http://schemas.microsoft.com/office/drawing/2010/main" Requires="a14">
        <xdr:graphicFrame macro="">
          <xdr:nvGraphicFramePr>
            <xdr:cNvPr id="10" name="Geography 2">
              <a:extLst>
                <a:ext uri="{FF2B5EF4-FFF2-40B4-BE49-F238E27FC236}">
                  <a16:creationId xmlns:a16="http://schemas.microsoft.com/office/drawing/2014/main" id="{090E6B7D-EC28-7324-AB36-683804BA1570}"/>
                </a:ext>
              </a:extLst>
            </xdr:cNvPr>
            <xdr:cNvGraphicFramePr/>
          </xdr:nvGraphicFramePr>
          <xdr:xfrm>
            <a:off x="0" y="0"/>
            <a:ext cx="0" cy="0"/>
          </xdr:xfrm>
          <a:graphic>
            <a:graphicData uri="http://schemas.microsoft.com/office/drawing/2010/slicer">
              <sle:slicer xmlns:sle="http://schemas.microsoft.com/office/drawing/2010/slicer" name="Geography 2"/>
            </a:graphicData>
          </a:graphic>
        </xdr:graphicFrame>
      </mc:Choice>
      <mc:Fallback>
        <xdr:sp macro="" textlink="">
          <xdr:nvSpPr>
            <xdr:cNvPr id="0" name=""/>
            <xdr:cNvSpPr>
              <a:spLocks noTextEdit="1"/>
            </xdr:cNvSpPr>
          </xdr:nvSpPr>
          <xdr:spPr>
            <a:xfrm>
              <a:off x="12156583" y="0"/>
              <a:ext cx="1835240" cy="2461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aj" refreshedDate="45461.993454629628" createdVersion="8" refreshedVersion="8" minRefreshableVersion="3" recordCount="300" xr:uid="{82A77B86-8CF2-456B-ACEF-0D5C2549C49A}">
  <cacheSource type="worksheet">
    <worksheetSource name="Table2"/>
  </cacheSource>
  <cacheFields count="7">
    <cacheField name="Sales Person" numFmtId="0">
      <sharedItems count="10">
        <s v="Ram Mahesh"/>
        <s v="Brien Boise"/>
        <s v="Husein Augar"/>
        <s v="Carla Molina"/>
        <s v="Curtice Advani"/>
        <s v="Ches Bonnell"/>
        <s v="Gigi Bohling"/>
        <s v="Barr Faughny"/>
        <s v="Gunar Cockshoot"/>
        <s v="Oby Sorrel"/>
      </sharedItems>
    </cacheField>
    <cacheField name="Geography" numFmtId="0">
      <sharedItems count="6">
        <s v="New Zealand"/>
        <s v="USA"/>
        <s v="Canada"/>
        <s v="UK"/>
        <s v="Australia"/>
        <s v="India"/>
      </sharedItems>
    </cacheField>
    <cacheField name="Product" numFmtId="0">
      <sharedItems/>
    </cacheField>
    <cacheField name="Amount" numFmtId="164">
      <sharedItems containsSemiMixedTypes="0" containsString="0" containsNumber="1" containsInteger="1" minValue="0" maxValue="16184"/>
    </cacheField>
    <cacheField name="Units" numFmtId="3">
      <sharedItems containsSemiMixedTypes="0" containsString="0" containsNumber="1" containsInteger="1" minValue="0" maxValue="525"/>
    </cacheField>
    <cacheField name="Cost per unit" numFmtId="0">
      <sharedItems containsSemiMixedTypes="0" containsString="0" containsNumber="1" minValue="3.11" maxValue="16.73"/>
    </cacheField>
    <cacheField name="Cost" numFmtId="0">
      <sharedItems containsSemiMixedTypes="0" containsString="0" containsNumber="1" minValue="0" maxValue="8682.8700000000008"/>
    </cacheField>
  </cacheFields>
  <extLst>
    <ext xmlns:x14="http://schemas.microsoft.com/office/spreadsheetml/2009/9/main" uri="{725AE2AE-9491-48be-B2B4-4EB974FC3084}">
      <x14:pivotCacheDefinition pivotCacheId="13343333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refreshedDate="45462.793167824071" backgroundQuery="1" createdVersion="8" refreshedVersion="8" minRefreshableVersion="3" recordCount="0" supportSubquery="1" supportAdvancedDrill="1" xr:uid="{17E0D469-DDD6-4642-A9ED-C8B4ABD708EE}">
  <cacheSource type="external" connectionId="1"/>
  <cacheFields count="3">
    <cacheField name="[Table2].[Product].[Product]" caption="Product" numFmtId="0" hierarchy="2" level="1">
      <sharedItems count="5">
        <s v="85% Dark Bars"/>
        <s v="After Nines"/>
        <s v="Baker's Choco Chips"/>
        <s v="Peanut Butter Cubes"/>
        <s v="Raspberry Choco"/>
      </sharedItems>
    </cacheField>
    <cacheField name="[Measures].[Sales per unit]" caption="Sales per unit" numFmtId="0" hierarchy="10" level="32767"/>
    <cacheField name="[Table2].[Geography].[Geography]" caption="Geography" numFmtId="0" hierarchy="1" level="1">
      <sharedItems containsSemiMixedTypes="0" containsNonDate="0" containsString="0"/>
    </cacheField>
  </cacheFields>
  <cacheHierarchies count="15">
    <cacheHierarchy uniqueName="[Table2].[Sales Person]" caption="Sales Person" attribute="1" defaultMemberUniqueName="[Table2].[Sales Person].[All]" allUniqueName="[Table2].[Sales Person].[All]" dimensionUniqueName="[Table2]" displayFolder="" count="2" memberValueDatatype="130" unbalanced="0"/>
    <cacheHierarchy uniqueName="[Table2].[Geography]" caption="Geography" attribute="1" defaultMemberUniqueName="[Table2].[Geography].[All]" allUniqueName="[Table2].[Geography].[All]" dimensionUniqueName="[Table2]" displayFolder="" count="2" memberValueDatatype="130" unbalanced="0">
      <fieldsUsage count="2">
        <fieldUsage x="-1"/>
        <fieldUsage x="2"/>
      </fieldsUsage>
    </cacheHierarchy>
    <cacheHierarchy uniqueName="[Table2].[Product]" caption="Product" attribute="1" defaultMemberUniqueName="[Table2].[Product].[All]" allUniqueName="[Table2].[Product].[All]" dimensionUniqueName="[Table2]" displayFolder="" count="2" memberValueDatatype="130" unbalanced="0">
      <fieldsUsage count="2">
        <fieldUsage x="-1"/>
        <fieldUsage x="0"/>
      </fieldsUsage>
    </cacheHierarchy>
    <cacheHierarchy uniqueName="[Table2].[Amount]" caption="Amount" attribute="1" defaultMemberUniqueName="[Table2].[Amount].[All]" allUniqueName="[Table2].[Amount].[All]" dimensionUniqueName="[Table2]" displayFolder="" count="2" memberValueDatatype="20" unbalanced="0"/>
    <cacheHierarchy uniqueName="[Table2].[Units]" caption="Units" attribute="1" defaultMemberUniqueName="[Table2].[Units].[All]" allUniqueName="[Table2].[Units].[All]" dimensionUniqueName="[Table2]" displayFolder="" count="2" memberValueDatatype="20" unbalanced="0"/>
    <cacheHierarchy uniqueName="[Table2].[Cost per unit]" caption="Cost per unit" attribute="1" defaultMemberUniqueName="[Table2].[Cost per unit].[All]" allUniqueName="[Table2].[Cost per unit].[All]" dimensionUniqueName="[Table2]" displayFolder="" count="2" memberValueDatatype="5" unbalanced="0"/>
    <cacheHierarchy uniqueName="[Table2].[Cost]" caption="Cost" attribute="1" defaultMemberUniqueName="[Table2].[Cost].[All]" allUniqueName="[Table2].[Cost].[All]" dimensionUniqueName="[Table2]" displayFolder="" count="2" memberValueDatatype="5" unbalanced="0"/>
    <cacheHierarchy uniqueName="[Measures].[Sum of Amount]" caption="Sum of Amount" measure="1" displayFolder="" measureGroup="Table2" count="0">
      <extLst>
        <ext xmlns:x15="http://schemas.microsoft.com/office/spreadsheetml/2010/11/main" uri="{B97F6D7D-B522-45F9-BDA1-12C45D357490}">
          <x15:cacheHierarchy aggregatedColumn="3"/>
        </ext>
      </extLst>
    </cacheHierarchy>
    <cacheHierarchy uniqueName="[Measures].[Sum of Units]" caption="Sum of Units" measure="1" displayFolder="" measureGroup="Table2" count="0">
      <extLst>
        <ext xmlns:x15="http://schemas.microsoft.com/office/spreadsheetml/2010/11/main" uri="{B97F6D7D-B522-45F9-BDA1-12C45D357490}">
          <x15:cacheHierarchy aggregatedColumn="4"/>
        </ext>
      </extLst>
    </cacheHierarchy>
    <cacheHierarchy uniqueName="[Measures].[Sum of Cost]" caption="Sum of Cost" measure="1" displayFolder="" measureGroup="Table2" count="0">
      <extLst>
        <ext xmlns:x15="http://schemas.microsoft.com/office/spreadsheetml/2010/11/main" uri="{B97F6D7D-B522-45F9-BDA1-12C45D357490}">
          <x15:cacheHierarchy aggregatedColumn="6"/>
        </ext>
      </extLst>
    </cacheHierarchy>
    <cacheHierarchy uniqueName="[Measures].[Sales per unit]" caption="Sales per unit" measure="1" displayFolder="" measureGroup="Table2" count="0" oneField="1">
      <fieldsUsage count="1">
        <fieldUsage x="1"/>
      </fieldsUsage>
    </cacheHierarchy>
    <cacheHierarchy uniqueName="[Measures].[Total profit]" caption="Total profit" measure="1" displayFolder="" measureGroup="Table2" count="0"/>
    <cacheHierarchy uniqueName="[Measures].[Profit%]" caption="Profi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refreshedDate="45462.793168055556" backgroundQuery="1" createdVersion="8" refreshedVersion="8" minRefreshableVersion="3" recordCount="0" supportSubquery="1" supportAdvancedDrill="1" xr:uid="{6AF97395-402D-4015-B384-D921E754591B}">
  <cacheSource type="external" connectionId="1"/>
  <cacheFields count="6">
    <cacheField name="[Measures].[Sum of Amount]" caption="Sum of Amount" numFmtId="0" hierarchy="7" level="32767"/>
    <cacheField name="[Measures].[Sum of Units]" caption="Sum of Units" numFmtId="0" hierarchy="8" level="32767"/>
    <cacheField name="[Measures].[Total profit]" caption="Total profit" numFmtId="0" hierarchy="11" level="32767"/>
    <cacheField name="[Table2].[Product].[Product]" caption="Product" numFmtId="0" hierarchy="2" level="1">
      <sharedItems count="22">
        <s v="50% Dark Bites"/>
        <s v="70% Dark Bites"/>
        <s v="85% Dark Bars"/>
        <s v="99% Dark &amp; Pure"/>
        <s v="After Nines"/>
        <s v="Almond Choco"/>
        <s v="Baker's Choco Chips"/>
        <s v="Caramel Stuffed Bars"/>
        <s v="Choco Coated Almonds"/>
        <s v="Drinking Coco"/>
        <s v="Eclairs"/>
        <s v="Fruit &amp; Nut Bars"/>
        <s v="Manuka Honey Choco"/>
        <s v="Milk Bars"/>
        <s v="Mint Chip Choco"/>
        <s v="Orange Choco"/>
        <s v="Organic Choco Syrup"/>
        <s v="Peanut Butter Cubes"/>
        <s v="Raspberry Choco"/>
        <s v="Smooth Sliky Salty"/>
        <s v="Spicy Special Slims"/>
        <s v="White Choc"/>
      </sharedItems>
    </cacheField>
    <cacheField name="[Measures].[Profit%]" caption="Profit%" numFmtId="0" hierarchy="12" level="32767"/>
    <cacheField name="[Table2].[Geography].[Geography]" caption="Geography" numFmtId="0" hierarchy="1" level="1">
      <sharedItems containsSemiMixedTypes="0" containsNonDate="0" containsString="0"/>
    </cacheField>
  </cacheFields>
  <cacheHierarchies count="15">
    <cacheHierarchy uniqueName="[Table2].[Sales Person]" caption="Sales Person" attribute="1" defaultMemberUniqueName="[Table2].[Sales Person].[All]" allUniqueName="[Table2].[Sales Person].[All]" dimensionUniqueName="[Table2]" displayFolder="" count="0" memberValueDatatype="130" unbalanced="0"/>
    <cacheHierarchy uniqueName="[Table2].[Geography]" caption="Geography" attribute="1" defaultMemberUniqueName="[Table2].[Geography].[All]" allUniqueName="[Table2].[Geography].[All]" dimensionUniqueName="[Table2]" displayFolder="" count="2" memberValueDatatype="130" unbalanced="0">
      <fieldsUsage count="2">
        <fieldUsage x="-1"/>
        <fieldUsage x="5"/>
      </fieldsUsage>
    </cacheHierarchy>
    <cacheHierarchy uniqueName="[Table2].[Product]" caption="Product" attribute="1" defaultMemberUniqueName="[Table2].[Product].[All]" allUniqueName="[Table2].[Product].[All]" dimensionUniqueName="[Table2]" displayFolder="" count="2" memberValueDatatype="130" unbalanced="0">
      <fieldsUsage count="2">
        <fieldUsage x="-1"/>
        <fieldUsage x="3"/>
      </fieldsUsage>
    </cacheHierarchy>
    <cacheHierarchy uniqueName="[Table2].[Amount]" caption="Amount" attribute="1" defaultMemberUniqueName="[Table2].[Amount].[All]" allUniqueName="[Table2].[Amount].[All]" dimensionUniqueName="[Table2]" displayFolder="" count="0" memberValueDatatype="20" unbalanced="0"/>
    <cacheHierarchy uniqueName="[Table2].[Units]" caption="Units" attribute="1" defaultMemberUniqueName="[Table2].[Units].[All]" allUniqueName="[Table2].[Units].[All]" dimensionUniqueName="[Table2]" displayFolder="" count="0" memberValueDatatype="20" unbalanced="0"/>
    <cacheHierarchy uniqueName="[Table2].[Cost per unit]" caption="Cost per unit" attribute="1" defaultMemberUniqueName="[Table2].[Cost per unit].[All]" allUniqueName="[Table2].[Cost per unit].[All]" dimensionUniqueName="[Table2]" displayFolder="" count="0" memberValueDatatype="5" unbalanced="0"/>
    <cacheHierarchy uniqueName="[Table2].[Cost]" caption="Cost" attribute="1" defaultMemberUniqueName="[Table2].[Cost].[All]" allUniqueName="[Table2].[Cost].[All]" dimensionUniqueName="[Table2]" displayFolder="" count="0" memberValueDatatype="5" unbalanced="0"/>
    <cacheHierarchy uniqueName="[Measures].[Sum of Amount]" caption="Sum of Amount" measure="1" displayFolder="" measureGroup="Table2" count="0" oneField="1">
      <fieldsUsage count="1">
        <fieldUsage x="0"/>
      </fieldsUsage>
      <extLst>
        <ext xmlns:x15="http://schemas.microsoft.com/office/spreadsheetml/2010/11/main" uri="{B97F6D7D-B522-45F9-BDA1-12C45D357490}">
          <x15:cacheHierarchy aggregatedColumn="3"/>
        </ext>
      </extLst>
    </cacheHierarchy>
    <cacheHierarchy uniqueName="[Measures].[Sum of Units]" caption="Sum of Units" measure="1" displayFolder="" measureGroup="Table2" count="0" oneField="1">
      <fieldsUsage count="1">
        <fieldUsage x="1"/>
      </fieldsUsage>
      <extLst>
        <ext xmlns:x15="http://schemas.microsoft.com/office/spreadsheetml/2010/11/main" uri="{B97F6D7D-B522-45F9-BDA1-12C45D357490}">
          <x15:cacheHierarchy aggregatedColumn="4"/>
        </ext>
      </extLst>
    </cacheHierarchy>
    <cacheHierarchy uniqueName="[Measures].[Sum of Cost]" caption="Sum of Cost" measure="1" displayFolder="" measureGroup="Table2" count="0">
      <extLst>
        <ext xmlns:x15="http://schemas.microsoft.com/office/spreadsheetml/2010/11/main" uri="{B97F6D7D-B522-45F9-BDA1-12C45D357490}">
          <x15:cacheHierarchy aggregatedColumn="6"/>
        </ext>
      </extLst>
    </cacheHierarchy>
    <cacheHierarchy uniqueName="[Measures].[Sales per unit]" caption="Sales per unit" measure="1" displayFolder="" measureGroup="Table2" count="0"/>
    <cacheHierarchy uniqueName="[Measures].[Total profit]" caption="Total profit" measure="1" displayFolder="" measureGroup="Table2" count="0" oneField="1">
      <fieldsUsage count="1">
        <fieldUsage x="2"/>
      </fieldsUsage>
    </cacheHierarchy>
    <cacheHierarchy uniqueName="[Measures].[Profit%]" caption="Profit%" measure="1" displayFolder="" measureGroup="Table2" count="0" oneField="1">
      <fieldsUsage count="1">
        <fieldUsage x="4"/>
      </fieldsUsage>
    </cacheHierarchy>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refreshedDate="45462.793168634256" backgroundQuery="1" createdVersion="8" refreshedVersion="8" minRefreshableVersion="3" recordCount="0" supportSubquery="1" supportAdvancedDrill="1" xr:uid="{FBC03A92-F8CE-4B48-83B2-861EB49D6CB8}">
  <cacheSource type="external" connectionId="1"/>
  <cacheFields count="3">
    <cacheField name="[Table2].[Product].[Product]" caption="Product" numFmtId="0" hierarchy="2" level="1">
      <sharedItems count="22">
        <s v="50% Dark Bites"/>
        <s v="70% Dark Bites"/>
        <s v="85% Dark Bars"/>
        <s v="99% Dark &amp; Pure"/>
        <s v="After Nines"/>
        <s v="Almond Choco"/>
        <s v="Baker's Choco Chips"/>
        <s v="Caramel Stuffed Bars"/>
        <s v="Choco Coated Almonds"/>
        <s v="Drinking Coco"/>
        <s v="Eclairs"/>
        <s v="Fruit &amp; Nut Bars"/>
        <s v="Manuka Honey Choco"/>
        <s v="Milk Bars"/>
        <s v="Mint Chip Choco"/>
        <s v="Orange Choco"/>
        <s v="Organic Choco Syrup"/>
        <s v="Peanut Butter Cubes"/>
        <s v="Raspberry Choco"/>
        <s v="Smooth Sliky Salty"/>
        <s v="Spicy Special Slims"/>
        <s v="White Choc"/>
      </sharedItems>
    </cacheField>
    <cacheField name="[Measures].[Total profit]" caption="Total profit" numFmtId="0" hierarchy="11" level="32767"/>
    <cacheField name="[Table2].[Geography].[Geography]" caption="Geography" numFmtId="0" hierarchy="1" level="1">
      <sharedItems containsSemiMixedTypes="0" containsNonDate="0" containsString="0"/>
    </cacheField>
  </cacheFields>
  <cacheHierarchies count="15">
    <cacheHierarchy uniqueName="[Table2].[Sales Person]" caption="Sales Person" attribute="1" defaultMemberUniqueName="[Table2].[Sales Person].[All]" allUniqueName="[Table2].[Sales Person].[All]" dimensionUniqueName="[Table2]" displayFolder="" count="0" memberValueDatatype="130" unbalanced="0"/>
    <cacheHierarchy uniqueName="[Table2].[Geography]" caption="Geography" attribute="1" defaultMemberUniqueName="[Table2].[Geography].[All]" allUniqueName="[Table2].[Geography].[All]" dimensionUniqueName="[Table2]" displayFolder="" count="2" memberValueDatatype="130" unbalanced="0">
      <fieldsUsage count="2">
        <fieldUsage x="-1"/>
        <fieldUsage x="2"/>
      </fieldsUsage>
    </cacheHierarchy>
    <cacheHierarchy uniqueName="[Table2].[Product]" caption="Product" attribute="1" defaultMemberUniqueName="[Table2].[Product].[All]" allUniqueName="[Table2].[Product].[All]" dimensionUniqueName="[Table2]" displayFolder="" count="2" memberValueDatatype="130" unbalanced="0">
      <fieldsUsage count="2">
        <fieldUsage x="-1"/>
        <fieldUsage x="0"/>
      </fieldsUsage>
    </cacheHierarchy>
    <cacheHierarchy uniqueName="[Table2].[Amount]" caption="Amount" attribute="1" defaultMemberUniqueName="[Table2].[Amount].[All]" allUniqueName="[Table2].[Amount].[All]" dimensionUniqueName="[Table2]" displayFolder="" count="0" memberValueDatatype="20" unbalanced="0"/>
    <cacheHierarchy uniqueName="[Table2].[Units]" caption="Units" attribute="1" defaultMemberUniqueName="[Table2].[Units].[All]" allUniqueName="[Table2].[Units].[All]" dimensionUniqueName="[Table2]" displayFolder="" count="0" memberValueDatatype="20" unbalanced="0"/>
    <cacheHierarchy uniqueName="[Table2].[Cost per unit]" caption="Cost per unit" attribute="1" defaultMemberUniqueName="[Table2].[Cost per unit].[All]" allUniqueName="[Table2].[Cost per unit].[All]" dimensionUniqueName="[Table2]" displayFolder="" count="0" memberValueDatatype="5" unbalanced="0"/>
    <cacheHierarchy uniqueName="[Table2].[Cost]" caption="Cost" attribute="1" defaultMemberUniqueName="[Table2].[Cost].[All]" allUniqueName="[Table2].[Cost].[All]" dimensionUniqueName="[Table2]" displayFolder="" count="0" memberValueDatatype="5" unbalanced="0"/>
    <cacheHierarchy uniqueName="[Measures].[Sum of Amount]" caption="Sum of Amount" measure="1" displayFolder="" measureGroup="Table2" count="0">
      <extLst>
        <ext xmlns:x15="http://schemas.microsoft.com/office/spreadsheetml/2010/11/main" uri="{B97F6D7D-B522-45F9-BDA1-12C45D357490}">
          <x15:cacheHierarchy aggregatedColumn="3"/>
        </ext>
      </extLst>
    </cacheHierarchy>
    <cacheHierarchy uniqueName="[Measures].[Sum of Units]" caption="Sum of Units" measure="1" displayFolder="" measureGroup="Table2" count="0">
      <extLst>
        <ext xmlns:x15="http://schemas.microsoft.com/office/spreadsheetml/2010/11/main" uri="{B97F6D7D-B522-45F9-BDA1-12C45D357490}">
          <x15:cacheHierarchy aggregatedColumn="4"/>
        </ext>
      </extLst>
    </cacheHierarchy>
    <cacheHierarchy uniqueName="[Measures].[Sum of Cost]" caption="Sum of Cost" measure="1" displayFolder="" measureGroup="Table2" count="0">
      <extLst>
        <ext xmlns:x15="http://schemas.microsoft.com/office/spreadsheetml/2010/11/main" uri="{B97F6D7D-B522-45F9-BDA1-12C45D357490}">
          <x15:cacheHierarchy aggregatedColumn="6"/>
        </ext>
      </extLst>
    </cacheHierarchy>
    <cacheHierarchy uniqueName="[Measures].[Sales per unit]" caption="Sales per unit" measure="1" displayFolder="" measureGroup="Table2" count="0"/>
    <cacheHierarchy uniqueName="[Measures].[Total profit]" caption="Total profit" measure="1" displayFolder="" measureGroup="Table2" count="0" oneField="1">
      <fieldsUsage count="1">
        <fieldUsage x="1"/>
      </fieldsUsage>
    </cacheHierarchy>
    <cacheHierarchy uniqueName="[Measures].[Profit%]" caption="Profi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refreshedDate="45461.997659143519" backgroundQuery="1" createdVersion="3" refreshedVersion="8" minRefreshableVersion="3" recordCount="0" supportSubquery="1" supportAdvancedDrill="1" xr:uid="{AECA67E9-3471-4720-9445-E2671129B1EB}">
  <cacheSource type="external" connectionId="1">
    <extLst>
      <ext xmlns:x14="http://schemas.microsoft.com/office/spreadsheetml/2009/9/main" uri="{F057638F-6D5F-4e77-A914-E7F072B9BCA8}">
        <x14:sourceConnection name="ThisWorkbookDataModel"/>
      </ext>
    </extLst>
  </cacheSource>
  <cacheFields count="0"/>
  <cacheHierarchies count="15">
    <cacheHierarchy uniqueName="[Table2].[Sales Person]" caption="Sales Person" attribute="1" defaultMemberUniqueName="[Table2].[Sales Person].[All]" allUniqueName="[Table2].[Sales Person].[All]" dimensionUniqueName="[Table2]" displayFolder="" count="2" memberValueDatatype="130" unbalanced="0"/>
    <cacheHierarchy uniqueName="[Table2].[Geography]" caption="Geography" attribute="1" defaultMemberUniqueName="[Table2].[Geography].[All]" allUniqueName="[Table2].[Geography].[All]" dimensionUniqueName="[Table2]" displayFolder="" count="2" memberValueDatatype="130" unbalanced="0"/>
    <cacheHierarchy uniqueName="[Table2].[Product]" caption="Product" attribute="1" defaultMemberUniqueName="[Table2].[Product].[All]" allUniqueName="[Table2].[Product].[All]" dimensionUniqueName="[Table2]" displayFolder="" count="0" memberValueDatatype="130" unbalanced="0"/>
    <cacheHierarchy uniqueName="[Table2].[Amount]" caption="Amount" attribute="1" defaultMemberUniqueName="[Table2].[Amount].[All]" allUniqueName="[Table2].[Amount].[All]" dimensionUniqueName="[Table2]" displayFolder="" count="2" memberValueDatatype="20" unbalanced="0"/>
    <cacheHierarchy uniqueName="[Table2].[Units]" caption="Units" attribute="1" defaultMemberUniqueName="[Table2].[Units].[All]" allUniqueName="[Table2].[Units].[All]" dimensionUniqueName="[Table2]" displayFolder="" count="0" memberValueDatatype="20" unbalanced="0"/>
    <cacheHierarchy uniqueName="[Table2].[Cost per unit]" caption="Cost per unit" attribute="1" defaultMemberUniqueName="[Table2].[Cost per unit].[All]" allUniqueName="[Table2].[Cost per unit].[All]" dimensionUniqueName="[Table2]" displayFolder="" count="0" memberValueDatatype="5" unbalanced="0"/>
    <cacheHierarchy uniqueName="[Table2].[Cost]" caption="Cost" attribute="1" defaultMemberUniqueName="[Table2].[Cost].[All]" allUniqueName="[Table2].[Cost].[All]" dimensionUniqueName="[Table2]" displayFolder="" count="2" memberValueDatatype="5" unbalanced="0"/>
    <cacheHierarchy uniqueName="[Measures].[Sum of Amount]" caption="Sum of Amount" measure="1" displayFolder="" measureGroup="Table2" count="0">
      <extLst>
        <ext xmlns:x15="http://schemas.microsoft.com/office/spreadsheetml/2010/11/main" uri="{B97F6D7D-B522-45F9-BDA1-12C45D357490}">
          <x15:cacheHierarchy aggregatedColumn="3"/>
        </ext>
      </extLst>
    </cacheHierarchy>
    <cacheHierarchy uniqueName="[Measures].[Sum of Units]" caption="Sum of Units" measure="1" displayFolder="" measureGroup="Table2" count="0">
      <extLst>
        <ext xmlns:x15="http://schemas.microsoft.com/office/spreadsheetml/2010/11/main" uri="{B97F6D7D-B522-45F9-BDA1-12C45D357490}">
          <x15:cacheHierarchy aggregatedColumn="4"/>
        </ext>
      </extLst>
    </cacheHierarchy>
    <cacheHierarchy uniqueName="[Measures].[Sum of Cost]" caption="Sum of Cost" measure="1" displayFolder="" measureGroup="Table2" count="0">
      <extLst>
        <ext xmlns:x15="http://schemas.microsoft.com/office/spreadsheetml/2010/11/main" uri="{B97F6D7D-B522-45F9-BDA1-12C45D357490}">
          <x15:cacheHierarchy aggregatedColumn="6"/>
        </ext>
      </extLst>
    </cacheHierarchy>
    <cacheHierarchy uniqueName="[Measures].[Sales per unit]" caption="Sales per unit" measure="1" displayFolder="" measureGroup="Table2" count="0"/>
    <cacheHierarchy uniqueName="[Measures].[Total profit]" caption="Total profit" measure="1" displayFolder="" measureGroup="Table2" count="0"/>
    <cacheHierarchy uniqueName="[Measures].[Profit%]" caption="Profi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0196280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x v="0"/>
    <x v="0"/>
    <s v="70% Dark Bites"/>
    <n v="1624"/>
    <n v="114"/>
    <n v="14.49"/>
    <n v="1651.8600000000001"/>
  </r>
  <r>
    <x v="1"/>
    <x v="1"/>
    <s v="Choco Coated Almonds"/>
    <n v="6706"/>
    <n v="459"/>
    <n v="8.65"/>
    <n v="3970.3500000000004"/>
  </r>
  <r>
    <x v="2"/>
    <x v="1"/>
    <s v="Almond Choco"/>
    <n v="959"/>
    <n v="147"/>
    <n v="11.88"/>
    <n v="1746.3600000000001"/>
  </r>
  <r>
    <x v="3"/>
    <x v="2"/>
    <s v="Drinking Coco"/>
    <n v="9632"/>
    <n v="288"/>
    <n v="6.47"/>
    <n v="1863.36"/>
  </r>
  <r>
    <x v="4"/>
    <x v="3"/>
    <s v="White Choc"/>
    <n v="2100"/>
    <n v="414"/>
    <n v="13.15"/>
    <n v="5444.1"/>
  </r>
  <r>
    <x v="0"/>
    <x v="1"/>
    <s v="Peanut Butter Cubes"/>
    <n v="8869"/>
    <n v="432"/>
    <n v="12.37"/>
    <n v="5343.8399999999992"/>
  </r>
  <r>
    <x v="4"/>
    <x v="4"/>
    <s v="Smooth Sliky Salty"/>
    <n v="2681"/>
    <n v="54"/>
    <n v="5.79"/>
    <n v="312.66000000000003"/>
  </r>
  <r>
    <x v="1"/>
    <x v="1"/>
    <s v="After Nines"/>
    <n v="5012"/>
    <n v="210"/>
    <n v="9.77"/>
    <n v="2051.6999999999998"/>
  </r>
  <r>
    <x v="5"/>
    <x v="4"/>
    <s v="50% Dark Bites"/>
    <n v="1281"/>
    <n v="75"/>
    <n v="11.7"/>
    <n v="877.5"/>
  </r>
  <r>
    <x v="6"/>
    <x v="0"/>
    <s v="50% Dark Bites"/>
    <n v="4991"/>
    <n v="12"/>
    <n v="11.7"/>
    <n v="140.39999999999998"/>
  </r>
  <r>
    <x v="7"/>
    <x v="3"/>
    <s v="White Choc"/>
    <n v="1785"/>
    <n v="462"/>
    <n v="13.15"/>
    <n v="6075.3"/>
  </r>
  <r>
    <x v="8"/>
    <x v="0"/>
    <s v="Eclairs"/>
    <n v="3983"/>
    <n v="144"/>
    <n v="3.11"/>
    <n v="447.84"/>
  </r>
  <r>
    <x v="2"/>
    <x v="4"/>
    <s v="Mint Chip Choco"/>
    <n v="2646"/>
    <n v="120"/>
    <n v="8.7899999999999991"/>
    <n v="1054.8"/>
  </r>
  <r>
    <x v="7"/>
    <x v="5"/>
    <s v="Milk Bars"/>
    <n v="252"/>
    <n v="54"/>
    <n v="9.33"/>
    <n v="503.82"/>
  </r>
  <r>
    <x v="8"/>
    <x v="1"/>
    <s v="White Choc"/>
    <n v="2464"/>
    <n v="234"/>
    <n v="13.15"/>
    <n v="3077.1"/>
  </r>
  <r>
    <x v="8"/>
    <x v="1"/>
    <s v="Manuka Honey Choco"/>
    <n v="2114"/>
    <n v="66"/>
    <n v="7.16"/>
    <n v="472.56"/>
  </r>
  <r>
    <x v="4"/>
    <x v="0"/>
    <s v="Smooth Sliky Salty"/>
    <n v="7693"/>
    <n v="87"/>
    <n v="5.79"/>
    <n v="503.73"/>
  </r>
  <r>
    <x v="6"/>
    <x v="5"/>
    <s v="Orange Choco"/>
    <n v="15610"/>
    <n v="339"/>
    <n v="10.62"/>
    <n v="3600.18"/>
  </r>
  <r>
    <x v="3"/>
    <x v="5"/>
    <s v="After Nines"/>
    <n v="336"/>
    <n v="144"/>
    <n v="9.77"/>
    <n v="1406.8799999999999"/>
  </r>
  <r>
    <x v="7"/>
    <x v="3"/>
    <s v="Orange Choco"/>
    <n v="9443"/>
    <n v="162"/>
    <n v="10.62"/>
    <n v="1720.4399999999998"/>
  </r>
  <r>
    <x v="2"/>
    <x v="5"/>
    <s v="Fruit &amp; Nut Bars"/>
    <n v="8155"/>
    <n v="90"/>
    <n v="6.49"/>
    <n v="584.1"/>
  </r>
  <r>
    <x v="1"/>
    <x v="4"/>
    <s v="Fruit &amp; Nut Bars"/>
    <n v="1701"/>
    <n v="234"/>
    <n v="6.49"/>
    <n v="1518.66"/>
  </r>
  <r>
    <x v="9"/>
    <x v="4"/>
    <s v="After Nines"/>
    <n v="2205"/>
    <n v="141"/>
    <n v="9.77"/>
    <n v="1377.57"/>
  </r>
  <r>
    <x v="1"/>
    <x v="0"/>
    <s v="99% Dark &amp; Pure"/>
    <n v="1771"/>
    <n v="204"/>
    <n v="7.64"/>
    <n v="1558.56"/>
  </r>
  <r>
    <x v="3"/>
    <x v="1"/>
    <s v="Raspberry Choco"/>
    <n v="2114"/>
    <n v="186"/>
    <n v="11.73"/>
    <n v="2181.7800000000002"/>
  </r>
  <r>
    <x v="3"/>
    <x v="2"/>
    <s v="Milk Bars"/>
    <n v="10311"/>
    <n v="231"/>
    <n v="9.33"/>
    <n v="2155.23"/>
  </r>
  <r>
    <x v="8"/>
    <x v="3"/>
    <s v="Mint Chip Choco"/>
    <n v="21"/>
    <n v="168"/>
    <n v="8.7899999999999991"/>
    <n v="1476.7199999999998"/>
  </r>
  <r>
    <x v="9"/>
    <x v="1"/>
    <s v="Orange Choco"/>
    <n v="1974"/>
    <n v="195"/>
    <n v="10.62"/>
    <n v="2070.8999999999996"/>
  </r>
  <r>
    <x v="6"/>
    <x v="2"/>
    <s v="Fruit &amp; Nut Bars"/>
    <n v="6314"/>
    <n v="15"/>
    <n v="6.49"/>
    <n v="97.350000000000009"/>
  </r>
  <r>
    <x v="9"/>
    <x v="0"/>
    <s v="Fruit &amp; Nut Bars"/>
    <n v="4683"/>
    <n v="30"/>
    <n v="6.49"/>
    <n v="194.70000000000002"/>
  </r>
  <r>
    <x v="3"/>
    <x v="0"/>
    <s v="85% Dark Bars"/>
    <n v="6398"/>
    <n v="102"/>
    <n v="4.97"/>
    <n v="506.94"/>
  </r>
  <r>
    <x v="7"/>
    <x v="1"/>
    <s v="99% Dark &amp; Pure"/>
    <n v="553"/>
    <n v="15"/>
    <n v="7.64"/>
    <n v="114.6"/>
  </r>
  <r>
    <x v="1"/>
    <x v="3"/>
    <s v="70% Dark Bites"/>
    <n v="7021"/>
    <n v="183"/>
    <n v="14.49"/>
    <n v="2651.67"/>
  </r>
  <r>
    <x v="0"/>
    <x v="3"/>
    <s v="After Nines"/>
    <n v="5817"/>
    <n v="12"/>
    <n v="9.77"/>
    <n v="117.24"/>
  </r>
  <r>
    <x v="3"/>
    <x v="3"/>
    <s v="50% Dark Bites"/>
    <n v="3976"/>
    <n v="72"/>
    <n v="11.7"/>
    <n v="842.4"/>
  </r>
  <r>
    <x v="4"/>
    <x v="4"/>
    <s v="Organic Choco Syrup"/>
    <n v="1134"/>
    <n v="282"/>
    <n v="16.73"/>
    <n v="4717.8599999999997"/>
  </r>
  <r>
    <x v="7"/>
    <x v="3"/>
    <s v="Caramel Stuffed Bars"/>
    <n v="6027"/>
    <n v="144"/>
    <n v="10.38"/>
    <n v="1494.72"/>
  </r>
  <r>
    <x v="4"/>
    <x v="0"/>
    <s v="Mint Chip Choco"/>
    <n v="1904"/>
    <n v="405"/>
    <n v="8.7899999999999991"/>
    <n v="3559.95"/>
  </r>
  <r>
    <x v="5"/>
    <x v="5"/>
    <s v="Choco Coated Almonds"/>
    <n v="3262"/>
    <n v="75"/>
    <n v="8.65"/>
    <n v="648.75"/>
  </r>
  <r>
    <x v="0"/>
    <x v="5"/>
    <s v="Organic Choco Syrup"/>
    <n v="2289"/>
    <n v="135"/>
    <n v="16.73"/>
    <n v="2258.5500000000002"/>
  </r>
  <r>
    <x v="6"/>
    <x v="5"/>
    <s v="Organic Choco Syrup"/>
    <n v="6986"/>
    <n v="21"/>
    <n v="16.73"/>
    <n v="351.33"/>
  </r>
  <r>
    <x v="7"/>
    <x v="4"/>
    <s v="Fruit &amp; Nut Bars"/>
    <n v="4417"/>
    <n v="153"/>
    <n v="6.49"/>
    <n v="992.97"/>
  </r>
  <r>
    <x v="4"/>
    <x v="5"/>
    <s v="Raspberry Choco"/>
    <n v="1442"/>
    <n v="15"/>
    <n v="11.73"/>
    <n v="175.95000000000002"/>
  </r>
  <r>
    <x v="8"/>
    <x v="1"/>
    <s v="50% Dark Bites"/>
    <n v="2415"/>
    <n v="255"/>
    <n v="11.7"/>
    <n v="2983.5"/>
  </r>
  <r>
    <x v="7"/>
    <x v="0"/>
    <s v="99% Dark &amp; Pure"/>
    <n v="238"/>
    <n v="18"/>
    <n v="7.64"/>
    <n v="137.51999999999998"/>
  </r>
  <r>
    <x v="4"/>
    <x v="0"/>
    <s v="Fruit &amp; Nut Bars"/>
    <n v="4949"/>
    <n v="189"/>
    <n v="6.49"/>
    <n v="1226.6100000000001"/>
  </r>
  <r>
    <x v="6"/>
    <x v="4"/>
    <s v="Choco Coated Almonds"/>
    <n v="5075"/>
    <n v="21"/>
    <n v="8.65"/>
    <n v="181.65"/>
  </r>
  <r>
    <x v="8"/>
    <x v="2"/>
    <s v="Mint Chip Choco"/>
    <n v="9198"/>
    <n v="36"/>
    <n v="8.7899999999999991"/>
    <n v="316.43999999999994"/>
  </r>
  <r>
    <x v="4"/>
    <x v="5"/>
    <s v="Manuka Honey Choco"/>
    <n v="3339"/>
    <n v="75"/>
    <n v="7.16"/>
    <n v="537"/>
  </r>
  <r>
    <x v="0"/>
    <x v="5"/>
    <s v="Eclairs"/>
    <n v="5019"/>
    <n v="156"/>
    <n v="3.11"/>
    <n v="485.15999999999997"/>
  </r>
  <r>
    <x v="6"/>
    <x v="2"/>
    <s v="Mint Chip Choco"/>
    <n v="16184"/>
    <n v="39"/>
    <n v="8.7899999999999991"/>
    <n v="342.80999999999995"/>
  </r>
  <r>
    <x v="4"/>
    <x v="2"/>
    <s v="Spicy Special Slims"/>
    <n v="497"/>
    <n v="63"/>
    <n v="9"/>
    <n v="567"/>
  </r>
  <r>
    <x v="7"/>
    <x v="2"/>
    <s v="Manuka Honey Choco"/>
    <n v="8211"/>
    <n v="75"/>
    <n v="7.16"/>
    <n v="537"/>
  </r>
  <r>
    <x v="7"/>
    <x v="4"/>
    <s v="Caramel Stuffed Bars"/>
    <n v="6580"/>
    <n v="183"/>
    <n v="10.38"/>
    <n v="1899.5400000000002"/>
  </r>
  <r>
    <x v="3"/>
    <x v="1"/>
    <s v="Milk Bars"/>
    <n v="4760"/>
    <n v="69"/>
    <n v="9.33"/>
    <n v="643.77"/>
  </r>
  <r>
    <x v="0"/>
    <x v="2"/>
    <s v="White Choc"/>
    <n v="5439"/>
    <n v="30"/>
    <n v="13.15"/>
    <n v="394.5"/>
  </r>
  <r>
    <x v="3"/>
    <x v="5"/>
    <s v="Eclairs"/>
    <n v="1463"/>
    <n v="39"/>
    <n v="3.11"/>
    <n v="121.28999999999999"/>
  </r>
  <r>
    <x v="8"/>
    <x v="5"/>
    <s v="Choco Coated Almonds"/>
    <n v="7777"/>
    <n v="504"/>
    <n v="8.65"/>
    <n v="4359.6000000000004"/>
  </r>
  <r>
    <x v="2"/>
    <x v="0"/>
    <s v="Manuka Honey Choco"/>
    <n v="1085"/>
    <n v="273"/>
    <n v="7.16"/>
    <n v="1954.68"/>
  </r>
  <r>
    <x v="6"/>
    <x v="0"/>
    <s v="Smooth Sliky Salty"/>
    <n v="182"/>
    <n v="48"/>
    <n v="5.79"/>
    <n v="277.92"/>
  </r>
  <r>
    <x v="4"/>
    <x v="5"/>
    <s v="Organic Choco Syrup"/>
    <n v="4242"/>
    <n v="207"/>
    <n v="16.73"/>
    <n v="3463.11"/>
  </r>
  <r>
    <x v="4"/>
    <x v="2"/>
    <s v="Choco Coated Almonds"/>
    <n v="6118"/>
    <n v="9"/>
    <n v="8.65"/>
    <n v="77.850000000000009"/>
  </r>
  <r>
    <x v="9"/>
    <x v="2"/>
    <s v="Fruit &amp; Nut Bars"/>
    <n v="2317"/>
    <n v="261"/>
    <n v="6.49"/>
    <n v="1693.89"/>
  </r>
  <r>
    <x v="4"/>
    <x v="4"/>
    <s v="Mint Chip Choco"/>
    <n v="938"/>
    <n v="6"/>
    <n v="8.7899999999999991"/>
    <n v="52.739999999999995"/>
  </r>
  <r>
    <x v="1"/>
    <x v="0"/>
    <s v="Raspberry Choco"/>
    <n v="9709"/>
    <n v="30"/>
    <n v="11.73"/>
    <n v="351.90000000000003"/>
  </r>
  <r>
    <x v="5"/>
    <x v="5"/>
    <s v="Orange Choco"/>
    <n v="2205"/>
    <n v="138"/>
    <n v="10.62"/>
    <n v="1465.56"/>
  </r>
  <r>
    <x v="5"/>
    <x v="0"/>
    <s v="Eclairs"/>
    <n v="4487"/>
    <n v="111"/>
    <n v="3.11"/>
    <n v="345.21"/>
  </r>
  <r>
    <x v="6"/>
    <x v="1"/>
    <s v="Drinking Coco"/>
    <n v="2415"/>
    <n v="15"/>
    <n v="6.47"/>
    <n v="97.05"/>
  </r>
  <r>
    <x v="0"/>
    <x v="5"/>
    <s v="99% Dark &amp; Pure"/>
    <n v="4018"/>
    <n v="162"/>
    <n v="7.64"/>
    <n v="1237.6799999999998"/>
  </r>
  <r>
    <x v="6"/>
    <x v="5"/>
    <s v="99% Dark &amp; Pure"/>
    <n v="861"/>
    <n v="195"/>
    <n v="7.64"/>
    <n v="1489.8"/>
  </r>
  <r>
    <x v="9"/>
    <x v="4"/>
    <s v="50% Dark Bites"/>
    <n v="5586"/>
    <n v="525"/>
    <n v="11.7"/>
    <n v="6142.5"/>
  </r>
  <r>
    <x v="5"/>
    <x v="5"/>
    <s v="Peanut Butter Cubes"/>
    <n v="2226"/>
    <n v="48"/>
    <n v="12.37"/>
    <n v="593.76"/>
  </r>
  <r>
    <x v="2"/>
    <x v="5"/>
    <s v="Caramel Stuffed Bars"/>
    <n v="14329"/>
    <n v="150"/>
    <n v="10.38"/>
    <n v="1557.0000000000002"/>
  </r>
  <r>
    <x v="2"/>
    <x v="5"/>
    <s v="Orange Choco"/>
    <n v="8463"/>
    <n v="492"/>
    <n v="10.62"/>
    <n v="5225.04"/>
  </r>
  <r>
    <x v="6"/>
    <x v="5"/>
    <s v="Manuka Honey Choco"/>
    <n v="2891"/>
    <n v="102"/>
    <n v="7.16"/>
    <n v="730.32"/>
  </r>
  <r>
    <x v="8"/>
    <x v="2"/>
    <s v="Fruit &amp; Nut Bars"/>
    <n v="3773"/>
    <n v="165"/>
    <n v="6.49"/>
    <n v="1070.8500000000001"/>
  </r>
  <r>
    <x v="3"/>
    <x v="2"/>
    <s v="Caramel Stuffed Bars"/>
    <n v="854"/>
    <n v="309"/>
    <n v="10.38"/>
    <n v="3207.42"/>
  </r>
  <r>
    <x v="4"/>
    <x v="2"/>
    <s v="Eclairs"/>
    <n v="4970"/>
    <n v="156"/>
    <n v="3.11"/>
    <n v="485.15999999999997"/>
  </r>
  <r>
    <x v="2"/>
    <x v="1"/>
    <s v="Baker's Choco Chips"/>
    <n v="98"/>
    <n v="159"/>
    <n v="5.6"/>
    <n v="890.4"/>
  </r>
  <r>
    <x v="6"/>
    <x v="1"/>
    <s v="Raspberry Choco"/>
    <n v="13391"/>
    <n v="201"/>
    <n v="11.73"/>
    <n v="2357.73"/>
  </r>
  <r>
    <x v="1"/>
    <x v="3"/>
    <s v="Smooth Sliky Salty"/>
    <n v="8890"/>
    <n v="210"/>
    <n v="5.79"/>
    <n v="1215.9000000000001"/>
  </r>
  <r>
    <x v="7"/>
    <x v="4"/>
    <s v="Milk Bars"/>
    <n v="56"/>
    <n v="51"/>
    <n v="9.33"/>
    <n v="475.83"/>
  </r>
  <r>
    <x v="8"/>
    <x v="2"/>
    <s v="White Choc"/>
    <n v="3339"/>
    <n v="39"/>
    <n v="13.15"/>
    <n v="512.85"/>
  </r>
  <r>
    <x v="9"/>
    <x v="1"/>
    <s v="Drinking Coco"/>
    <n v="3808"/>
    <n v="279"/>
    <n v="6.47"/>
    <n v="1805.1299999999999"/>
  </r>
  <r>
    <x v="9"/>
    <x v="4"/>
    <s v="Milk Bars"/>
    <n v="63"/>
    <n v="123"/>
    <n v="9.33"/>
    <n v="1147.5899999999999"/>
  </r>
  <r>
    <x v="7"/>
    <x v="3"/>
    <s v="Organic Choco Syrup"/>
    <n v="7812"/>
    <n v="81"/>
    <n v="16.73"/>
    <n v="1355.13"/>
  </r>
  <r>
    <x v="0"/>
    <x v="0"/>
    <s v="99% Dark &amp; Pure"/>
    <n v="7693"/>
    <n v="21"/>
    <n v="7.64"/>
    <n v="160.44"/>
  </r>
  <r>
    <x v="8"/>
    <x v="2"/>
    <s v="Caramel Stuffed Bars"/>
    <n v="973"/>
    <n v="162"/>
    <n v="10.38"/>
    <n v="1681.5600000000002"/>
  </r>
  <r>
    <x v="9"/>
    <x v="1"/>
    <s v="Spicy Special Slims"/>
    <n v="567"/>
    <n v="228"/>
    <n v="9"/>
    <n v="2052"/>
  </r>
  <r>
    <x v="9"/>
    <x v="2"/>
    <s v="Manuka Honey Choco"/>
    <n v="2471"/>
    <n v="342"/>
    <n v="7.16"/>
    <n v="2448.7200000000003"/>
  </r>
  <r>
    <x v="6"/>
    <x v="4"/>
    <s v="Milk Bars"/>
    <n v="7189"/>
    <n v="54"/>
    <n v="9.33"/>
    <n v="503.82"/>
  </r>
  <r>
    <x v="3"/>
    <x v="1"/>
    <s v="Caramel Stuffed Bars"/>
    <n v="7455"/>
    <n v="216"/>
    <n v="10.38"/>
    <n v="2242.0800000000004"/>
  </r>
  <r>
    <x v="8"/>
    <x v="5"/>
    <s v="Baker's Choco Chips"/>
    <n v="3108"/>
    <n v="54"/>
    <n v="5.6"/>
    <n v="302.39999999999998"/>
  </r>
  <r>
    <x v="4"/>
    <x v="4"/>
    <s v="White Choc"/>
    <n v="469"/>
    <n v="75"/>
    <n v="13.15"/>
    <n v="986.25"/>
  </r>
  <r>
    <x v="2"/>
    <x v="0"/>
    <s v="Fruit &amp; Nut Bars"/>
    <n v="2737"/>
    <n v="93"/>
    <n v="6.49"/>
    <n v="603.57000000000005"/>
  </r>
  <r>
    <x v="2"/>
    <x v="0"/>
    <s v="White Choc"/>
    <n v="4305"/>
    <n v="156"/>
    <n v="13.15"/>
    <n v="2051.4"/>
  </r>
  <r>
    <x v="2"/>
    <x v="4"/>
    <s v="Eclairs"/>
    <n v="2408"/>
    <n v="9"/>
    <n v="3.11"/>
    <n v="27.99"/>
  </r>
  <r>
    <x v="8"/>
    <x v="2"/>
    <s v="99% Dark &amp; Pure"/>
    <n v="1281"/>
    <n v="18"/>
    <n v="7.64"/>
    <n v="137.51999999999998"/>
  </r>
  <r>
    <x v="0"/>
    <x v="1"/>
    <s v="Choco Coated Almonds"/>
    <n v="12348"/>
    <n v="234"/>
    <n v="8.65"/>
    <n v="2024.1000000000001"/>
  </r>
  <r>
    <x v="8"/>
    <x v="5"/>
    <s v="Caramel Stuffed Bars"/>
    <n v="3689"/>
    <n v="312"/>
    <n v="10.38"/>
    <n v="3238.5600000000004"/>
  </r>
  <r>
    <x v="5"/>
    <x v="2"/>
    <s v="99% Dark &amp; Pure"/>
    <n v="2870"/>
    <n v="300"/>
    <n v="7.64"/>
    <n v="2292"/>
  </r>
  <r>
    <x v="7"/>
    <x v="2"/>
    <s v="Organic Choco Syrup"/>
    <n v="798"/>
    <n v="519"/>
    <n v="16.73"/>
    <n v="8682.8700000000008"/>
  </r>
  <r>
    <x v="3"/>
    <x v="0"/>
    <s v="Spicy Special Slims"/>
    <n v="2933"/>
    <n v="9"/>
    <n v="9"/>
    <n v="81"/>
  </r>
  <r>
    <x v="6"/>
    <x v="1"/>
    <s v="Almond Choco"/>
    <n v="2744"/>
    <n v="9"/>
    <n v="11.88"/>
    <n v="106.92"/>
  </r>
  <r>
    <x v="0"/>
    <x v="2"/>
    <s v="Peanut Butter Cubes"/>
    <n v="9772"/>
    <n v="90"/>
    <n v="12.37"/>
    <n v="1113.3"/>
  </r>
  <r>
    <x v="5"/>
    <x v="5"/>
    <s v="White Choc"/>
    <n v="1568"/>
    <n v="96"/>
    <n v="13.15"/>
    <n v="1262.4000000000001"/>
  </r>
  <r>
    <x v="7"/>
    <x v="2"/>
    <s v="Mint Chip Choco"/>
    <n v="11417"/>
    <n v="21"/>
    <n v="8.7899999999999991"/>
    <n v="184.58999999999997"/>
  </r>
  <r>
    <x v="0"/>
    <x v="5"/>
    <s v="Baker's Choco Chips"/>
    <n v="6748"/>
    <n v="48"/>
    <n v="5.6"/>
    <n v="268.79999999999995"/>
  </r>
  <r>
    <x v="9"/>
    <x v="2"/>
    <s v="Organic Choco Syrup"/>
    <n v="1407"/>
    <n v="72"/>
    <n v="16.73"/>
    <n v="1204.56"/>
  </r>
  <r>
    <x v="1"/>
    <x v="1"/>
    <s v="Manuka Honey Choco"/>
    <n v="2023"/>
    <n v="168"/>
    <n v="7.16"/>
    <n v="1202.8800000000001"/>
  </r>
  <r>
    <x v="6"/>
    <x v="3"/>
    <s v="Baker's Choco Chips"/>
    <n v="5236"/>
    <n v="51"/>
    <n v="5.6"/>
    <n v="285.59999999999997"/>
  </r>
  <r>
    <x v="3"/>
    <x v="2"/>
    <s v="99% Dark &amp; Pure"/>
    <n v="1925"/>
    <n v="192"/>
    <n v="7.64"/>
    <n v="1466.8799999999999"/>
  </r>
  <r>
    <x v="5"/>
    <x v="0"/>
    <s v="50% Dark Bites"/>
    <n v="6608"/>
    <n v="225"/>
    <n v="11.7"/>
    <n v="2632.5"/>
  </r>
  <r>
    <x v="4"/>
    <x v="5"/>
    <s v="Baker's Choco Chips"/>
    <n v="8008"/>
    <n v="456"/>
    <n v="5.6"/>
    <n v="2553.6"/>
  </r>
  <r>
    <x v="9"/>
    <x v="5"/>
    <s v="White Choc"/>
    <n v="1428"/>
    <n v="93"/>
    <n v="13.15"/>
    <n v="1222.95"/>
  </r>
  <r>
    <x v="4"/>
    <x v="5"/>
    <s v="Almond Choco"/>
    <n v="525"/>
    <n v="48"/>
    <n v="11.88"/>
    <n v="570.24"/>
  </r>
  <r>
    <x v="4"/>
    <x v="0"/>
    <s v="Drinking Coco"/>
    <n v="1505"/>
    <n v="102"/>
    <n v="6.47"/>
    <n v="659.93999999999994"/>
  </r>
  <r>
    <x v="5"/>
    <x v="1"/>
    <s v="70% Dark Bites"/>
    <n v="6755"/>
    <n v="252"/>
    <n v="14.49"/>
    <n v="3651.48"/>
  </r>
  <r>
    <x v="7"/>
    <x v="0"/>
    <s v="Drinking Coco"/>
    <n v="11571"/>
    <n v="138"/>
    <n v="6.47"/>
    <n v="892.86"/>
  </r>
  <r>
    <x v="0"/>
    <x v="4"/>
    <s v="White Choc"/>
    <n v="2541"/>
    <n v="90"/>
    <n v="13.15"/>
    <n v="1183.5"/>
  </r>
  <r>
    <x v="3"/>
    <x v="0"/>
    <s v="70% Dark Bites"/>
    <n v="1526"/>
    <n v="240"/>
    <n v="14.49"/>
    <n v="3477.6"/>
  </r>
  <r>
    <x v="0"/>
    <x v="4"/>
    <s v="Almond Choco"/>
    <n v="6125"/>
    <n v="102"/>
    <n v="11.88"/>
    <n v="1211.76"/>
  </r>
  <r>
    <x v="3"/>
    <x v="1"/>
    <s v="Organic Choco Syrup"/>
    <n v="847"/>
    <n v="129"/>
    <n v="16.73"/>
    <n v="2158.17"/>
  </r>
  <r>
    <x v="1"/>
    <x v="1"/>
    <s v="Organic Choco Syrup"/>
    <n v="4753"/>
    <n v="300"/>
    <n v="16.73"/>
    <n v="5019"/>
  </r>
  <r>
    <x v="4"/>
    <x v="4"/>
    <s v="Peanut Butter Cubes"/>
    <n v="959"/>
    <n v="135"/>
    <n v="12.37"/>
    <n v="1669.9499999999998"/>
  </r>
  <r>
    <x v="5"/>
    <x v="1"/>
    <s v="85% Dark Bars"/>
    <n v="2793"/>
    <n v="114"/>
    <n v="4.97"/>
    <n v="566.57999999999993"/>
  </r>
  <r>
    <x v="5"/>
    <x v="1"/>
    <s v="50% Dark Bites"/>
    <n v="4606"/>
    <n v="63"/>
    <n v="11.7"/>
    <n v="737.09999999999991"/>
  </r>
  <r>
    <x v="5"/>
    <x v="2"/>
    <s v="Manuka Honey Choco"/>
    <n v="5551"/>
    <n v="252"/>
    <n v="7.16"/>
    <n v="1804.32"/>
  </r>
  <r>
    <x v="9"/>
    <x v="2"/>
    <s v="Choco Coated Almonds"/>
    <n v="6657"/>
    <n v="303"/>
    <n v="8.65"/>
    <n v="2620.9500000000003"/>
  </r>
  <r>
    <x v="5"/>
    <x v="3"/>
    <s v="Eclairs"/>
    <n v="4438"/>
    <n v="246"/>
    <n v="3.11"/>
    <n v="765.06"/>
  </r>
  <r>
    <x v="1"/>
    <x v="4"/>
    <s v="After Nines"/>
    <n v="168"/>
    <n v="84"/>
    <n v="9.77"/>
    <n v="820.68"/>
  </r>
  <r>
    <x v="5"/>
    <x v="5"/>
    <s v="Eclairs"/>
    <n v="7777"/>
    <n v="39"/>
    <n v="3.11"/>
    <n v="121.28999999999999"/>
  </r>
  <r>
    <x v="6"/>
    <x v="2"/>
    <s v="Eclairs"/>
    <n v="3339"/>
    <n v="348"/>
    <n v="3.11"/>
    <n v="1082.28"/>
  </r>
  <r>
    <x v="5"/>
    <x v="0"/>
    <s v="Peanut Butter Cubes"/>
    <n v="6391"/>
    <n v="48"/>
    <n v="12.37"/>
    <n v="593.76"/>
  </r>
  <r>
    <x v="6"/>
    <x v="0"/>
    <s v="After Nines"/>
    <n v="518"/>
    <n v="75"/>
    <n v="9.77"/>
    <n v="732.75"/>
  </r>
  <r>
    <x v="5"/>
    <x v="4"/>
    <s v="Caramel Stuffed Bars"/>
    <n v="5677"/>
    <n v="258"/>
    <n v="10.38"/>
    <n v="2678.0400000000004"/>
  </r>
  <r>
    <x v="4"/>
    <x v="3"/>
    <s v="Eclairs"/>
    <n v="6048"/>
    <n v="27"/>
    <n v="3.11"/>
    <n v="83.97"/>
  </r>
  <r>
    <x v="1"/>
    <x v="4"/>
    <s v="Choco Coated Almonds"/>
    <n v="3752"/>
    <n v="213"/>
    <n v="8.65"/>
    <n v="1842.45"/>
  </r>
  <r>
    <x v="6"/>
    <x v="1"/>
    <s v="Manuka Honey Choco"/>
    <n v="4480"/>
    <n v="357"/>
    <n v="7.16"/>
    <n v="2556.12"/>
  </r>
  <r>
    <x v="2"/>
    <x v="0"/>
    <s v="Almond Choco"/>
    <n v="259"/>
    <n v="207"/>
    <n v="11.88"/>
    <n v="2459.1600000000003"/>
  </r>
  <r>
    <x v="1"/>
    <x v="0"/>
    <s v="70% Dark Bites"/>
    <n v="42"/>
    <n v="150"/>
    <n v="14.49"/>
    <n v="2173.5"/>
  </r>
  <r>
    <x v="3"/>
    <x v="2"/>
    <s v="Baker's Choco Chips"/>
    <n v="98"/>
    <n v="204"/>
    <n v="5.6"/>
    <n v="1142.3999999999999"/>
  </r>
  <r>
    <x v="5"/>
    <x v="1"/>
    <s v="Organic Choco Syrup"/>
    <n v="2478"/>
    <n v="21"/>
    <n v="16.73"/>
    <n v="351.33"/>
  </r>
  <r>
    <x v="3"/>
    <x v="5"/>
    <s v="Peanut Butter Cubes"/>
    <n v="7847"/>
    <n v="174"/>
    <n v="12.37"/>
    <n v="2152.3799999999997"/>
  </r>
  <r>
    <x v="7"/>
    <x v="0"/>
    <s v="Eclairs"/>
    <n v="9926"/>
    <n v="201"/>
    <n v="3.11"/>
    <n v="625.11"/>
  </r>
  <r>
    <x v="1"/>
    <x v="4"/>
    <s v="Milk Bars"/>
    <n v="819"/>
    <n v="510"/>
    <n v="9.33"/>
    <n v="4758.3"/>
  </r>
  <r>
    <x v="4"/>
    <x v="3"/>
    <s v="Manuka Honey Choco"/>
    <n v="3052"/>
    <n v="378"/>
    <n v="7.16"/>
    <n v="2706.48"/>
  </r>
  <r>
    <x v="2"/>
    <x v="5"/>
    <s v="Spicy Special Slims"/>
    <n v="6832"/>
    <n v="27"/>
    <n v="9"/>
    <n v="243"/>
  </r>
  <r>
    <x v="7"/>
    <x v="3"/>
    <s v="Mint Chip Choco"/>
    <n v="2016"/>
    <n v="117"/>
    <n v="8.7899999999999991"/>
    <n v="1028.4299999999998"/>
  </r>
  <r>
    <x v="4"/>
    <x v="4"/>
    <s v="Spicy Special Slims"/>
    <n v="7322"/>
    <n v="36"/>
    <n v="9"/>
    <n v="324"/>
  </r>
  <r>
    <x v="1"/>
    <x v="1"/>
    <s v="Peanut Butter Cubes"/>
    <n v="357"/>
    <n v="126"/>
    <n v="12.37"/>
    <n v="1558.62"/>
  </r>
  <r>
    <x v="2"/>
    <x v="3"/>
    <s v="White Choc"/>
    <n v="3192"/>
    <n v="72"/>
    <n v="13.15"/>
    <n v="946.80000000000007"/>
  </r>
  <r>
    <x v="5"/>
    <x v="2"/>
    <s v="After Nines"/>
    <n v="8435"/>
    <n v="42"/>
    <n v="9.77"/>
    <n v="410.34"/>
  </r>
  <r>
    <x v="0"/>
    <x v="3"/>
    <s v="Manuka Honey Choco"/>
    <n v="0"/>
    <n v="135"/>
    <n v="7.16"/>
    <n v="966.6"/>
  </r>
  <r>
    <x v="5"/>
    <x v="5"/>
    <s v="85% Dark Bars"/>
    <n v="8862"/>
    <n v="189"/>
    <n v="4.97"/>
    <n v="939.32999999999993"/>
  </r>
  <r>
    <x v="4"/>
    <x v="0"/>
    <s v="Caramel Stuffed Bars"/>
    <n v="3556"/>
    <n v="459"/>
    <n v="10.38"/>
    <n v="4764.42"/>
  </r>
  <r>
    <x v="6"/>
    <x v="5"/>
    <s v="Raspberry Choco"/>
    <n v="7280"/>
    <n v="201"/>
    <n v="11.73"/>
    <n v="2357.73"/>
  </r>
  <r>
    <x v="4"/>
    <x v="5"/>
    <s v="70% Dark Bites"/>
    <n v="3402"/>
    <n v="366"/>
    <n v="14.49"/>
    <n v="5303.34"/>
  </r>
  <r>
    <x v="8"/>
    <x v="0"/>
    <s v="Manuka Honey Choco"/>
    <n v="4592"/>
    <n v="324"/>
    <n v="7.16"/>
    <n v="2319.84"/>
  </r>
  <r>
    <x v="2"/>
    <x v="1"/>
    <s v="Raspberry Choco"/>
    <n v="7833"/>
    <n v="243"/>
    <n v="11.73"/>
    <n v="2850.3900000000003"/>
  </r>
  <r>
    <x v="7"/>
    <x v="3"/>
    <s v="Spicy Special Slims"/>
    <n v="7651"/>
    <n v="213"/>
    <n v="9"/>
    <n v="1917"/>
  </r>
  <r>
    <x v="0"/>
    <x v="1"/>
    <s v="70% Dark Bites"/>
    <n v="2275"/>
    <n v="447"/>
    <n v="14.49"/>
    <n v="6477.03"/>
  </r>
  <r>
    <x v="0"/>
    <x v="4"/>
    <s v="Milk Bars"/>
    <n v="5670"/>
    <n v="297"/>
    <n v="9.33"/>
    <n v="2771.01"/>
  </r>
  <r>
    <x v="5"/>
    <x v="1"/>
    <s v="Mint Chip Choco"/>
    <n v="2135"/>
    <n v="27"/>
    <n v="8.7899999999999991"/>
    <n v="237.32999999999998"/>
  </r>
  <r>
    <x v="0"/>
    <x v="5"/>
    <s v="Fruit &amp; Nut Bars"/>
    <n v="2779"/>
    <n v="75"/>
    <n v="6.49"/>
    <n v="486.75"/>
  </r>
  <r>
    <x v="9"/>
    <x v="3"/>
    <s v="Peanut Butter Cubes"/>
    <n v="12950"/>
    <n v="30"/>
    <n v="12.37"/>
    <n v="371.09999999999997"/>
  </r>
  <r>
    <x v="5"/>
    <x v="2"/>
    <s v="Drinking Coco"/>
    <n v="2646"/>
    <n v="177"/>
    <n v="6.47"/>
    <n v="1145.19"/>
  </r>
  <r>
    <x v="0"/>
    <x v="5"/>
    <s v="Peanut Butter Cubes"/>
    <n v="3794"/>
    <n v="159"/>
    <n v="12.37"/>
    <n v="1966.83"/>
  </r>
  <r>
    <x v="8"/>
    <x v="1"/>
    <s v="Peanut Butter Cubes"/>
    <n v="819"/>
    <n v="306"/>
    <n v="12.37"/>
    <n v="3785.22"/>
  </r>
  <r>
    <x v="8"/>
    <x v="5"/>
    <s v="Orange Choco"/>
    <n v="2583"/>
    <n v="18"/>
    <n v="10.62"/>
    <n v="191.16"/>
  </r>
  <r>
    <x v="5"/>
    <x v="1"/>
    <s v="99% Dark &amp; Pure"/>
    <n v="4585"/>
    <n v="240"/>
    <n v="7.64"/>
    <n v="1833.6"/>
  </r>
  <r>
    <x v="6"/>
    <x v="5"/>
    <s v="Peanut Butter Cubes"/>
    <n v="1652"/>
    <n v="93"/>
    <n v="12.37"/>
    <n v="1150.4099999999999"/>
  </r>
  <r>
    <x v="9"/>
    <x v="5"/>
    <s v="Baker's Choco Chips"/>
    <n v="4991"/>
    <n v="9"/>
    <n v="5.6"/>
    <n v="50.4"/>
  </r>
  <r>
    <x v="1"/>
    <x v="5"/>
    <s v="Mint Chip Choco"/>
    <n v="2009"/>
    <n v="219"/>
    <n v="8.7899999999999991"/>
    <n v="1925.0099999999998"/>
  </r>
  <r>
    <x v="7"/>
    <x v="3"/>
    <s v="After Nines"/>
    <n v="1568"/>
    <n v="141"/>
    <n v="9.77"/>
    <n v="1377.57"/>
  </r>
  <r>
    <x v="3"/>
    <x v="0"/>
    <s v="Orange Choco"/>
    <n v="3388"/>
    <n v="123"/>
    <n v="10.62"/>
    <n v="1306.26"/>
  </r>
  <r>
    <x v="0"/>
    <x v="4"/>
    <s v="85% Dark Bars"/>
    <n v="623"/>
    <n v="51"/>
    <n v="4.97"/>
    <n v="253.47"/>
  </r>
  <r>
    <x v="4"/>
    <x v="2"/>
    <s v="Almond Choco"/>
    <n v="10073"/>
    <n v="120"/>
    <n v="11.88"/>
    <n v="1425.6000000000001"/>
  </r>
  <r>
    <x v="1"/>
    <x v="3"/>
    <s v="Baker's Choco Chips"/>
    <n v="1561"/>
    <n v="27"/>
    <n v="5.6"/>
    <n v="151.19999999999999"/>
  </r>
  <r>
    <x v="2"/>
    <x v="2"/>
    <s v="Organic Choco Syrup"/>
    <n v="11522"/>
    <n v="204"/>
    <n v="16.73"/>
    <n v="3412.92"/>
  </r>
  <r>
    <x v="4"/>
    <x v="4"/>
    <s v="Milk Bars"/>
    <n v="2317"/>
    <n v="123"/>
    <n v="9.33"/>
    <n v="1147.5899999999999"/>
  </r>
  <r>
    <x v="9"/>
    <x v="0"/>
    <s v="Caramel Stuffed Bars"/>
    <n v="3059"/>
    <n v="27"/>
    <n v="10.38"/>
    <n v="280.26000000000005"/>
  </r>
  <r>
    <x v="3"/>
    <x v="0"/>
    <s v="Baker's Choco Chips"/>
    <n v="2324"/>
    <n v="177"/>
    <n v="5.6"/>
    <n v="991.19999999999993"/>
  </r>
  <r>
    <x v="8"/>
    <x v="3"/>
    <s v="Baker's Choco Chips"/>
    <n v="4956"/>
    <n v="171"/>
    <n v="5.6"/>
    <n v="957.59999999999991"/>
  </r>
  <r>
    <x v="9"/>
    <x v="5"/>
    <s v="99% Dark &amp; Pure"/>
    <n v="5355"/>
    <n v="204"/>
    <n v="7.64"/>
    <n v="1558.56"/>
  </r>
  <r>
    <x v="8"/>
    <x v="5"/>
    <s v="50% Dark Bites"/>
    <n v="7259"/>
    <n v="276"/>
    <n v="11.7"/>
    <n v="3229.2"/>
  </r>
  <r>
    <x v="1"/>
    <x v="0"/>
    <s v="Baker's Choco Chips"/>
    <n v="6279"/>
    <n v="45"/>
    <n v="5.6"/>
    <n v="251.99999999999997"/>
  </r>
  <r>
    <x v="0"/>
    <x v="4"/>
    <s v="Manuka Honey Choco"/>
    <n v="2541"/>
    <n v="45"/>
    <n v="7.16"/>
    <n v="322.2"/>
  </r>
  <r>
    <x v="4"/>
    <x v="1"/>
    <s v="Organic Choco Syrup"/>
    <n v="3864"/>
    <n v="177"/>
    <n v="16.73"/>
    <n v="2961.21"/>
  </r>
  <r>
    <x v="6"/>
    <x v="2"/>
    <s v="Milk Bars"/>
    <n v="6146"/>
    <n v="63"/>
    <n v="9.33"/>
    <n v="587.79"/>
  </r>
  <r>
    <x v="2"/>
    <x v="3"/>
    <s v="Drinking Coco"/>
    <n v="2639"/>
    <n v="204"/>
    <n v="6.47"/>
    <n v="1319.8799999999999"/>
  </r>
  <r>
    <x v="1"/>
    <x v="0"/>
    <s v="After Nines"/>
    <n v="1890"/>
    <n v="195"/>
    <n v="9.77"/>
    <n v="1905.1499999999999"/>
  </r>
  <r>
    <x v="5"/>
    <x v="5"/>
    <s v="50% Dark Bites"/>
    <n v="1932"/>
    <n v="369"/>
    <n v="11.7"/>
    <n v="4317.3"/>
  </r>
  <r>
    <x v="8"/>
    <x v="5"/>
    <s v="White Choc"/>
    <n v="6300"/>
    <n v="42"/>
    <n v="13.15"/>
    <n v="552.30000000000007"/>
  </r>
  <r>
    <x v="4"/>
    <x v="0"/>
    <s v="70% Dark Bites"/>
    <n v="560"/>
    <n v="81"/>
    <n v="14.49"/>
    <n v="1173.69"/>
  </r>
  <r>
    <x v="2"/>
    <x v="0"/>
    <s v="Baker's Choco Chips"/>
    <n v="2856"/>
    <n v="246"/>
    <n v="5.6"/>
    <n v="1377.6"/>
  </r>
  <r>
    <x v="2"/>
    <x v="5"/>
    <s v="Eclairs"/>
    <n v="707"/>
    <n v="174"/>
    <n v="3.11"/>
    <n v="541.14"/>
  </r>
  <r>
    <x v="1"/>
    <x v="1"/>
    <s v="70% Dark Bites"/>
    <n v="3598"/>
    <n v="81"/>
    <n v="14.49"/>
    <n v="1173.69"/>
  </r>
  <r>
    <x v="0"/>
    <x v="1"/>
    <s v="After Nines"/>
    <n v="6853"/>
    <n v="372"/>
    <n v="9.77"/>
    <n v="3634.44"/>
  </r>
  <r>
    <x v="0"/>
    <x v="1"/>
    <s v="Mint Chip Choco"/>
    <n v="4725"/>
    <n v="174"/>
    <n v="8.7899999999999991"/>
    <n v="1529.4599999999998"/>
  </r>
  <r>
    <x v="3"/>
    <x v="2"/>
    <s v="Choco Coated Almonds"/>
    <n v="10304"/>
    <n v="84"/>
    <n v="8.65"/>
    <n v="726.6"/>
  </r>
  <r>
    <x v="3"/>
    <x v="5"/>
    <s v="Mint Chip Choco"/>
    <n v="1274"/>
    <n v="225"/>
    <n v="8.7899999999999991"/>
    <n v="1977.7499999999998"/>
  </r>
  <r>
    <x v="6"/>
    <x v="2"/>
    <s v="70% Dark Bites"/>
    <n v="1526"/>
    <n v="105"/>
    <n v="14.49"/>
    <n v="1521.45"/>
  </r>
  <r>
    <x v="0"/>
    <x v="3"/>
    <s v="Caramel Stuffed Bars"/>
    <n v="3101"/>
    <n v="225"/>
    <n v="10.38"/>
    <n v="2335.5"/>
  </r>
  <r>
    <x v="7"/>
    <x v="0"/>
    <s v="50% Dark Bites"/>
    <n v="1057"/>
    <n v="54"/>
    <n v="11.7"/>
    <n v="631.79999999999995"/>
  </r>
  <r>
    <x v="5"/>
    <x v="0"/>
    <s v="Baker's Choco Chips"/>
    <n v="5306"/>
    <n v="0"/>
    <n v="5.6"/>
    <n v="0"/>
  </r>
  <r>
    <x v="6"/>
    <x v="3"/>
    <s v="85% Dark Bars"/>
    <n v="4018"/>
    <n v="171"/>
    <n v="4.97"/>
    <n v="849.87"/>
  </r>
  <r>
    <x v="2"/>
    <x v="5"/>
    <s v="Mint Chip Choco"/>
    <n v="938"/>
    <n v="189"/>
    <n v="8.7899999999999991"/>
    <n v="1661.31"/>
  </r>
  <r>
    <x v="5"/>
    <x v="4"/>
    <s v="Drinking Coco"/>
    <n v="1778"/>
    <n v="270"/>
    <n v="6.47"/>
    <n v="1746.8999999999999"/>
  </r>
  <r>
    <x v="4"/>
    <x v="3"/>
    <s v="70% Dark Bites"/>
    <n v="1638"/>
    <n v="63"/>
    <n v="14.49"/>
    <n v="912.87"/>
  </r>
  <r>
    <x v="3"/>
    <x v="4"/>
    <s v="White Choc"/>
    <n v="154"/>
    <n v="21"/>
    <n v="13.15"/>
    <n v="276.15000000000003"/>
  </r>
  <r>
    <x v="5"/>
    <x v="0"/>
    <s v="After Nines"/>
    <n v="9835"/>
    <n v="207"/>
    <n v="9.77"/>
    <n v="2022.3899999999999"/>
  </r>
  <r>
    <x v="2"/>
    <x v="0"/>
    <s v="Orange Choco"/>
    <n v="7273"/>
    <n v="96"/>
    <n v="10.62"/>
    <n v="1019.52"/>
  </r>
  <r>
    <x v="6"/>
    <x v="3"/>
    <s v="After Nines"/>
    <n v="6909"/>
    <n v="81"/>
    <n v="9.77"/>
    <n v="791.37"/>
  </r>
  <r>
    <x v="2"/>
    <x v="3"/>
    <s v="85% Dark Bars"/>
    <n v="3920"/>
    <n v="306"/>
    <n v="4.97"/>
    <n v="1520.82"/>
  </r>
  <r>
    <x v="9"/>
    <x v="3"/>
    <s v="Spicy Special Slims"/>
    <n v="4858"/>
    <n v="279"/>
    <n v="9"/>
    <n v="2511"/>
  </r>
  <r>
    <x v="7"/>
    <x v="4"/>
    <s v="Almond Choco"/>
    <n v="3549"/>
    <n v="3"/>
    <n v="11.88"/>
    <n v="35.64"/>
  </r>
  <r>
    <x v="5"/>
    <x v="3"/>
    <s v="Organic Choco Syrup"/>
    <n v="966"/>
    <n v="198"/>
    <n v="16.73"/>
    <n v="3312.54"/>
  </r>
  <r>
    <x v="6"/>
    <x v="3"/>
    <s v="Drinking Coco"/>
    <n v="385"/>
    <n v="249"/>
    <n v="6.47"/>
    <n v="1611.03"/>
  </r>
  <r>
    <x v="4"/>
    <x v="5"/>
    <s v="Mint Chip Choco"/>
    <n v="2219"/>
    <n v="75"/>
    <n v="8.7899999999999991"/>
    <n v="659.24999999999989"/>
  </r>
  <r>
    <x v="2"/>
    <x v="2"/>
    <s v="Choco Coated Almonds"/>
    <n v="2954"/>
    <n v="189"/>
    <n v="8.65"/>
    <n v="1634.8500000000001"/>
  </r>
  <r>
    <x v="5"/>
    <x v="2"/>
    <s v="Choco Coated Almonds"/>
    <n v="280"/>
    <n v="87"/>
    <n v="8.65"/>
    <n v="752.55000000000007"/>
  </r>
  <r>
    <x v="3"/>
    <x v="2"/>
    <s v="70% Dark Bites"/>
    <n v="6118"/>
    <n v="174"/>
    <n v="14.49"/>
    <n v="2521.2600000000002"/>
  </r>
  <r>
    <x v="7"/>
    <x v="3"/>
    <s v="Raspberry Choco"/>
    <n v="4802"/>
    <n v="36"/>
    <n v="11.73"/>
    <n v="422.28000000000003"/>
  </r>
  <r>
    <x v="2"/>
    <x v="4"/>
    <s v="85% Dark Bars"/>
    <n v="4137"/>
    <n v="60"/>
    <n v="4.97"/>
    <n v="298.2"/>
  </r>
  <r>
    <x v="8"/>
    <x v="1"/>
    <s v="Fruit &amp; Nut Bars"/>
    <n v="2023"/>
    <n v="78"/>
    <n v="6.49"/>
    <n v="506.22"/>
  </r>
  <r>
    <x v="2"/>
    <x v="2"/>
    <s v="70% Dark Bites"/>
    <n v="9051"/>
    <n v="57"/>
    <n v="14.49"/>
    <n v="825.93000000000006"/>
  </r>
  <r>
    <x v="2"/>
    <x v="0"/>
    <s v="Caramel Stuffed Bars"/>
    <n v="2919"/>
    <n v="45"/>
    <n v="10.38"/>
    <n v="467.1"/>
  </r>
  <r>
    <x v="3"/>
    <x v="4"/>
    <s v="After Nines"/>
    <n v="5915"/>
    <n v="3"/>
    <n v="9.77"/>
    <n v="29.31"/>
  </r>
  <r>
    <x v="9"/>
    <x v="1"/>
    <s v="Raspberry Choco"/>
    <n v="2562"/>
    <n v="6"/>
    <n v="11.73"/>
    <n v="70.38"/>
  </r>
  <r>
    <x v="6"/>
    <x v="0"/>
    <s v="White Choc"/>
    <n v="8813"/>
    <n v="21"/>
    <n v="13.15"/>
    <n v="276.15000000000003"/>
  </r>
  <r>
    <x v="6"/>
    <x v="2"/>
    <s v="Drinking Coco"/>
    <n v="6111"/>
    <n v="3"/>
    <n v="6.47"/>
    <n v="19.41"/>
  </r>
  <r>
    <x v="1"/>
    <x v="5"/>
    <s v="Smooth Sliky Salty"/>
    <n v="3507"/>
    <n v="288"/>
    <n v="5.79"/>
    <n v="1667.52"/>
  </r>
  <r>
    <x v="4"/>
    <x v="2"/>
    <s v="Milk Bars"/>
    <n v="4319"/>
    <n v="30"/>
    <n v="9.33"/>
    <n v="279.89999999999998"/>
  </r>
  <r>
    <x v="0"/>
    <x v="4"/>
    <s v="Baker's Choco Chips"/>
    <n v="609"/>
    <n v="87"/>
    <n v="5.6"/>
    <n v="487.2"/>
  </r>
  <r>
    <x v="0"/>
    <x v="3"/>
    <s v="Organic Choco Syrup"/>
    <n v="6370"/>
    <n v="30"/>
    <n v="16.73"/>
    <n v="501.90000000000003"/>
  </r>
  <r>
    <x v="6"/>
    <x v="4"/>
    <s v="99% Dark &amp; Pure"/>
    <n v="5474"/>
    <n v="168"/>
    <n v="7.64"/>
    <n v="1283.52"/>
  </r>
  <r>
    <x v="0"/>
    <x v="2"/>
    <s v="Organic Choco Syrup"/>
    <n v="3164"/>
    <n v="306"/>
    <n v="16.73"/>
    <n v="5119.38"/>
  </r>
  <r>
    <x v="4"/>
    <x v="1"/>
    <s v="Almond Choco"/>
    <n v="1302"/>
    <n v="402"/>
    <n v="11.88"/>
    <n v="4775.76"/>
  </r>
  <r>
    <x v="8"/>
    <x v="0"/>
    <s v="Caramel Stuffed Bars"/>
    <n v="7308"/>
    <n v="327"/>
    <n v="10.38"/>
    <n v="3394.26"/>
  </r>
  <r>
    <x v="0"/>
    <x v="0"/>
    <s v="Organic Choco Syrup"/>
    <n v="6132"/>
    <n v="93"/>
    <n v="16.73"/>
    <n v="1555.89"/>
  </r>
  <r>
    <x v="9"/>
    <x v="1"/>
    <s v="50% Dark Bites"/>
    <n v="3472"/>
    <n v="96"/>
    <n v="11.7"/>
    <n v="1123.1999999999998"/>
  </r>
  <r>
    <x v="1"/>
    <x v="3"/>
    <s v="Drinking Coco"/>
    <n v="9660"/>
    <n v="27"/>
    <n v="6.47"/>
    <n v="174.69"/>
  </r>
  <r>
    <x v="2"/>
    <x v="4"/>
    <s v="Baker's Choco Chips"/>
    <n v="2436"/>
    <n v="99"/>
    <n v="5.6"/>
    <n v="554.4"/>
  </r>
  <r>
    <x v="2"/>
    <x v="4"/>
    <s v="Peanut Butter Cubes"/>
    <n v="9506"/>
    <n v="87"/>
    <n v="12.37"/>
    <n v="1076.1899999999998"/>
  </r>
  <r>
    <x v="9"/>
    <x v="0"/>
    <s v="Spicy Special Slims"/>
    <n v="245"/>
    <n v="288"/>
    <n v="9"/>
    <n v="2592"/>
  </r>
  <r>
    <x v="1"/>
    <x v="1"/>
    <s v="Orange Choco"/>
    <n v="2702"/>
    <n v="363"/>
    <n v="10.62"/>
    <n v="3855.0599999999995"/>
  </r>
  <r>
    <x v="9"/>
    <x v="5"/>
    <s v="Eclairs"/>
    <n v="700"/>
    <n v="87"/>
    <n v="3.11"/>
    <n v="270.57"/>
  </r>
  <r>
    <x v="4"/>
    <x v="5"/>
    <s v="Eclairs"/>
    <n v="3759"/>
    <n v="150"/>
    <n v="3.11"/>
    <n v="466.5"/>
  </r>
  <r>
    <x v="7"/>
    <x v="1"/>
    <s v="Eclairs"/>
    <n v="1589"/>
    <n v="303"/>
    <n v="3.11"/>
    <n v="942.32999999999993"/>
  </r>
  <r>
    <x v="5"/>
    <x v="1"/>
    <s v="Caramel Stuffed Bars"/>
    <n v="5194"/>
    <n v="288"/>
    <n v="10.38"/>
    <n v="2989.44"/>
  </r>
  <r>
    <x v="9"/>
    <x v="2"/>
    <s v="Milk Bars"/>
    <n v="945"/>
    <n v="75"/>
    <n v="9.33"/>
    <n v="699.75"/>
  </r>
  <r>
    <x v="0"/>
    <x v="4"/>
    <s v="Smooth Sliky Salty"/>
    <n v="1988"/>
    <n v="39"/>
    <n v="5.79"/>
    <n v="225.81"/>
  </r>
  <r>
    <x v="4"/>
    <x v="5"/>
    <s v="Choco Coated Almonds"/>
    <n v="6734"/>
    <n v="123"/>
    <n v="8.65"/>
    <n v="1063.95"/>
  </r>
  <r>
    <x v="0"/>
    <x v="2"/>
    <s v="Almond Choco"/>
    <n v="217"/>
    <n v="36"/>
    <n v="11.88"/>
    <n v="427.68"/>
  </r>
  <r>
    <x v="6"/>
    <x v="5"/>
    <s v="After Nines"/>
    <n v="6279"/>
    <n v="237"/>
    <n v="9.77"/>
    <n v="2315.4899999999998"/>
  </r>
  <r>
    <x v="0"/>
    <x v="2"/>
    <s v="Milk Bars"/>
    <n v="4424"/>
    <n v="201"/>
    <n v="9.33"/>
    <n v="1875.33"/>
  </r>
  <r>
    <x v="7"/>
    <x v="2"/>
    <s v="Eclairs"/>
    <n v="189"/>
    <n v="48"/>
    <n v="3.11"/>
    <n v="149.28"/>
  </r>
  <r>
    <x v="6"/>
    <x v="1"/>
    <s v="After Nines"/>
    <n v="490"/>
    <n v="84"/>
    <n v="9.77"/>
    <n v="820.68"/>
  </r>
  <r>
    <x v="1"/>
    <x v="0"/>
    <s v="Spicy Special Slims"/>
    <n v="434"/>
    <n v="87"/>
    <n v="9"/>
    <n v="783"/>
  </r>
  <r>
    <x v="5"/>
    <x v="4"/>
    <s v="70% Dark Bites"/>
    <n v="10129"/>
    <n v="312"/>
    <n v="14.49"/>
    <n v="4520.88"/>
  </r>
  <r>
    <x v="8"/>
    <x v="3"/>
    <s v="Caramel Stuffed Bars"/>
    <n v="1652"/>
    <n v="102"/>
    <n v="10.38"/>
    <n v="1058.76"/>
  </r>
  <r>
    <x v="1"/>
    <x v="4"/>
    <s v="Spicy Special Slims"/>
    <n v="6433"/>
    <n v="78"/>
    <n v="9"/>
    <n v="702"/>
  </r>
  <r>
    <x v="8"/>
    <x v="5"/>
    <s v="Fruit &amp; Nut Bars"/>
    <n v="2212"/>
    <n v="117"/>
    <n v="6.49"/>
    <n v="759.33"/>
  </r>
  <r>
    <x v="3"/>
    <x v="1"/>
    <s v="99% Dark &amp; Pure"/>
    <n v="609"/>
    <n v="99"/>
    <n v="7.64"/>
    <n v="756.36"/>
  </r>
  <r>
    <x v="0"/>
    <x v="1"/>
    <s v="85% Dark Bars"/>
    <n v="1638"/>
    <n v="48"/>
    <n v="4.97"/>
    <n v="238.56"/>
  </r>
  <r>
    <x v="5"/>
    <x v="5"/>
    <s v="Raspberry Choco"/>
    <n v="3829"/>
    <n v="24"/>
    <n v="11.73"/>
    <n v="281.52"/>
  </r>
  <r>
    <x v="0"/>
    <x v="3"/>
    <s v="Raspberry Choco"/>
    <n v="5775"/>
    <n v="42"/>
    <n v="11.73"/>
    <n v="492.66"/>
  </r>
  <r>
    <x v="4"/>
    <x v="1"/>
    <s v="Orange Choco"/>
    <n v="1071"/>
    <n v="270"/>
    <n v="10.62"/>
    <n v="2867.3999999999996"/>
  </r>
  <r>
    <x v="1"/>
    <x v="2"/>
    <s v="Fruit &amp; Nut Bars"/>
    <n v="5019"/>
    <n v="150"/>
    <n v="6.49"/>
    <n v="973.5"/>
  </r>
  <r>
    <x v="7"/>
    <x v="0"/>
    <s v="Raspberry Choco"/>
    <n v="2863"/>
    <n v="42"/>
    <n v="11.73"/>
    <n v="492.66"/>
  </r>
  <r>
    <x v="0"/>
    <x v="1"/>
    <s v="Manuka Honey Choco"/>
    <n v="1617"/>
    <n v="126"/>
    <n v="7.16"/>
    <n v="902.16"/>
  </r>
  <r>
    <x v="4"/>
    <x v="0"/>
    <s v="Baker's Choco Chips"/>
    <n v="6818"/>
    <n v="6"/>
    <n v="5.6"/>
    <n v="33.599999999999994"/>
  </r>
  <r>
    <x v="8"/>
    <x v="1"/>
    <s v="Raspberry Choco"/>
    <n v="6657"/>
    <n v="276"/>
    <n v="11.73"/>
    <n v="3237.48"/>
  </r>
  <r>
    <x v="8"/>
    <x v="5"/>
    <s v="Eclairs"/>
    <n v="2919"/>
    <n v="93"/>
    <n v="3.11"/>
    <n v="289.22999999999996"/>
  </r>
  <r>
    <x v="7"/>
    <x v="2"/>
    <s v="Smooth Sliky Salty"/>
    <n v="3094"/>
    <n v="246"/>
    <n v="5.79"/>
    <n v="1424.34"/>
  </r>
  <r>
    <x v="4"/>
    <x v="3"/>
    <s v="85% Dark Bars"/>
    <n v="2989"/>
    <n v="3"/>
    <n v="4.97"/>
    <n v="14.91"/>
  </r>
  <r>
    <x v="1"/>
    <x v="4"/>
    <s v="Organic Choco Syrup"/>
    <n v="2268"/>
    <n v="63"/>
    <n v="16.73"/>
    <n v="1053.99"/>
  </r>
  <r>
    <x v="6"/>
    <x v="1"/>
    <s v="Smooth Sliky Salty"/>
    <n v="4753"/>
    <n v="246"/>
    <n v="5.79"/>
    <n v="1424.34"/>
  </r>
  <r>
    <x v="7"/>
    <x v="5"/>
    <s v="99% Dark &amp; Pure"/>
    <n v="7511"/>
    <n v="120"/>
    <n v="7.64"/>
    <n v="916.8"/>
  </r>
  <r>
    <x v="7"/>
    <x v="4"/>
    <s v="Smooth Sliky Salty"/>
    <n v="4326"/>
    <n v="348"/>
    <n v="5.79"/>
    <n v="2014.92"/>
  </r>
  <r>
    <x v="3"/>
    <x v="5"/>
    <s v="Fruit &amp; Nut Bars"/>
    <n v="4935"/>
    <n v="126"/>
    <n v="6.49"/>
    <n v="817.74"/>
  </r>
  <r>
    <x v="4"/>
    <x v="1"/>
    <s v="70% Dark Bites"/>
    <n v="4781"/>
    <n v="123"/>
    <n v="14.49"/>
    <n v="1782.27"/>
  </r>
  <r>
    <x v="6"/>
    <x v="4"/>
    <s v="White Choc"/>
    <n v="7483"/>
    <n v="45"/>
    <n v="13.15"/>
    <n v="591.75"/>
  </r>
  <r>
    <x v="9"/>
    <x v="4"/>
    <s v="Almond Choco"/>
    <n v="6860"/>
    <n v="126"/>
    <n v="11.88"/>
    <n v="1496.88"/>
  </r>
  <r>
    <x v="0"/>
    <x v="0"/>
    <s v="Manuka Honey Choco"/>
    <n v="9002"/>
    <n v="72"/>
    <n v="7.16"/>
    <n v="515.52"/>
  </r>
  <r>
    <x v="4"/>
    <x v="2"/>
    <s v="Manuka Honey Choco"/>
    <n v="1400"/>
    <n v="135"/>
    <n v="7.16"/>
    <n v="966.6"/>
  </r>
  <r>
    <x v="9"/>
    <x v="5"/>
    <s v="After Nines"/>
    <n v="4053"/>
    <n v="24"/>
    <n v="9.77"/>
    <n v="234.48"/>
  </r>
  <r>
    <x v="5"/>
    <x v="2"/>
    <s v="Smooth Sliky Salty"/>
    <n v="2149"/>
    <n v="117"/>
    <n v="5.79"/>
    <n v="677.43"/>
  </r>
  <r>
    <x v="8"/>
    <x v="3"/>
    <s v="Manuka Honey Choco"/>
    <n v="3640"/>
    <n v="51"/>
    <n v="7.16"/>
    <n v="365.16"/>
  </r>
  <r>
    <x v="7"/>
    <x v="3"/>
    <s v="Fruit &amp; Nut Bars"/>
    <n v="630"/>
    <n v="36"/>
    <n v="6.49"/>
    <n v="233.64000000000001"/>
  </r>
  <r>
    <x v="2"/>
    <x v="1"/>
    <s v="Organic Choco Syrup"/>
    <n v="2429"/>
    <n v="144"/>
    <n v="16.73"/>
    <n v="2409.12"/>
  </r>
  <r>
    <x v="2"/>
    <x v="2"/>
    <s v="White Choc"/>
    <n v="2142"/>
    <n v="114"/>
    <n v="13.15"/>
    <n v="1499.1000000000001"/>
  </r>
  <r>
    <x v="5"/>
    <x v="0"/>
    <s v="70% Dark Bites"/>
    <n v="6454"/>
    <n v="54"/>
    <n v="14.49"/>
    <n v="782.46"/>
  </r>
  <r>
    <x v="5"/>
    <x v="0"/>
    <s v="Mint Chip Choco"/>
    <n v="4487"/>
    <n v="333"/>
    <n v="8.7899999999999991"/>
    <n v="2927.0699999999997"/>
  </r>
  <r>
    <x v="8"/>
    <x v="0"/>
    <s v="Almond Choco"/>
    <n v="938"/>
    <n v="366"/>
    <n v="11.88"/>
    <n v="4348.08"/>
  </r>
  <r>
    <x v="8"/>
    <x v="4"/>
    <s v="Baker's Choco Chips"/>
    <n v="8841"/>
    <n v="303"/>
    <n v="5.6"/>
    <n v="1696.8"/>
  </r>
  <r>
    <x v="7"/>
    <x v="3"/>
    <s v="Peanut Butter Cubes"/>
    <n v="4018"/>
    <n v="126"/>
    <n v="12.37"/>
    <n v="1558.62"/>
  </r>
  <r>
    <x v="3"/>
    <x v="0"/>
    <s v="Raspberry Choco"/>
    <n v="714"/>
    <n v="231"/>
    <n v="11.73"/>
    <n v="2709.63"/>
  </r>
  <r>
    <x v="2"/>
    <x v="4"/>
    <s v="White Choc"/>
    <n v="3850"/>
    <n v="102"/>
    <n v="13.15"/>
    <n v="134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EB2E0E-7567-4D97-B31D-B2A57B83DC0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7:E13" firstHeaderRow="0" firstDataRow="1" firstDataCol="1"/>
  <pivotFields count="7">
    <pivotField showAll="0">
      <items count="11">
        <item h="1" x="7"/>
        <item x="1"/>
        <item h="1" x="3"/>
        <item h="1" x="5"/>
        <item h="1" x="4"/>
        <item h="1" x="6"/>
        <item h="1" x="8"/>
        <item h="1" x="2"/>
        <item h="1" x="9"/>
        <item h="1" x="0"/>
        <item t="default"/>
      </items>
    </pivotField>
    <pivotField axis="axisRow" showAll="0" sortType="descending">
      <items count="7">
        <item x="4"/>
        <item x="2"/>
        <item x="5"/>
        <item x="0"/>
        <item x="3"/>
        <item x="1"/>
        <item t="default"/>
      </items>
      <autoSortScope>
        <pivotArea dataOnly="0" outline="0" fieldPosition="0">
          <references count="1">
            <reference field="4294967294" count="1" selected="0">
              <x v="0"/>
            </reference>
          </references>
        </pivotArea>
      </autoSortScope>
    </pivotField>
    <pivotField showAll="0"/>
    <pivotField dataField="1" numFmtId="164" showAll="0"/>
    <pivotField dataField="1" numFmtId="3" showAll="0"/>
    <pivotField showAll="0"/>
    <pivotField showAll="0"/>
  </pivotFields>
  <rowFields count="1">
    <field x="1"/>
  </rowFields>
  <rowItems count="6">
    <i>
      <x v="4"/>
    </i>
    <i>
      <x v="5"/>
    </i>
    <i>
      <x v="3"/>
    </i>
    <i>
      <x/>
    </i>
    <i>
      <x v="2"/>
    </i>
    <i>
      <x v="1"/>
    </i>
  </rowItems>
  <colFields count="1">
    <field x="-2"/>
  </colFields>
  <colItems count="3">
    <i>
      <x/>
    </i>
    <i i="1">
      <x v="1"/>
    </i>
    <i i="2">
      <x v="2"/>
    </i>
  </colItems>
  <dataFields count="3">
    <dataField name="Sum of Amount" fld="3" baseField="0" baseItem="0" numFmtId="167"/>
    <dataField name=" " fld="3" baseField="0" baseItem="0"/>
    <dataField name="Sum of Units" fld="4" baseField="0" baseItem="0"/>
  </dataFields>
  <formats count="8">
    <format dxfId="81">
      <pivotArea type="all" dataOnly="0" outline="0" fieldPosition="0"/>
    </format>
    <format dxfId="80">
      <pivotArea outline="0" collapsedLevelsAreSubtotals="1" fieldPosition="0"/>
    </format>
    <format dxfId="79">
      <pivotArea field="1" type="button" dataOnly="0" labelOnly="1" outline="0" axis="axisRow" fieldPosition="0"/>
    </format>
    <format dxfId="78">
      <pivotArea dataOnly="0" labelOnly="1" fieldPosition="0">
        <references count="1">
          <reference field="1" count="0"/>
        </references>
      </pivotArea>
    </format>
    <format dxfId="77">
      <pivotArea dataOnly="0" labelOnly="1" grandRow="1" outline="0" fieldPosition="0"/>
    </format>
    <format dxfId="76">
      <pivotArea dataOnly="0" labelOnly="1" outline="0" fieldPosition="0">
        <references count="1">
          <reference field="4294967294" count="2">
            <x v="0"/>
            <x v="2"/>
          </reference>
        </references>
      </pivotArea>
    </format>
    <format dxfId="75">
      <pivotArea outline="0" fieldPosition="0">
        <references count="1">
          <reference field="4294967294" count="1">
            <x v="0"/>
          </reference>
        </references>
      </pivotArea>
    </format>
    <format dxfId="74">
      <pivotArea outline="0" collapsedLevelsAreSubtotals="1" fieldPosition="0">
        <references count="1">
          <reference field="4294967294" count="1" selected="0">
            <x v="0"/>
          </reference>
        </references>
      </pivotArea>
    </format>
  </formats>
  <conditionalFormats count="1">
    <conditionalFormat scope="field" priority="1">
      <pivotAreas count="1">
        <pivotArea outline="0" collapsedLevelsAreSubtotals="1" fieldPosition="0">
          <references count="2">
            <reference field="4294967294" count="1" selected="0">
              <x v="1"/>
            </reference>
            <reference field="1" count="0" selected="0"/>
          </references>
        </pivotArea>
      </pivotAreas>
    </conditionalFormat>
  </conditional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F9C936-2293-41CA-90F0-1B20BB771145}" name="PivotTable4" cacheId="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D7:E13"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3"/>
    </i>
    <i>
      <x/>
    </i>
    <i>
      <x v="2"/>
    </i>
    <i>
      <x v="1"/>
    </i>
    <i t="grand">
      <x/>
    </i>
  </rowItems>
  <colItems count="1">
    <i/>
  </colItems>
  <dataFields count="1">
    <dataField fld="1" subtotal="count" baseField="0" baseItem="0"/>
  </dataFields>
  <formats count="6">
    <format dxfId="60">
      <pivotArea type="all" dataOnly="0" outline="0" fieldPosition="0"/>
    </format>
    <format dxfId="61">
      <pivotArea outline="0" collapsedLevelsAreSubtotals="1" fieldPosition="0"/>
    </format>
    <format dxfId="62">
      <pivotArea field="0" type="button" dataOnly="0" labelOnly="1" outline="0" axis="axisRow" fieldPosition="0"/>
    </format>
    <format dxfId="63">
      <pivotArea dataOnly="0" labelOnly="1" fieldPosition="0">
        <references count="1">
          <reference field="0" count="0"/>
        </references>
      </pivotArea>
    </format>
    <format dxfId="64">
      <pivotArea dataOnly="0" labelOnly="1" grandRow="1" outline="0" fieldPosition="0"/>
    </format>
    <format dxfId="65">
      <pivotArea dataOnly="0" labelOnly="1" outline="0" axis="axisValues" fieldPosition="0"/>
    </format>
  </formats>
  <chartFormats count="1">
    <chartFormat chart="4" format="3" series="1">
      <pivotArea type="data" outline="0" fieldPosition="0">
        <references count="1">
          <reference field="4294967294" count="1" selected="0">
            <x v="0"/>
          </reference>
        </references>
      </pivotArea>
    </chartFormat>
  </chartFormats>
  <pivotHierarchies count="1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eginner-DA-course-blank.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6A874A-8C5D-4D36-8DBA-26C32596EA8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B19" firstHeaderRow="1" firstDataRow="1" firstDataCol="1"/>
  <pivotFields count="7">
    <pivotField axis="axisRow" showAll="0" measureFilter="1" sortType="descending">
      <items count="11">
        <item x="7"/>
        <item x="1"/>
        <item x="3"/>
        <item x="5"/>
        <item x="4"/>
        <item x="6"/>
        <item x="8"/>
        <item x="2"/>
        <item x="9"/>
        <item x="0"/>
        <item t="default"/>
      </items>
      <autoSortScope>
        <pivotArea dataOnly="0" outline="0" fieldPosition="0">
          <references count="1">
            <reference field="4294967294" count="1" selected="0">
              <x v="0"/>
            </reference>
          </references>
        </pivotArea>
      </autoSortScope>
    </pivotField>
    <pivotField axis="axisRow" showAll="0">
      <items count="7">
        <item x="4"/>
        <item x="2"/>
        <item x="5"/>
        <item x="0"/>
        <item x="3"/>
        <item x="1"/>
        <item t="default"/>
      </items>
    </pivotField>
    <pivotField showAll="0"/>
    <pivotField dataField="1" numFmtId="164" showAll="0"/>
    <pivotField numFmtId="3" showAll="0"/>
    <pivotField showAll="0"/>
    <pivotField showAll="0"/>
  </pivotFields>
  <rowFields count="2">
    <field x="1"/>
    <field x="0"/>
  </rowFields>
  <rowItems count="13">
    <i>
      <x/>
    </i>
    <i r="1">
      <x v="5"/>
    </i>
    <i>
      <x v="1"/>
    </i>
    <i r="1">
      <x v="5"/>
    </i>
    <i>
      <x v="2"/>
    </i>
    <i r="1">
      <x v="5"/>
    </i>
    <i>
      <x v="3"/>
    </i>
    <i r="1">
      <x v="3"/>
    </i>
    <i>
      <x v="4"/>
    </i>
    <i r="1">
      <x/>
    </i>
    <i>
      <x v="5"/>
    </i>
    <i r="1">
      <x v="9"/>
    </i>
    <i t="grand">
      <x/>
    </i>
  </rowItems>
  <colItems count="1">
    <i/>
  </colItems>
  <dataFields count="1">
    <dataField name="Sum of Amount" fld="3"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EA0F09-B523-4416-A597-F69C29617C2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G19" firstHeaderRow="1" firstDataRow="1" firstDataCol="1"/>
  <pivotFields count="7">
    <pivotField axis="axisRow" showAll="0" measureFilter="1" sortType="descending">
      <items count="11">
        <item x="7"/>
        <item x="1"/>
        <item x="3"/>
        <item x="5"/>
        <item x="4"/>
        <item x="6"/>
        <item x="8"/>
        <item x="2"/>
        <item x="9"/>
        <item x="0"/>
        <item t="default"/>
      </items>
      <autoSortScope>
        <pivotArea dataOnly="0" outline="0" fieldPosition="0">
          <references count="1">
            <reference field="4294967294" count="1" selected="0">
              <x v="0"/>
            </reference>
          </references>
        </pivotArea>
      </autoSortScope>
    </pivotField>
    <pivotField axis="axisRow" showAll="0">
      <items count="7">
        <item x="4"/>
        <item x="2"/>
        <item x="5"/>
        <item x="0"/>
        <item x="3"/>
        <item x="1"/>
        <item t="default"/>
      </items>
    </pivotField>
    <pivotField showAll="0"/>
    <pivotField dataField="1" numFmtId="164" showAll="0"/>
    <pivotField numFmtId="3" showAll="0"/>
    <pivotField showAll="0"/>
    <pivotField showAll="0"/>
  </pivotFields>
  <rowFields count="2">
    <field x="1"/>
    <field x="0"/>
  </rowFields>
  <rowItems count="13">
    <i>
      <x/>
    </i>
    <i r="1">
      <x v="2"/>
    </i>
    <i>
      <x v="1"/>
    </i>
    <i r="1">
      <x v="1"/>
    </i>
    <i>
      <x v="2"/>
    </i>
    <i r="1">
      <x v="1"/>
    </i>
    <i>
      <x v="3"/>
    </i>
    <i r="1">
      <x v="8"/>
    </i>
    <i>
      <x v="4"/>
    </i>
    <i r="1">
      <x v="2"/>
    </i>
    <i>
      <x v="5"/>
    </i>
    <i r="1">
      <x/>
    </i>
    <i t="grand">
      <x/>
    </i>
  </rowItems>
  <colItems count="1">
    <i/>
  </colItems>
  <dataFields count="1">
    <dataField name="Sum of Amount" fld="3" baseField="0" baseItem="0"/>
  </dataFields>
  <pivotTableStyleInfo name="PivotStyleLight16" showRowHeaders="1" showColHeaders="1" showRowStripes="0" showColStripes="0" showLastColumn="1"/>
  <filters count="1">
    <filter fld="0"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FC82F0-06E8-4BF5-BCB6-58A48589A0DC}" name="PivotTable7" cacheId="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 Products">
  <location ref="B6:C29" firstHeaderRow="1" firstDataRow="1" firstDataCol="1"/>
  <pivotFields count="3">
    <pivotField axis="axisRow" allDrilled="1" subtotalTop="0" showAll="0" sortType="descending" defaultSubtotal="0" defaultAttributeDrillState="1">
      <items count="22">
        <item x="0"/>
        <item x="1"/>
        <item x="2"/>
        <item x="3"/>
        <item x="4"/>
        <item x="5"/>
        <item x="6"/>
        <item x="7"/>
        <item x="8"/>
        <item x="9"/>
        <item x="10"/>
        <item x="11"/>
        <item x="12"/>
        <item x="13"/>
        <item x="14"/>
        <item x="15"/>
        <item x="16"/>
        <item x="17"/>
        <item x="18"/>
        <item x="19"/>
        <item x="20"/>
        <item x="2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3">
    <i>
      <x v="6"/>
    </i>
    <i>
      <x v="10"/>
    </i>
    <i>
      <x v="8"/>
    </i>
    <i>
      <x v="18"/>
    </i>
    <i>
      <x v="4"/>
    </i>
    <i>
      <x v="17"/>
    </i>
    <i>
      <x v="11"/>
    </i>
    <i>
      <x v="14"/>
    </i>
    <i>
      <x v="9"/>
    </i>
    <i>
      <x v="7"/>
    </i>
    <i>
      <x v="12"/>
    </i>
    <i>
      <x v="15"/>
    </i>
    <i>
      <x v="2"/>
    </i>
    <i>
      <x v="3"/>
    </i>
    <i>
      <x v="13"/>
    </i>
    <i>
      <x v="21"/>
    </i>
    <i>
      <x v="19"/>
    </i>
    <i>
      <x v="20"/>
    </i>
    <i>
      <x v="1"/>
    </i>
    <i>
      <x v="16"/>
    </i>
    <i>
      <x/>
    </i>
    <i>
      <x v="5"/>
    </i>
    <i t="grand">
      <x/>
    </i>
  </rowItems>
  <colItems count="1">
    <i/>
  </colItems>
  <dataFields count="1">
    <dataField fld="1" subtotal="count" baseField="0" baseItem="0"/>
  </dataFields>
  <chartFormats count="1">
    <chartFormat chart="4" format="3" series="1">
      <pivotArea type="data" outline="0" fieldPosition="0">
        <references count="1">
          <reference field="4294967294" count="1" selected="0">
            <x v="0"/>
          </reference>
        </references>
      </pivotArea>
    </chartFormat>
  </chartFormats>
  <pivotHierarchies count="1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eginner-DA-course-blank.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354BAF-61AB-49B1-9827-74E1DAEE861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G27" firstHeaderRow="1" firstDataRow="1" firstDataCol="0"/>
  <pivotFields count="7">
    <pivotField showAll="0"/>
    <pivotField showAll="0"/>
    <pivotField showAll="0"/>
    <pivotField numFmtId="164" showAll="0"/>
    <pivotField numFmtId="3"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2868A1-3A65-44FE-B0EB-AC4FB0928485}" name="PivotTable10"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E30"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sortType="ascending" defaultSubtotal="0" defaultAttributeDrillState="1">
      <items count="22">
        <item x="0"/>
        <item x="1"/>
        <item x="2"/>
        <item x="3"/>
        <item x="4"/>
        <item x="5"/>
        <item x="6"/>
        <item x="7"/>
        <item x="8"/>
        <item x="9"/>
        <item x="10"/>
        <item x="11"/>
        <item x="12"/>
        <item x="13"/>
        <item x="14"/>
        <item x="15"/>
        <item x="16"/>
        <item x="17"/>
        <item x="18"/>
        <item x="19"/>
        <item x="20"/>
        <item x="2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3"/>
  </rowFields>
  <rowItems count="23">
    <i>
      <x v="5"/>
    </i>
    <i>
      <x v="2"/>
    </i>
    <i>
      <x v="20"/>
    </i>
    <i>
      <x v="19"/>
    </i>
    <i>
      <x/>
    </i>
    <i>
      <x v="3"/>
    </i>
    <i>
      <x v="13"/>
    </i>
    <i>
      <x v="9"/>
    </i>
    <i>
      <x v="15"/>
    </i>
    <i>
      <x v="11"/>
    </i>
    <i>
      <x v="21"/>
    </i>
    <i>
      <x v="12"/>
    </i>
    <i>
      <x v="14"/>
    </i>
    <i>
      <x v="10"/>
    </i>
    <i>
      <x v="4"/>
    </i>
    <i>
      <x v="1"/>
    </i>
    <i>
      <x v="18"/>
    </i>
    <i>
      <x v="17"/>
    </i>
    <i>
      <x v="16"/>
    </i>
    <i>
      <x v="6"/>
    </i>
    <i>
      <x v="8"/>
    </i>
    <i>
      <x v="7"/>
    </i>
    <i t="grand">
      <x/>
    </i>
  </rowItems>
  <colFields count="1">
    <field x="-2"/>
  </colFields>
  <colItems count="4">
    <i>
      <x/>
    </i>
    <i i="1">
      <x v="1"/>
    </i>
    <i i="2">
      <x v="2"/>
    </i>
    <i i="3">
      <x v="3"/>
    </i>
  </colItems>
  <dataFields count="4">
    <dataField name="Sum of Amount" fld="0" baseField="0" baseItem="0"/>
    <dataField name="Sum of Units" fld="1" baseField="0" baseItem="0"/>
    <dataField fld="2" subtotal="count" baseField="0" baseItem="0"/>
    <dataField fld="4" subtotal="count" baseField="0" baseItem="0"/>
  </dataFields>
  <conditionalFormats count="1">
    <conditionalFormat priority="1">
      <pivotAreas count="1">
        <pivotArea outline="0" fieldPosition="0">
          <references count="1">
            <reference field="4294967294" count="1">
              <x v="3"/>
            </reference>
          </references>
        </pivotArea>
      </pivotAreas>
    </conditionalFormat>
  </conditionalFormats>
  <pivotHierarchies count="1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eginner-DA-course-blank.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7D450D93-DFBB-4ABA-82B9-B123E1A3A6E2}" sourceName="Sales Person">
  <pivotTables>
    <pivotTable tabId="5" name="PivotTable3"/>
  </pivotTables>
  <data>
    <tabular pivotCacheId="1334333310">
      <items count="10">
        <i x="7"/>
        <i x="1" s="1"/>
        <i x="3"/>
        <i x="5"/>
        <i x="4"/>
        <i x="6"/>
        <i x="8"/>
        <i x="2"/>
        <i x="9"/>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2" xr10:uid="{CEDB59CE-B6ED-4636-A690-DF20F016FBD2}" sourceName="[Table2].[Geography]">
  <pivotTables>
    <pivotTable tabId="6" name="PivotTable4"/>
    <pivotTable tabId="15" name="PivotTable10"/>
    <pivotTable tabId="9" name="PivotTable7"/>
  </pivotTables>
  <data>
    <olap pivotCacheId="801962801">
      <levels count="2">
        <level uniqueName="[Table2].[Geography].[(All)]" sourceCaption="(All)" count="0"/>
        <level uniqueName="[Table2].[Geography].[Geography]" sourceCaption="Geography" count="6">
          <ranges>
            <range startItem="0">
              <i n="[Table2].[Geography].&amp;[Australia]" c="Australia"/>
              <i n="[Table2].[Geography].&amp;[Canada]" c="Canada"/>
              <i n="[Table2].[Geography].&amp;[India]" c="India"/>
              <i n="[Table2].[Geography].&amp;[New Zealand]" c="New Zealand"/>
              <i n="[Table2].[Geography].&amp;[UK]" c="UK"/>
              <i n="[Table2].[Geography].&amp;[USA]" c="USA"/>
            </range>
          </ranges>
        </level>
      </levels>
      <selections count="1">
        <selection n="[Table2].[Geograp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1744FE92-216F-420D-B6BC-5D856EE71096}" cache="Slicer_Sales_Person" caption="Sales Person"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CB3D517B-D184-4036-A159-127D5E805C1F}" cache="Slicer_Geography2" caption="Geograph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1" xr10:uid="{ECBAFC37-FB41-463C-9BA6-243C0D611507}" cache="Slicer_Geography2" caption="Geograph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2" xr10:uid="{88740B86-8196-446A-B207-89CE8C7EA2CA}" cache="Slicer_Geography2" caption="Geography"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AC1E92-D947-4232-891E-65555AD7A47E}" name="products" displayName="products" ref="Z11:AA33" totalsRowShown="0">
  <autoFilter ref="Z11:AA33" xr:uid="{6DAC1E92-D947-4232-891E-65555AD7A47E}"/>
  <tableColumns count="2">
    <tableColumn id="1" xr3:uid="{1B8963D1-E60F-4400-A175-651A513B826F}" name="Product"/>
    <tableColumn id="2" xr3:uid="{1798A7DA-FB9F-46D3-AA0A-B6BCA4A81AC3}" name="Cost per unit" dataDxfId="9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A0C780-7E06-4B36-B637-BFD0E1B44441}" name="Table2" displayName="Table2" ref="C11:I311" totalsRowShown="0" headerRowDxfId="91">
  <autoFilter ref="C11:I311" xr:uid="{FCA0C780-7E06-4B36-B637-BFD0E1B44441}"/>
  <tableColumns count="7">
    <tableColumn id="1" xr3:uid="{0AE110CB-7C5A-4DC1-95B0-02181EE9E46D}" name="Sales Person"/>
    <tableColumn id="2" xr3:uid="{C3748CBD-2DF8-4153-BB1B-EBF835F558FC}" name="Geography"/>
    <tableColumn id="3" xr3:uid="{D534BA3E-A674-452C-94D6-8FE521AB553A}" name="Product"/>
    <tableColumn id="4" xr3:uid="{7E2F44A2-8916-4F12-A5DC-3B7EC5EF5393}" name="Amount" dataDxfId="90"/>
    <tableColumn id="5" xr3:uid="{E8721B27-469E-4379-8D57-FE098190A866}" name="Units" dataDxfId="89"/>
    <tableColumn id="6" xr3:uid="{C7F707B3-97EB-4916-B126-49B89CFD79E7}" name="Cost per unit" dataDxfId="88">
      <calculatedColumnFormula>_xlfn.XLOOKUP(Table2[[#This Row],[Product]],products[Product],products[Cost per unit])</calculatedColumnFormula>
    </tableColumn>
    <tableColumn id="7" xr3:uid="{D3FCEE27-36B6-4B80-82B9-F69CC66A3A65}" name="Cost" dataDxfId="87">
      <calculatedColumnFormula>Table2[[#This Row],[Cost per unit]]*Table2[[#This Row],[Units]]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06331D-8D96-4F13-A877-5F39BA5E9B4C}" name="Table4" displayName="Table4" ref="B6:D14" totalsRowShown="0" headerRowDxfId="86">
  <autoFilter ref="B6:D14" xr:uid="{3606331D-8D96-4F13-A877-5F39BA5E9B4C}"/>
  <tableColumns count="3">
    <tableColumn id="1" xr3:uid="{3973DC57-C8FB-4981-BAB3-313C0F2ECB59}" name="Quantity" dataDxfId="85"/>
    <tableColumn id="2" xr3:uid="{F0CE37F9-BE28-4871-9AF4-1A8A10A22760}" name="Value"/>
    <tableColumn id="3" xr3:uid="{3744360F-CA03-4152-A77A-0755590EB19D}" name="Unit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A4A78FE-A4B8-46F3-9A4E-7C3589CFCF85}" name="Table27" displayName="Table27" ref="B6:F306" totalsRowShown="0" headerRowDxfId="84">
  <sortState xmlns:xlrd2="http://schemas.microsoft.com/office/spreadsheetml/2017/richdata2" ref="B7:F306">
    <sortCondition descending="1" ref="E6:E306"/>
  </sortState>
  <tableColumns count="5">
    <tableColumn id="1" xr3:uid="{9CB3560B-33A7-4EC1-9570-B152B824DAFA}" name="Sales Person"/>
    <tableColumn id="2" xr3:uid="{D3AAE26F-10D4-4183-BF64-C554D4E28A52}" name="Geography"/>
    <tableColumn id="3" xr3:uid="{A37F4855-EDF4-456D-8D07-142EC17FD4CF}" name="Product"/>
    <tableColumn id="4" xr3:uid="{FB1FF927-CA51-42D6-915A-E0EC4DD79614}" name="Amount" dataDxfId="83"/>
    <tableColumn id="5" xr3:uid="{0DE69536-1817-4B72-8F9F-56D5192BAC65}" name="Units" dataDxfId="8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93094E9-1F72-48DF-B9ED-C553542B4E2C}" name="Table214" displayName="Table214" ref="B7:F307" totalsRowShown="0" headerRowDxfId="73">
  <autoFilter ref="B7:F307" xr:uid="{793094E9-1F72-48DF-B9ED-C553542B4E2C}"/>
  <tableColumns count="5">
    <tableColumn id="1" xr3:uid="{097D097B-5FDD-453D-98C2-650537820C1E}" name="Sales Person"/>
    <tableColumn id="2" xr3:uid="{C8CAF4B4-8AF7-4926-9313-C4BDD7DE4DD1}" name="Geography"/>
    <tableColumn id="3" xr3:uid="{FC4FECA5-6EE1-4D15-AA1B-5867DF7811AA}" name="Product"/>
    <tableColumn id="4" xr3:uid="{DC909F8E-2E0D-4CB2-8311-135019E05D82}" name="Amount" dataDxfId="72"/>
    <tableColumn id="5" xr3:uid="{21ED1726-E485-428A-BE67-8F860CB125E2}" name="Units" dataDxfId="7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3B5A65E-0502-488D-93DF-C0808E3DB868}" name="Table26" displayName="Table26" ref="M15:S315" totalsRowShown="0" headerRowDxfId="70">
  <autoFilter ref="M15:S315" xr:uid="{03B5A65E-0502-488D-93DF-C0808E3DB868}"/>
  <tableColumns count="7">
    <tableColumn id="1" xr3:uid="{EB7C7C2D-1887-4006-9C4C-5A42026A86AC}" name="Sales Person"/>
    <tableColumn id="2" xr3:uid="{1E01DAC4-0AB5-4C3E-AB7E-27FE65A968F0}" name="Geography"/>
    <tableColumn id="3" xr3:uid="{9C67DE77-5364-4B21-97A8-1B5C76A2D085}" name="Product"/>
    <tableColumn id="4" xr3:uid="{F29FB8E2-84D1-437B-A947-42FFAADEBC0E}" name="Amount" dataDxfId="69"/>
    <tableColumn id="5" xr3:uid="{89FAEBB2-BDAE-4DBD-AAFF-DF8B1097638F}" name="Units" dataDxfId="68"/>
    <tableColumn id="6" xr3:uid="{5D243B2E-33E4-4B3E-A5BD-BDB44F0A7923}" name="Cost per unit" dataDxfId="67">
      <calculatedColumnFormula>_xlfn.XLOOKUP(Table26[[#This Row],[Product]],products[Product],products[Cost per unit])</calculatedColumnFormula>
    </tableColumn>
    <tableColumn id="7" xr3:uid="{66A93F8D-E937-4AC5-B8AA-4EC68057AF3C}" name="Cost" dataDxfId="66">
      <calculatedColumnFormula>Table26[[#This Row],[Cost per unit]]*Table26[[#This Row],[Units]]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AA658"/>
  <sheetViews>
    <sheetView showGridLines="0" zoomScale="160" zoomScaleNormal="160" workbookViewId="0">
      <selection activeCell="D5" sqref="D5"/>
    </sheetView>
  </sheetViews>
  <sheetFormatPr defaultRowHeight="14.4"/>
  <cols>
    <col min="1" max="1" width="1.6640625" customWidth="1"/>
    <col min="2" max="2" width="3.6640625" customWidth="1"/>
    <col min="3" max="3" width="19.5546875" customWidth="1"/>
    <col min="4" max="4" width="14.6640625" customWidth="1"/>
    <col min="5" max="5" width="21.88671875" bestFit="1" customWidth="1"/>
    <col min="6" max="6" width="13.5546875" customWidth="1"/>
    <col min="7" max="7" width="11.6640625" customWidth="1"/>
    <col min="11" max="11" width="3.88671875" customWidth="1"/>
    <col min="12" max="12" width="53.88671875" customWidth="1"/>
    <col min="26" max="26" width="21.88671875" bestFit="1" customWidth="1"/>
    <col min="27" max="27" width="14.44140625" customWidth="1"/>
    <col min="32" max="32" width="21.88671875" customWidth="1"/>
  </cols>
  <sheetData>
    <row r="1" spans="1:27" s="2" customFormat="1" ht="52.5" customHeight="1">
      <c r="A1" s="1"/>
      <c r="C1" s="3" t="s">
        <v>98</v>
      </c>
    </row>
    <row r="11" spans="1:27">
      <c r="C11" s="6" t="s">
        <v>11</v>
      </c>
      <c r="D11" s="6" t="s">
        <v>12</v>
      </c>
      <c r="E11" s="6" t="s">
        <v>0</v>
      </c>
      <c r="F11" s="10" t="s">
        <v>1</v>
      </c>
      <c r="G11" s="10" t="s">
        <v>49</v>
      </c>
      <c r="H11" s="6" t="s">
        <v>50</v>
      </c>
      <c r="I11" s="6" t="s">
        <v>81</v>
      </c>
      <c r="K11" s="9" t="s">
        <v>42</v>
      </c>
      <c r="L11" s="2"/>
      <c r="Z11" t="s">
        <v>0</v>
      </c>
      <c r="AA11" t="s">
        <v>50</v>
      </c>
    </row>
    <row r="12" spans="1:27">
      <c r="C12" t="s">
        <v>40</v>
      </c>
      <c r="D12" t="s">
        <v>37</v>
      </c>
      <c r="E12" t="s">
        <v>30</v>
      </c>
      <c r="F12" s="4">
        <v>1624</v>
      </c>
      <c r="G12" s="5">
        <v>114</v>
      </c>
      <c r="H12">
        <f>_xlfn.XLOOKUP(Table2[[#This Row],[Product]],products[Product],products[Cost per unit])</f>
        <v>14.49</v>
      </c>
      <c r="I12">
        <f>Table2[[#This Row],[Cost per unit]]*Table2[[#This Row],[Units]]</f>
        <v>1651.8600000000001</v>
      </c>
      <c r="K12" s="7">
        <v>1</v>
      </c>
      <c r="L12" s="8" t="s">
        <v>43</v>
      </c>
      <c r="Z12" t="s">
        <v>13</v>
      </c>
      <c r="AA12" s="11">
        <v>9.33</v>
      </c>
    </row>
    <row r="13" spans="1:27">
      <c r="C13" t="s">
        <v>8</v>
      </c>
      <c r="D13" t="s">
        <v>35</v>
      </c>
      <c r="E13" t="s">
        <v>32</v>
      </c>
      <c r="F13" s="4">
        <v>6706</v>
      </c>
      <c r="G13" s="5">
        <v>459</v>
      </c>
      <c r="H13">
        <f>_xlfn.XLOOKUP(Table2[[#This Row],[Product]],products[Product],products[Cost per unit])</f>
        <v>8.65</v>
      </c>
      <c r="I13">
        <f>Table2[[#This Row],[Cost per unit]]*Table2[[#This Row],[Units]]</f>
        <v>3970.3500000000004</v>
      </c>
      <c r="K13" s="7">
        <v>2</v>
      </c>
      <c r="L13" s="8" t="s">
        <v>52</v>
      </c>
      <c r="Z13" t="s">
        <v>14</v>
      </c>
      <c r="AA13" s="11">
        <v>11.7</v>
      </c>
    </row>
    <row r="14" spans="1:27">
      <c r="C14" t="s">
        <v>9</v>
      </c>
      <c r="D14" t="s">
        <v>35</v>
      </c>
      <c r="E14" t="s">
        <v>4</v>
      </c>
      <c r="F14" s="4">
        <v>959</v>
      </c>
      <c r="G14" s="5">
        <v>147</v>
      </c>
      <c r="H14">
        <f>_xlfn.XLOOKUP(Table2[[#This Row],[Product]],products[Product],products[Cost per unit])</f>
        <v>11.88</v>
      </c>
      <c r="I14">
        <f>Table2[[#This Row],[Cost per unit]]*Table2[[#This Row],[Units]]</f>
        <v>1746.3600000000001</v>
      </c>
      <c r="K14" s="7">
        <v>3</v>
      </c>
      <c r="L14" s="8" t="s">
        <v>44</v>
      </c>
      <c r="Z14" t="s">
        <v>4</v>
      </c>
      <c r="AA14" s="11">
        <v>11.88</v>
      </c>
    </row>
    <row r="15" spans="1:27">
      <c r="C15" t="s">
        <v>41</v>
      </c>
      <c r="D15" t="s">
        <v>36</v>
      </c>
      <c r="E15" t="s">
        <v>18</v>
      </c>
      <c r="F15" s="4">
        <v>9632</v>
      </c>
      <c r="G15" s="5">
        <v>288</v>
      </c>
      <c r="H15">
        <f>_xlfn.XLOOKUP(Table2[[#This Row],[Product]],products[Product],products[Cost per unit])</f>
        <v>6.47</v>
      </c>
      <c r="I15">
        <f>Table2[[#This Row],[Cost per unit]]*Table2[[#This Row],[Units]]</f>
        <v>1863.36</v>
      </c>
      <c r="K15" s="7">
        <v>4</v>
      </c>
      <c r="L15" s="8" t="s">
        <v>45</v>
      </c>
      <c r="Z15" t="s">
        <v>15</v>
      </c>
      <c r="AA15" s="11">
        <v>11.73</v>
      </c>
    </row>
    <row r="16" spans="1:27">
      <c r="C16" t="s">
        <v>6</v>
      </c>
      <c r="D16" t="s">
        <v>39</v>
      </c>
      <c r="E16" t="s">
        <v>25</v>
      </c>
      <c r="F16" s="4">
        <v>2100</v>
      </c>
      <c r="G16" s="5">
        <v>414</v>
      </c>
      <c r="H16">
        <f>_xlfn.XLOOKUP(Table2[[#This Row],[Product]],products[Product],products[Cost per unit])</f>
        <v>13.15</v>
      </c>
      <c r="I16">
        <f>Table2[[#This Row],[Cost per unit]]*Table2[[#This Row],[Units]]</f>
        <v>5444.1</v>
      </c>
      <c r="K16" s="7">
        <v>5</v>
      </c>
      <c r="L16" s="8" t="s">
        <v>53</v>
      </c>
      <c r="Z16" t="s">
        <v>16</v>
      </c>
      <c r="AA16" s="11">
        <v>8.7899999999999991</v>
      </c>
    </row>
    <row r="17" spans="3:27">
      <c r="C17" t="s">
        <v>40</v>
      </c>
      <c r="D17" t="s">
        <v>35</v>
      </c>
      <c r="E17" t="s">
        <v>33</v>
      </c>
      <c r="F17" s="4">
        <v>8869</v>
      </c>
      <c r="G17" s="5">
        <v>432</v>
      </c>
      <c r="H17">
        <f>_xlfn.XLOOKUP(Table2[[#This Row],[Product]],products[Product],products[Cost per unit])</f>
        <v>12.37</v>
      </c>
      <c r="I17">
        <f>Table2[[#This Row],[Cost per unit]]*Table2[[#This Row],[Units]]</f>
        <v>5343.8399999999992</v>
      </c>
      <c r="K17" s="7">
        <v>6</v>
      </c>
      <c r="L17" s="8" t="s">
        <v>54</v>
      </c>
      <c r="Z17" t="s">
        <v>17</v>
      </c>
      <c r="AA17" s="11">
        <v>3.11</v>
      </c>
    </row>
    <row r="18" spans="3:27">
      <c r="C18" t="s">
        <v>6</v>
      </c>
      <c r="D18" t="s">
        <v>38</v>
      </c>
      <c r="E18" t="s">
        <v>31</v>
      </c>
      <c r="F18" s="4">
        <v>2681</v>
      </c>
      <c r="G18" s="5">
        <v>54</v>
      </c>
      <c r="H18">
        <f>_xlfn.XLOOKUP(Table2[[#This Row],[Product]],products[Product],products[Cost per unit])</f>
        <v>5.79</v>
      </c>
      <c r="I18">
        <f>Table2[[#This Row],[Cost per unit]]*Table2[[#This Row],[Units]]</f>
        <v>312.66000000000003</v>
      </c>
      <c r="K18" s="7">
        <v>7</v>
      </c>
      <c r="L18" s="8" t="s">
        <v>48</v>
      </c>
      <c r="Z18" t="s">
        <v>18</v>
      </c>
      <c r="AA18" s="11">
        <v>6.47</v>
      </c>
    </row>
    <row r="19" spans="3:27">
      <c r="C19" t="s">
        <v>8</v>
      </c>
      <c r="D19" t="s">
        <v>35</v>
      </c>
      <c r="E19" t="s">
        <v>22</v>
      </c>
      <c r="F19" s="4">
        <v>5012</v>
      </c>
      <c r="G19" s="5">
        <v>210</v>
      </c>
      <c r="H19">
        <f>_xlfn.XLOOKUP(Table2[[#This Row],[Product]],products[Product],products[Cost per unit])</f>
        <v>9.77</v>
      </c>
      <c r="I19">
        <f>Table2[[#This Row],[Cost per unit]]*Table2[[#This Row],[Units]]</f>
        <v>2051.6999999999998</v>
      </c>
      <c r="K19" s="7">
        <v>8</v>
      </c>
      <c r="L19" s="8" t="s">
        <v>51</v>
      </c>
      <c r="Z19" t="s">
        <v>19</v>
      </c>
      <c r="AA19" s="11">
        <v>7.64</v>
      </c>
    </row>
    <row r="20" spans="3:27">
      <c r="C20" t="s">
        <v>7</v>
      </c>
      <c r="D20" t="s">
        <v>38</v>
      </c>
      <c r="E20" t="s">
        <v>14</v>
      </c>
      <c r="F20" s="4">
        <v>1281</v>
      </c>
      <c r="G20" s="5">
        <v>75</v>
      </c>
      <c r="H20">
        <f>_xlfn.XLOOKUP(Table2[[#This Row],[Product]],products[Product],products[Cost per unit])</f>
        <v>11.7</v>
      </c>
      <c r="I20">
        <f>Table2[[#This Row],[Cost per unit]]*Table2[[#This Row],[Units]]</f>
        <v>877.5</v>
      </c>
      <c r="K20" s="7">
        <v>9</v>
      </c>
      <c r="L20" s="8" t="s">
        <v>46</v>
      </c>
      <c r="Z20" t="s">
        <v>20</v>
      </c>
      <c r="AA20" s="11">
        <v>10.62</v>
      </c>
    </row>
    <row r="21" spans="3:27">
      <c r="C21" t="s">
        <v>5</v>
      </c>
      <c r="D21" t="s">
        <v>37</v>
      </c>
      <c r="E21" t="s">
        <v>14</v>
      </c>
      <c r="F21" s="4">
        <v>4991</v>
      </c>
      <c r="G21" s="5">
        <v>12</v>
      </c>
      <c r="H21">
        <f>_xlfn.XLOOKUP(Table2[[#This Row],[Product]],products[Product],products[Cost per unit])</f>
        <v>11.7</v>
      </c>
      <c r="I21">
        <f>Table2[[#This Row],[Cost per unit]]*Table2[[#This Row],[Units]]</f>
        <v>140.39999999999998</v>
      </c>
      <c r="K21" s="7">
        <v>10</v>
      </c>
      <c r="L21" s="8" t="s">
        <v>47</v>
      </c>
      <c r="Z21" t="s">
        <v>21</v>
      </c>
      <c r="AA21" s="11">
        <v>9</v>
      </c>
    </row>
    <row r="22" spans="3:27">
      <c r="C22" t="s">
        <v>2</v>
      </c>
      <c r="D22" t="s">
        <v>39</v>
      </c>
      <c r="E22" t="s">
        <v>25</v>
      </c>
      <c r="F22" s="4">
        <v>1785</v>
      </c>
      <c r="G22" s="5">
        <v>462</v>
      </c>
      <c r="H22">
        <f>_xlfn.XLOOKUP(Table2[[#This Row],[Product]],products[Product],products[Cost per unit])</f>
        <v>13.15</v>
      </c>
      <c r="I22">
        <f>Table2[[#This Row],[Cost per unit]]*Table2[[#This Row],[Units]]</f>
        <v>6075.3</v>
      </c>
      <c r="Z22" t="s">
        <v>22</v>
      </c>
      <c r="AA22" s="11">
        <v>9.77</v>
      </c>
    </row>
    <row r="23" spans="3:27">
      <c r="C23" t="s">
        <v>3</v>
      </c>
      <c r="D23" t="s">
        <v>37</v>
      </c>
      <c r="E23" t="s">
        <v>17</v>
      </c>
      <c r="F23" s="4">
        <v>3983</v>
      </c>
      <c r="G23" s="5">
        <v>144</v>
      </c>
      <c r="H23">
        <f>_xlfn.XLOOKUP(Table2[[#This Row],[Product]],products[Product],products[Cost per unit])</f>
        <v>3.11</v>
      </c>
      <c r="I23">
        <f>Table2[[#This Row],[Cost per unit]]*Table2[[#This Row],[Units]]</f>
        <v>447.84</v>
      </c>
      <c r="Z23" t="s">
        <v>23</v>
      </c>
      <c r="AA23" s="11">
        <v>6.49</v>
      </c>
    </row>
    <row r="24" spans="3:27">
      <c r="C24" t="s">
        <v>9</v>
      </c>
      <c r="D24" t="s">
        <v>38</v>
      </c>
      <c r="E24" t="s">
        <v>16</v>
      </c>
      <c r="F24" s="4">
        <v>2646</v>
      </c>
      <c r="G24" s="5">
        <v>120</v>
      </c>
      <c r="H24">
        <f>_xlfn.XLOOKUP(Table2[[#This Row],[Product]],products[Product],products[Cost per unit])</f>
        <v>8.7899999999999991</v>
      </c>
      <c r="I24">
        <f>Table2[[#This Row],[Cost per unit]]*Table2[[#This Row],[Units]]</f>
        <v>1054.8</v>
      </c>
      <c r="Z24" t="s">
        <v>24</v>
      </c>
      <c r="AA24" s="11">
        <v>4.97</v>
      </c>
    </row>
    <row r="25" spans="3:27">
      <c r="C25" t="s">
        <v>2</v>
      </c>
      <c r="D25" t="s">
        <v>34</v>
      </c>
      <c r="E25" t="s">
        <v>13</v>
      </c>
      <c r="F25" s="4">
        <v>252</v>
      </c>
      <c r="G25" s="5">
        <v>54</v>
      </c>
      <c r="H25">
        <f>_xlfn.XLOOKUP(Table2[[#This Row],[Product]],products[Product],products[Cost per unit])</f>
        <v>9.33</v>
      </c>
      <c r="I25">
        <f>Table2[[#This Row],[Cost per unit]]*Table2[[#This Row],[Units]]</f>
        <v>503.82</v>
      </c>
      <c r="Z25" t="s">
        <v>25</v>
      </c>
      <c r="AA25" s="11">
        <v>13.15</v>
      </c>
    </row>
    <row r="26" spans="3:27">
      <c r="C26" t="s">
        <v>3</v>
      </c>
      <c r="D26" t="s">
        <v>35</v>
      </c>
      <c r="E26" t="s">
        <v>25</v>
      </c>
      <c r="F26" s="4">
        <v>2464</v>
      </c>
      <c r="G26" s="5">
        <v>234</v>
      </c>
      <c r="H26">
        <f>_xlfn.XLOOKUP(Table2[[#This Row],[Product]],products[Product],products[Cost per unit])</f>
        <v>13.15</v>
      </c>
      <c r="I26">
        <f>Table2[[#This Row],[Cost per unit]]*Table2[[#This Row],[Units]]</f>
        <v>3077.1</v>
      </c>
      <c r="Z26" t="s">
        <v>26</v>
      </c>
      <c r="AA26" s="11">
        <v>5.6</v>
      </c>
    </row>
    <row r="27" spans="3:27">
      <c r="C27" t="s">
        <v>3</v>
      </c>
      <c r="D27" t="s">
        <v>35</v>
      </c>
      <c r="E27" t="s">
        <v>29</v>
      </c>
      <c r="F27" s="4">
        <v>2114</v>
      </c>
      <c r="G27" s="5">
        <v>66</v>
      </c>
      <c r="H27">
        <f>_xlfn.XLOOKUP(Table2[[#This Row],[Product]],products[Product],products[Cost per unit])</f>
        <v>7.16</v>
      </c>
      <c r="I27">
        <f>Table2[[#This Row],[Cost per unit]]*Table2[[#This Row],[Units]]</f>
        <v>472.56</v>
      </c>
      <c r="Z27" t="s">
        <v>27</v>
      </c>
      <c r="AA27" s="11">
        <v>16.73</v>
      </c>
    </row>
    <row r="28" spans="3:27">
      <c r="C28" t="s">
        <v>6</v>
      </c>
      <c r="D28" t="s">
        <v>37</v>
      </c>
      <c r="E28" t="s">
        <v>31</v>
      </c>
      <c r="F28" s="4">
        <v>7693</v>
      </c>
      <c r="G28" s="5">
        <v>87</v>
      </c>
      <c r="H28">
        <f>_xlfn.XLOOKUP(Table2[[#This Row],[Product]],products[Product],products[Cost per unit])</f>
        <v>5.79</v>
      </c>
      <c r="I28">
        <f>Table2[[#This Row],[Cost per unit]]*Table2[[#This Row],[Units]]</f>
        <v>503.73</v>
      </c>
      <c r="Z28" t="s">
        <v>28</v>
      </c>
      <c r="AA28" s="11">
        <v>10.38</v>
      </c>
    </row>
    <row r="29" spans="3:27">
      <c r="C29" t="s">
        <v>5</v>
      </c>
      <c r="D29" t="s">
        <v>34</v>
      </c>
      <c r="E29" t="s">
        <v>20</v>
      </c>
      <c r="F29" s="4">
        <v>15610</v>
      </c>
      <c r="G29" s="5">
        <v>339</v>
      </c>
      <c r="H29">
        <f>_xlfn.XLOOKUP(Table2[[#This Row],[Product]],products[Product],products[Cost per unit])</f>
        <v>10.62</v>
      </c>
      <c r="I29">
        <f>Table2[[#This Row],[Cost per unit]]*Table2[[#This Row],[Units]]</f>
        <v>3600.18</v>
      </c>
      <c r="Z29" t="s">
        <v>29</v>
      </c>
      <c r="AA29" s="11">
        <v>7.16</v>
      </c>
    </row>
    <row r="30" spans="3:27">
      <c r="C30" t="s">
        <v>41</v>
      </c>
      <c r="D30" t="s">
        <v>34</v>
      </c>
      <c r="E30" t="s">
        <v>22</v>
      </c>
      <c r="F30" s="4">
        <v>336</v>
      </c>
      <c r="G30" s="5">
        <v>144</v>
      </c>
      <c r="H30">
        <f>_xlfn.XLOOKUP(Table2[[#This Row],[Product]],products[Product],products[Cost per unit])</f>
        <v>9.77</v>
      </c>
      <c r="I30">
        <f>Table2[[#This Row],[Cost per unit]]*Table2[[#This Row],[Units]]</f>
        <v>1406.8799999999999</v>
      </c>
      <c r="Z30" t="s">
        <v>30</v>
      </c>
      <c r="AA30" s="11">
        <v>14.49</v>
      </c>
    </row>
    <row r="31" spans="3:27">
      <c r="C31" t="s">
        <v>2</v>
      </c>
      <c r="D31" t="s">
        <v>39</v>
      </c>
      <c r="E31" t="s">
        <v>20</v>
      </c>
      <c r="F31" s="4">
        <v>9443</v>
      </c>
      <c r="G31" s="5">
        <v>162</v>
      </c>
      <c r="H31">
        <f>_xlfn.XLOOKUP(Table2[[#This Row],[Product]],products[Product],products[Cost per unit])</f>
        <v>10.62</v>
      </c>
      <c r="I31">
        <f>Table2[[#This Row],[Cost per unit]]*Table2[[#This Row],[Units]]</f>
        <v>1720.4399999999998</v>
      </c>
      <c r="Z31" t="s">
        <v>31</v>
      </c>
      <c r="AA31" s="11">
        <v>5.79</v>
      </c>
    </row>
    <row r="32" spans="3:27">
      <c r="C32" t="s">
        <v>9</v>
      </c>
      <c r="D32" t="s">
        <v>34</v>
      </c>
      <c r="E32" t="s">
        <v>23</v>
      </c>
      <c r="F32" s="4">
        <v>8155</v>
      </c>
      <c r="G32" s="5">
        <v>90</v>
      </c>
      <c r="H32">
        <f>_xlfn.XLOOKUP(Table2[[#This Row],[Product]],products[Product],products[Cost per unit])</f>
        <v>6.49</v>
      </c>
      <c r="I32">
        <f>Table2[[#This Row],[Cost per unit]]*Table2[[#This Row],[Units]]</f>
        <v>584.1</v>
      </c>
      <c r="Z32" t="s">
        <v>32</v>
      </c>
      <c r="AA32" s="11">
        <v>8.65</v>
      </c>
    </row>
    <row r="33" spans="3:27">
      <c r="C33" t="s">
        <v>8</v>
      </c>
      <c r="D33" t="s">
        <v>38</v>
      </c>
      <c r="E33" t="s">
        <v>23</v>
      </c>
      <c r="F33" s="4">
        <v>1701</v>
      </c>
      <c r="G33" s="5">
        <v>234</v>
      </c>
      <c r="H33">
        <f>_xlfn.XLOOKUP(Table2[[#This Row],[Product]],products[Product],products[Cost per unit])</f>
        <v>6.49</v>
      </c>
      <c r="I33">
        <f>Table2[[#This Row],[Cost per unit]]*Table2[[#This Row],[Units]]</f>
        <v>1518.66</v>
      </c>
      <c r="Z33" t="s">
        <v>33</v>
      </c>
      <c r="AA33" s="11">
        <v>12.37</v>
      </c>
    </row>
    <row r="34" spans="3:27">
      <c r="C34" t="s">
        <v>10</v>
      </c>
      <c r="D34" t="s">
        <v>38</v>
      </c>
      <c r="E34" t="s">
        <v>22</v>
      </c>
      <c r="F34" s="4">
        <v>2205</v>
      </c>
      <c r="G34" s="5">
        <v>141</v>
      </c>
      <c r="H34">
        <f>_xlfn.XLOOKUP(Table2[[#This Row],[Product]],products[Product],products[Cost per unit])</f>
        <v>9.77</v>
      </c>
      <c r="I34">
        <f>Table2[[#This Row],[Cost per unit]]*Table2[[#This Row],[Units]]</f>
        <v>1377.57</v>
      </c>
    </row>
    <row r="35" spans="3:27">
      <c r="C35" t="s">
        <v>8</v>
      </c>
      <c r="D35" t="s">
        <v>37</v>
      </c>
      <c r="E35" t="s">
        <v>19</v>
      </c>
      <c r="F35" s="4">
        <v>1771</v>
      </c>
      <c r="G35" s="5">
        <v>204</v>
      </c>
      <c r="H35">
        <f>_xlfn.XLOOKUP(Table2[[#This Row],[Product]],products[Product],products[Cost per unit])</f>
        <v>7.64</v>
      </c>
      <c r="I35">
        <f>Table2[[#This Row],[Cost per unit]]*Table2[[#This Row],[Units]]</f>
        <v>1558.56</v>
      </c>
    </row>
    <row r="36" spans="3:27">
      <c r="C36" t="s">
        <v>41</v>
      </c>
      <c r="D36" t="s">
        <v>35</v>
      </c>
      <c r="E36" t="s">
        <v>15</v>
      </c>
      <c r="F36" s="4">
        <v>2114</v>
      </c>
      <c r="G36" s="5">
        <v>186</v>
      </c>
      <c r="H36">
        <f>_xlfn.XLOOKUP(Table2[[#This Row],[Product]],products[Product],products[Cost per unit])</f>
        <v>11.73</v>
      </c>
      <c r="I36">
        <f>Table2[[#This Row],[Cost per unit]]*Table2[[#This Row],[Units]]</f>
        <v>2181.7800000000002</v>
      </c>
    </row>
    <row r="37" spans="3:27">
      <c r="C37" t="s">
        <v>41</v>
      </c>
      <c r="D37" t="s">
        <v>36</v>
      </c>
      <c r="E37" t="s">
        <v>13</v>
      </c>
      <c r="F37" s="4">
        <v>10311</v>
      </c>
      <c r="G37" s="5">
        <v>231</v>
      </c>
      <c r="H37">
        <f>_xlfn.XLOOKUP(Table2[[#This Row],[Product]],products[Product],products[Cost per unit])</f>
        <v>9.33</v>
      </c>
      <c r="I37">
        <f>Table2[[#This Row],[Cost per unit]]*Table2[[#This Row],[Units]]</f>
        <v>2155.23</v>
      </c>
    </row>
    <row r="38" spans="3:27">
      <c r="C38" t="s">
        <v>3</v>
      </c>
      <c r="D38" t="s">
        <v>39</v>
      </c>
      <c r="E38" t="s">
        <v>16</v>
      </c>
      <c r="F38" s="4">
        <v>21</v>
      </c>
      <c r="G38" s="5">
        <v>168</v>
      </c>
      <c r="H38">
        <f>_xlfn.XLOOKUP(Table2[[#This Row],[Product]],products[Product],products[Cost per unit])</f>
        <v>8.7899999999999991</v>
      </c>
      <c r="I38">
        <f>Table2[[#This Row],[Cost per unit]]*Table2[[#This Row],[Units]]</f>
        <v>1476.7199999999998</v>
      </c>
    </row>
    <row r="39" spans="3:27">
      <c r="C39" t="s">
        <v>10</v>
      </c>
      <c r="D39" t="s">
        <v>35</v>
      </c>
      <c r="E39" t="s">
        <v>20</v>
      </c>
      <c r="F39" s="4">
        <v>1974</v>
      </c>
      <c r="G39" s="5">
        <v>195</v>
      </c>
      <c r="H39">
        <f>_xlfn.XLOOKUP(Table2[[#This Row],[Product]],products[Product],products[Cost per unit])</f>
        <v>10.62</v>
      </c>
      <c r="I39">
        <f>Table2[[#This Row],[Cost per unit]]*Table2[[#This Row],[Units]]</f>
        <v>2070.8999999999996</v>
      </c>
    </row>
    <row r="40" spans="3:27">
      <c r="C40" t="s">
        <v>5</v>
      </c>
      <c r="D40" t="s">
        <v>36</v>
      </c>
      <c r="E40" t="s">
        <v>23</v>
      </c>
      <c r="F40" s="4">
        <v>6314</v>
      </c>
      <c r="G40" s="5">
        <v>15</v>
      </c>
      <c r="H40">
        <f>_xlfn.XLOOKUP(Table2[[#This Row],[Product]],products[Product],products[Cost per unit])</f>
        <v>6.49</v>
      </c>
      <c r="I40">
        <f>Table2[[#This Row],[Cost per unit]]*Table2[[#This Row],[Units]]</f>
        <v>97.350000000000009</v>
      </c>
    </row>
    <row r="41" spans="3:27">
      <c r="C41" t="s">
        <v>10</v>
      </c>
      <c r="D41" t="s">
        <v>37</v>
      </c>
      <c r="E41" t="s">
        <v>23</v>
      </c>
      <c r="F41" s="4">
        <v>4683</v>
      </c>
      <c r="G41" s="5">
        <v>30</v>
      </c>
      <c r="H41">
        <f>_xlfn.XLOOKUP(Table2[[#This Row],[Product]],products[Product],products[Cost per unit])</f>
        <v>6.49</v>
      </c>
      <c r="I41">
        <f>Table2[[#This Row],[Cost per unit]]*Table2[[#This Row],[Units]]</f>
        <v>194.70000000000002</v>
      </c>
    </row>
    <row r="42" spans="3:27">
      <c r="C42" t="s">
        <v>41</v>
      </c>
      <c r="D42" t="s">
        <v>37</v>
      </c>
      <c r="E42" t="s">
        <v>24</v>
      </c>
      <c r="F42" s="4">
        <v>6398</v>
      </c>
      <c r="G42" s="5">
        <v>102</v>
      </c>
      <c r="H42">
        <f>_xlfn.XLOOKUP(Table2[[#This Row],[Product]],products[Product],products[Cost per unit])</f>
        <v>4.97</v>
      </c>
      <c r="I42">
        <f>Table2[[#This Row],[Cost per unit]]*Table2[[#This Row],[Units]]</f>
        <v>506.94</v>
      </c>
    </row>
    <row r="43" spans="3:27">
      <c r="C43" t="s">
        <v>2</v>
      </c>
      <c r="D43" t="s">
        <v>35</v>
      </c>
      <c r="E43" t="s">
        <v>19</v>
      </c>
      <c r="F43" s="4">
        <v>553</v>
      </c>
      <c r="G43" s="5">
        <v>15</v>
      </c>
      <c r="H43">
        <f>_xlfn.XLOOKUP(Table2[[#This Row],[Product]],products[Product],products[Cost per unit])</f>
        <v>7.64</v>
      </c>
      <c r="I43">
        <f>Table2[[#This Row],[Cost per unit]]*Table2[[#This Row],[Units]]</f>
        <v>114.6</v>
      </c>
    </row>
    <row r="44" spans="3:27">
      <c r="C44" t="s">
        <v>8</v>
      </c>
      <c r="D44" t="s">
        <v>39</v>
      </c>
      <c r="E44" t="s">
        <v>30</v>
      </c>
      <c r="F44" s="4">
        <v>7021</v>
      </c>
      <c r="G44" s="5">
        <v>183</v>
      </c>
      <c r="H44">
        <f>_xlfn.XLOOKUP(Table2[[#This Row],[Product]],products[Product],products[Cost per unit])</f>
        <v>14.49</v>
      </c>
      <c r="I44">
        <f>Table2[[#This Row],[Cost per unit]]*Table2[[#This Row],[Units]]</f>
        <v>2651.67</v>
      </c>
    </row>
    <row r="45" spans="3:27">
      <c r="C45" t="s">
        <v>40</v>
      </c>
      <c r="D45" t="s">
        <v>39</v>
      </c>
      <c r="E45" t="s">
        <v>22</v>
      </c>
      <c r="F45" s="4">
        <v>5817</v>
      </c>
      <c r="G45" s="5">
        <v>12</v>
      </c>
      <c r="H45">
        <f>_xlfn.XLOOKUP(Table2[[#This Row],[Product]],products[Product],products[Cost per unit])</f>
        <v>9.77</v>
      </c>
      <c r="I45">
        <f>Table2[[#This Row],[Cost per unit]]*Table2[[#This Row],[Units]]</f>
        <v>117.24</v>
      </c>
    </row>
    <row r="46" spans="3:27">
      <c r="C46" t="s">
        <v>41</v>
      </c>
      <c r="D46" t="s">
        <v>39</v>
      </c>
      <c r="E46" t="s">
        <v>14</v>
      </c>
      <c r="F46" s="4">
        <v>3976</v>
      </c>
      <c r="G46" s="5">
        <v>72</v>
      </c>
      <c r="H46">
        <f>_xlfn.XLOOKUP(Table2[[#This Row],[Product]],products[Product],products[Cost per unit])</f>
        <v>11.7</v>
      </c>
      <c r="I46">
        <f>Table2[[#This Row],[Cost per unit]]*Table2[[#This Row],[Units]]</f>
        <v>842.4</v>
      </c>
    </row>
    <row r="47" spans="3:27">
      <c r="C47" t="s">
        <v>6</v>
      </c>
      <c r="D47" t="s">
        <v>38</v>
      </c>
      <c r="E47" t="s">
        <v>27</v>
      </c>
      <c r="F47" s="4">
        <v>1134</v>
      </c>
      <c r="G47" s="5">
        <v>282</v>
      </c>
      <c r="H47">
        <f>_xlfn.XLOOKUP(Table2[[#This Row],[Product]],products[Product],products[Cost per unit])</f>
        <v>16.73</v>
      </c>
      <c r="I47">
        <f>Table2[[#This Row],[Cost per unit]]*Table2[[#This Row],[Units]]</f>
        <v>4717.8599999999997</v>
      </c>
    </row>
    <row r="48" spans="3:27">
      <c r="C48" t="s">
        <v>2</v>
      </c>
      <c r="D48" t="s">
        <v>39</v>
      </c>
      <c r="E48" t="s">
        <v>28</v>
      </c>
      <c r="F48" s="4">
        <v>6027</v>
      </c>
      <c r="G48" s="5">
        <v>144</v>
      </c>
      <c r="H48">
        <f>_xlfn.XLOOKUP(Table2[[#This Row],[Product]],products[Product],products[Cost per unit])</f>
        <v>10.38</v>
      </c>
      <c r="I48">
        <f>Table2[[#This Row],[Cost per unit]]*Table2[[#This Row],[Units]]</f>
        <v>1494.72</v>
      </c>
    </row>
    <row r="49" spans="3:9">
      <c r="C49" t="s">
        <v>6</v>
      </c>
      <c r="D49" t="s">
        <v>37</v>
      </c>
      <c r="E49" t="s">
        <v>16</v>
      </c>
      <c r="F49" s="4">
        <v>1904</v>
      </c>
      <c r="G49" s="5">
        <v>405</v>
      </c>
      <c r="H49">
        <f>_xlfn.XLOOKUP(Table2[[#This Row],[Product]],products[Product],products[Cost per unit])</f>
        <v>8.7899999999999991</v>
      </c>
      <c r="I49">
        <f>Table2[[#This Row],[Cost per unit]]*Table2[[#This Row],[Units]]</f>
        <v>3559.95</v>
      </c>
    </row>
    <row r="50" spans="3:9">
      <c r="C50" t="s">
        <v>7</v>
      </c>
      <c r="D50" t="s">
        <v>34</v>
      </c>
      <c r="E50" t="s">
        <v>32</v>
      </c>
      <c r="F50" s="4">
        <v>3262</v>
      </c>
      <c r="G50" s="5">
        <v>75</v>
      </c>
      <c r="H50">
        <f>_xlfn.XLOOKUP(Table2[[#This Row],[Product]],products[Product],products[Cost per unit])</f>
        <v>8.65</v>
      </c>
      <c r="I50">
        <f>Table2[[#This Row],[Cost per unit]]*Table2[[#This Row],[Units]]</f>
        <v>648.75</v>
      </c>
    </row>
    <row r="51" spans="3:9">
      <c r="C51" t="s">
        <v>40</v>
      </c>
      <c r="D51" t="s">
        <v>34</v>
      </c>
      <c r="E51" t="s">
        <v>27</v>
      </c>
      <c r="F51" s="4">
        <v>2289</v>
      </c>
      <c r="G51" s="5">
        <v>135</v>
      </c>
      <c r="H51">
        <f>_xlfn.XLOOKUP(Table2[[#This Row],[Product]],products[Product],products[Cost per unit])</f>
        <v>16.73</v>
      </c>
      <c r="I51">
        <f>Table2[[#This Row],[Cost per unit]]*Table2[[#This Row],[Units]]</f>
        <v>2258.5500000000002</v>
      </c>
    </row>
    <row r="52" spans="3:9">
      <c r="C52" t="s">
        <v>5</v>
      </c>
      <c r="D52" t="s">
        <v>34</v>
      </c>
      <c r="E52" t="s">
        <v>27</v>
      </c>
      <c r="F52" s="4">
        <v>6986</v>
      </c>
      <c r="G52" s="5">
        <v>21</v>
      </c>
      <c r="H52">
        <f>_xlfn.XLOOKUP(Table2[[#This Row],[Product]],products[Product],products[Cost per unit])</f>
        <v>16.73</v>
      </c>
      <c r="I52">
        <f>Table2[[#This Row],[Cost per unit]]*Table2[[#This Row],[Units]]</f>
        <v>351.33</v>
      </c>
    </row>
    <row r="53" spans="3:9">
      <c r="C53" t="s">
        <v>2</v>
      </c>
      <c r="D53" t="s">
        <v>38</v>
      </c>
      <c r="E53" t="s">
        <v>23</v>
      </c>
      <c r="F53" s="4">
        <v>4417</v>
      </c>
      <c r="G53" s="5">
        <v>153</v>
      </c>
      <c r="H53">
        <f>_xlfn.XLOOKUP(Table2[[#This Row],[Product]],products[Product],products[Cost per unit])</f>
        <v>6.49</v>
      </c>
      <c r="I53">
        <f>Table2[[#This Row],[Cost per unit]]*Table2[[#This Row],[Units]]</f>
        <v>992.97</v>
      </c>
    </row>
    <row r="54" spans="3:9">
      <c r="C54" t="s">
        <v>6</v>
      </c>
      <c r="D54" t="s">
        <v>34</v>
      </c>
      <c r="E54" t="s">
        <v>15</v>
      </c>
      <c r="F54" s="4">
        <v>1442</v>
      </c>
      <c r="G54" s="5">
        <v>15</v>
      </c>
      <c r="H54">
        <f>_xlfn.XLOOKUP(Table2[[#This Row],[Product]],products[Product],products[Cost per unit])</f>
        <v>11.73</v>
      </c>
      <c r="I54">
        <f>Table2[[#This Row],[Cost per unit]]*Table2[[#This Row],[Units]]</f>
        <v>175.95000000000002</v>
      </c>
    </row>
    <row r="55" spans="3:9">
      <c r="C55" t="s">
        <v>3</v>
      </c>
      <c r="D55" t="s">
        <v>35</v>
      </c>
      <c r="E55" t="s">
        <v>14</v>
      </c>
      <c r="F55" s="4">
        <v>2415</v>
      </c>
      <c r="G55" s="5">
        <v>255</v>
      </c>
      <c r="H55">
        <f>_xlfn.XLOOKUP(Table2[[#This Row],[Product]],products[Product],products[Cost per unit])</f>
        <v>11.7</v>
      </c>
      <c r="I55">
        <f>Table2[[#This Row],[Cost per unit]]*Table2[[#This Row],[Units]]</f>
        <v>2983.5</v>
      </c>
    </row>
    <row r="56" spans="3:9">
      <c r="C56" t="s">
        <v>2</v>
      </c>
      <c r="D56" t="s">
        <v>37</v>
      </c>
      <c r="E56" t="s">
        <v>19</v>
      </c>
      <c r="F56" s="4">
        <v>238</v>
      </c>
      <c r="G56" s="5">
        <v>18</v>
      </c>
      <c r="H56">
        <f>_xlfn.XLOOKUP(Table2[[#This Row],[Product]],products[Product],products[Cost per unit])</f>
        <v>7.64</v>
      </c>
      <c r="I56">
        <f>Table2[[#This Row],[Cost per unit]]*Table2[[#This Row],[Units]]</f>
        <v>137.51999999999998</v>
      </c>
    </row>
    <row r="57" spans="3:9">
      <c r="C57" t="s">
        <v>6</v>
      </c>
      <c r="D57" t="s">
        <v>37</v>
      </c>
      <c r="E57" t="s">
        <v>23</v>
      </c>
      <c r="F57" s="4">
        <v>4949</v>
      </c>
      <c r="G57" s="5">
        <v>189</v>
      </c>
      <c r="H57">
        <f>_xlfn.XLOOKUP(Table2[[#This Row],[Product]],products[Product],products[Cost per unit])</f>
        <v>6.49</v>
      </c>
      <c r="I57">
        <f>Table2[[#This Row],[Cost per unit]]*Table2[[#This Row],[Units]]</f>
        <v>1226.6100000000001</v>
      </c>
    </row>
    <row r="58" spans="3:9">
      <c r="C58" t="s">
        <v>5</v>
      </c>
      <c r="D58" t="s">
        <v>38</v>
      </c>
      <c r="E58" t="s">
        <v>32</v>
      </c>
      <c r="F58" s="4">
        <v>5075</v>
      </c>
      <c r="G58" s="5">
        <v>21</v>
      </c>
      <c r="H58">
        <f>_xlfn.XLOOKUP(Table2[[#This Row],[Product]],products[Product],products[Cost per unit])</f>
        <v>8.65</v>
      </c>
      <c r="I58">
        <f>Table2[[#This Row],[Cost per unit]]*Table2[[#This Row],[Units]]</f>
        <v>181.65</v>
      </c>
    </row>
    <row r="59" spans="3:9">
      <c r="C59" t="s">
        <v>3</v>
      </c>
      <c r="D59" t="s">
        <v>36</v>
      </c>
      <c r="E59" t="s">
        <v>16</v>
      </c>
      <c r="F59" s="4">
        <v>9198</v>
      </c>
      <c r="G59" s="5">
        <v>36</v>
      </c>
      <c r="H59">
        <f>_xlfn.XLOOKUP(Table2[[#This Row],[Product]],products[Product],products[Cost per unit])</f>
        <v>8.7899999999999991</v>
      </c>
      <c r="I59">
        <f>Table2[[#This Row],[Cost per unit]]*Table2[[#This Row],[Units]]</f>
        <v>316.43999999999994</v>
      </c>
    </row>
    <row r="60" spans="3:9">
      <c r="C60" t="s">
        <v>6</v>
      </c>
      <c r="D60" t="s">
        <v>34</v>
      </c>
      <c r="E60" t="s">
        <v>29</v>
      </c>
      <c r="F60" s="4">
        <v>3339</v>
      </c>
      <c r="G60" s="5">
        <v>75</v>
      </c>
      <c r="H60">
        <f>_xlfn.XLOOKUP(Table2[[#This Row],[Product]],products[Product],products[Cost per unit])</f>
        <v>7.16</v>
      </c>
      <c r="I60">
        <f>Table2[[#This Row],[Cost per unit]]*Table2[[#This Row],[Units]]</f>
        <v>537</v>
      </c>
    </row>
    <row r="61" spans="3:9">
      <c r="C61" t="s">
        <v>40</v>
      </c>
      <c r="D61" t="s">
        <v>34</v>
      </c>
      <c r="E61" t="s">
        <v>17</v>
      </c>
      <c r="F61" s="4">
        <v>5019</v>
      </c>
      <c r="G61" s="5">
        <v>156</v>
      </c>
      <c r="H61">
        <f>_xlfn.XLOOKUP(Table2[[#This Row],[Product]],products[Product],products[Cost per unit])</f>
        <v>3.11</v>
      </c>
      <c r="I61">
        <f>Table2[[#This Row],[Cost per unit]]*Table2[[#This Row],[Units]]</f>
        <v>485.15999999999997</v>
      </c>
    </row>
    <row r="62" spans="3:9">
      <c r="C62" t="s">
        <v>5</v>
      </c>
      <c r="D62" t="s">
        <v>36</v>
      </c>
      <c r="E62" t="s">
        <v>16</v>
      </c>
      <c r="F62" s="4">
        <v>16184</v>
      </c>
      <c r="G62" s="5">
        <v>39</v>
      </c>
      <c r="H62">
        <f>_xlfn.XLOOKUP(Table2[[#This Row],[Product]],products[Product],products[Cost per unit])</f>
        <v>8.7899999999999991</v>
      </c>
      <c r="I62">
        <f>Table2[[#This Row],[Cost per unit]]*Table2[[#This Row],[Units]]</f>
        <v>342.80999999999995</v>
      </c>
    </row>
    <row r="63" spans="3:9">
      <c r="C63" t="s">
        <v>6</v>
      </c>
      <c r="D63" t="s">
        <v>36</v>
      </c>
      <c r="E63" t="s">
        <v>21</v>
      </c>
      <c r="F63" s="4">
        <v>497</v>
      </c>
      <c r="G63" s="5">
        <v>63</v>
      </c>
      <c r="H63">
        <f>_xlfn.XLOOKUP(Table2[[#This Row],[Product]],products[Product],products[Cost per unit])</f>
        <v>9</v>
      </c>
      <c r="I63">
        <f>Table2[[#This Row],[Cost per unit]]*Table2[[#This Row],[Units]]</f>
        <v>567</v>
      </c>
    </row>
    <row r="64" spans="3:9">
      <c r="C64" t="s">
        <v>2</v>
      </c>
      <c r="D64" t="s">
        <v>36</v>
      </c>
      <c r="E64" t="s">
        <v>29</v>
      </c>
      <c r="F64" s="4">
        <v>8211</v>
      </c>
      <c r="G64" s="5">
        <v>75</v>
      </c>
      <c r="H64">
        <f>_xlfn.XLOOKUP(Table2[[#This Row],[Product]],products[Product],products[Cost per unit])</f>
        <v>7.16</v>
      </c>
      <c r="I64">
        <f>Table2[[#This Row],[Cost per unit]]*Table2[[#This Row],[Units]]</f>
        <v>537</v>
      </c>
    </row>
    <row r="65" spans="3:9">
      <c r="C65" t="s">
        <v>2</v>
      </c>
      <c r="D65" t="s">
        <v>38</v>
      </c>
      <c r="E65" t="s">
        <v>28</v>
      </c>
      <c r="F65" s="4">
        <v>6580</v>
      </c>
      <c r="G65" s="5">
        <v>183</v>
      </c>
      <c r="H65">
        <f>_xlfn.XLOOKUP(Table2[[#This Row],[Product]],products[Product],products[Cost per unit])</f>
        <v>10.38</v>
      </c>
      <c r="I65">
        <f>Table2[[#This Row],[Cost per unit]]*Table2[[#This Row],[Units]]</f>
        <v>1899.5400000000002</v>
      </c>
    </row>
    <row r="66" spans="3:9">
      <c r="C66" t="s">
        <v>41</v>
      </c>
      <c r="D66" t="s">
        <v>35</v>
      </c>
      <c r="E66" t="s">
        <v>13</v>
      </c>
      <c r="F66" s="4">
        <v>4760</v>
      </c>
      <c r="G66" s="5">
        <v>69</v>
      </c>
      <c r="H66">
        <f>_xlfn.XLOOKUP(Table2[[#This Row],[Product]],products[Product],products[Cost per unit])</f>
        <v>9.33</v>
      </c>
      <c r="I66">
        <f>Table2[[#This Row],[Cost per unit]]*Table2[[#This Row],[Units]]</f>
        <v>643.77</v>
      </c>
    </row>
    <row r="67" spans="3:9">
      <c r="C67" t="s">
        <v>40</v>
      </c>
      <c r="D67" t="s">
        <v>36</v>
      </c>
      <c r="E67" t="s">
        <v>25</v>
      </c>
      <c r="F67" s="4">
        <v>5439</v>
      </c>
      <c r="G67" s="5">
        <v>30</v>
      </c>
      <c r="H67">
        <f>_xlfn.XLOOKUP(Table2[[#This Row],[Product]],products[Product],products[Cost per unit])</f>
        <v>13.15</v>
      </c>
      <c r="I67">
        <f>Table2[[#This Row],[Cost per unit]]*Table2[[#This Row],[Units]]</f>
        <v>394.5</v>
      </c>
    </row>
    <row r="68" spans="3:9">
      <c r="C68" t="s">
        <v>41</v>
      </c>
      <c r="D68" t="s">
        <v>34</v>
      </c>
      <c r="E68" t="s">
        <v>17</v>
      </c>
      <c r="F68" s="4">
        <v>1463</v>
      </c>
      <c r="G68" s="5">
        <v>39</v>
      </c>
      <c r="H68">
        <f>_xlfn.XLOOKUP(Table2[[#This Row],[Product]],products[Product],products[Cost per unit])</f>
        <v>3.11</v>
      </c>
      <c r="I68">
        <f>Table2[[#This Row],[Cost per unit]]*Table2[[#This Row],[Units]]</f>
        <v>121.28999999999999</v>
      </c>
    </row>
    <row r="69" spans="3:9">
      <c r="C69" t="s">
        <v>3</v>
      </c>
      <c r="D69" t="s">
        <v>34</v>
      </c>
      <c r="E69" t="s">
        <v>32</v>
      </c>
      <c r="F69" s="4">
        <v>7777</v>
      </c>
      <c r="G69" s="5">
        <v>504</v>
      </c>
      <c r="H69">
        <f>_xlfn.XLOOKUP(Table2[[#This Row],[Product]],products[Product],products[Cost per unit])</f>
        <v>8.65</v>
      </c>
      <c r="I69">
        <f>Table2[[#This Row],[Cost per unit]]*Table2[[#This Row],[Units]]</f>
        <v>4359.6000000000004</v>
      </c>
    </row>
    <row r="70" spans="3:9">
      <c r="C70" t="s">
        <v>9</v>
      </c>
      <c r="D70" t="s">
        <v>37</v>
      </c>
      <c r="E70" t="s">
        <v>29</v>
      </c>
      <c r="F70" s="4">
        <v>1085</v>
      </c>
      <c r="G70" s="5">
        <v>273</v>
      </c>
      <c r="H70">
        <f>_xlfn.XLOOKUP(Table2[[#This Row],[Product]],products[Product],products[Cost per unit])</f>
        <v>7.16</v>
      </c>
      <c r="I70">
        <f>Table2[[#This Row],[Cost per unit]]*Table2[[#This Row],[Units]]</f>
        <v>1954.68</v>
      </c>
    </row>
    <row r="71" spans="3:9">
      <c r="C71" t="s">
        <v>5</v>
      </c>
      <c r="D71" t="s">
        <v>37</v>
      </c>
      <c r="E71" t="s">
        <v>31</v>
      </c>
      <c r="F71" s="4">
        <v>182</v>
      </c>
      <c r="G71" s="5">
        <v>48</v>
      </c>
      <c r="H71">
        <f>_xlfn.XLOOKUP(Table2[[#This Row],[Product]],products[Product],products[Cost per unit])</f>
        <v>5.79</v>
      </c>
      <c r="I71">
        <f>Table2[[#This Row],[Cost per unit]]*Table2[[#This Row],[Units]]</f>
        <v>277.92</v>
      </c>
    </row>
    <row r="72" spans="3:9">
      <c r="C72" t="s">
        <v>6</v>
      </c>
      <c r="D72" t="s">
        <v>34</v>
      </c>
      <c r="E72" t="s">
        <v>27</v>
      </c>
      <c r="F72" s="4">
        <v>4242</v>
      </c>
      <c r="G72" s="5">
        <v>207</v>
      </c>
      <c r="H72">
        <f>_xlfn.XLOOKUP(Table2[[#This Row],[Product]],products[Product],products[Cost per unit])</f>
        <v>16.73</v>
      </c>
      <c r="I72">
        <f>Table2[[#This Row],[Cost per unit]]*Table2[[#This Row],[Units]]</f>
        <v>3463.11</v>
      </c>
    </row>
    <row r="73" spans="3:9">
      <c r="C73" t="s">
        <v>6</v>
      </c>
      <c r="D73" t="s">
        <v>36</v>
      </c>
      <c r="E73" t="s">
        <v>32</v>
      </c>
      <c r="F73" s="4">
        <v>6118</v>
      </c>
      <c r="G73" s="5">
        <v>9</v>
      </c>
      <c r="H73">
        <f>_xlfn.XLOOKUP(Table2[[#This Row],[Product]],products[Product],products[Cost per unit])</f>
        <v>8.65</v>
      </c>
      <c r="I73">
        <f>Table2[[#This Row],[Cost per unit]]*Table2[[#This Row],[Units]]</f>
        <v>77.850000000000009</v>
      </c>
    </row>
    <row r="74" spans="3:9">
      <c r="C74" t="s">
        <v>10</v>
      </c>
      <c r="D74" t="s">
        <v>36</v>
      </c>
      <c r="E74" t="s">
        <v>23</v>
      </c>
      <c r="F74" s="4">
        <v>2317</v>
      </c>
      <c r="G74" s="5">
        <v>261</v>
      </c>
      <c r="H74">
        <f>_xlfn.XLOOKUP(Table2[[#This Row],[Product]],products[Product],products[Cost per unit])</f>
        <v>6.49</v>
      </c>
      <c r="I74">
        <f>Table2[[#This Row],[Cost per unit]]*Table2[[#This Row],[Units]]</f>
        <v>1693.89</v>
      </c>
    </row>
    <row r="75" spans="3:9">
      <c r="C75" t="s">
        <v>6</v>
      </c>
      <c r="D75" t="s">
        <v>38</v>
      </c>
      <c r="E75" t="s">
        <v>16</v>
      </c>
      <c r="F75" s="4">
        <v>938</v>
      </c>
      <c r="G75" s="5">
        <v>6</v>
      </c>
      <c r="H75">
        <f>_xlfn.XLOOKUP(Table2[[#This Row],[Product]],products[Product],products[Cost per unit])</f>
        <v>8.7899999999999991</v>
      </c>
      <c r="I75">
        <f>Table2[[#This Row],[Cost per unit]]*Table2[[#This Row],[Units]]</f>
        <v>52.739999999999995</v>
      </c>
    </row>
    <row r="76" spans="3:9">
      <c r="C76" t="s">
        <v>8</v>
      </c>
      <c r="D76" t="s">
        <v>37</v>
      </c>
      <c r="E76" t="s">
        <v>15</v>
      </c>
      <c r="F76" s="4">
        <v>9709</v>
      </c>
      <c r="G76" s="5">
        <v>30</v>
      </c>
      <c r="H76">
        <f>_xlfn.XLOOKUP(Table2[[#This Row],[Product]],products[Product],products[Cost per unit])</f>
        <v>11.73</v>
      </c>
      <c r="I76">
        <f>Table2[[#This Row],[Cost per unit]]*Table2[[#This Row],[Units]]</f>
        <v>351.90000000000003</v>
      </c>
    </row>
    <row r="77" spans="3:9">
      <c r="C77" t="s">
        <v>7</v>
      </c>
      <c r="D77" t="s">
        <v>34</v>
      </c>
      <c r="E77" t="s">
        <v>20</v>
      </c>
      <c r="F77" s="4">
        <v>2205</v>
      </c>
      <c r="G77" s="5">
        <v>138</v>
      </c>
      <c r="H77">
        <f>_xlfn.XLOOKUP(Table2[[#This Row],[Product]],products[Product],products[Cost per unit])</f>
        <v>10.62</v>
      </c>
      <c r="I77">
        <f>Table2[[#This Row],[Cost per unit]]*Table2[[#This Row],[Units]]</f>
        <v>1465.56</v>
      </c>
    </row>
    <row r="78" spans="3:9">
      <c r="C78" t="s">
        <v>7</v>
      </c>
      <c r="D78" t="s">
        <v>37</v>
      </c>
      <c r="E78" t="s">
        <v>17</v>
      </c>
      <c r="F78" s="4">
        <v>4487</v>
      </c>
      <c r="G78" s="5">
        <v>111</v>
      </c>
      <c r="H78">
        <f>_xlfn.XLOOKUP(Table2[[#This Row],[Product]],products[Product],products[Cost per unit])</f>
        <v>3.11</v>
      </c>
      <c r="I78">
        <f>Table2[[#This Row],[Cost per unit]]*Table2[[#This Row],[Units]]</f>
        <v>345.21</v>
      </c>
    </row>
    <row r="79" spans="3:9">
      <c r="C79" t="s">
        <v>5</v>
      </c>
      <c r="D79" t="s">
        <v>35</v>
      </c>
      <c r="E79" t="s">
        <v>18</v>
      </c>
      <c r="F79" s="4">
        <v>2415</v>
      </c>
      <c r="G79" s="5">
        <v>15</v>
      </c>
      <c r="H79">
        <f>_xlfn.XLOOKUP(Table2[[#This Row],[Product]],products[Product],products[Cost per unit])</f>
        <v>6.47</v>
      </c>
      <c r="I79">
        <f>Table2[[#This Row],[Cost per unit]]*Table2[[#This Row],[Units]]</f>
        <v>97.05</v>
      </c>
    </row>
    <row r="80" spans="3:9">
      <c r="C80" t="s">
        <v>40</v>
      </c>
      <c r="D80" t="s">
        <v>34</v>
      </c>
      <c r="E80" t="s">
        <v>19</v>
      </c>
      <c r="F80" s="4">
        <v>4018</v>
      </c>
      <c r="G80" s="5">
        <v>162</v>
      </c>
      <c r="H80">
        <f>_xlfn.XLOOKUP(Table2[[#This Row],[Product]],products[Product],products[Cost per unit])</f>
        <v>7.64</v>
      </c>
      <c r="I80">
        <f>Table2[[#This Row],[Cost per unit]]*Table2[[#This Row],[Units]]</f>
        <v>1237.6799999999998</v>
      </c>
    </row>
    <row r="81" spans="3:9">
      <c r="C81" t="s">
        <v>5</v>
      </c>
      <c r="D81" t="s">
        <v>34</v>
      </c>
      <c r="E81" t="s">
        <v>19</v>
      </c>
      <c r="F81" s="4">
        <v>861</v>
      </c>
      <c r="G81" s="5">
        <v>195</v>
      </c>
      <c r="H81">
        <f>_xlfn.XLOOKUP(Table2[[#This Row],[Product]],products[Product],products[Cost per unit])</f>
        <v>7.64</v>
      </c>
      <c r="I81">
        <f>Table2[[#This Row],[Cost per unit]]*Table2[[#This Row],[Units]]</f>
        <v>1489.8</v>
      </c>
    </row>
    <row r="82" spans="3:9">
      <c r="C82" t="s">
        <v>10</v>
      </c>
      <c r="D82" t="s">
        <v>38</v>
      </c>
      <c r="E82" t="s">
        <v>14</v>
      </c>
      <c r="F82" s="4">
        <v>5586</v>
      </c>
      <c r="G82" s="5">
        <v>525</v>
      </c>
      <c r="H82">
        <f>_xlfn.XLOOKUP(Table2[[#This Row],[Product]],products[Product],products[Cost per unit])</f>
        <v>11.7</v>
      </c>
      <c r="I82">
        <f>Table2[[#This Row],[Cost per unit]]*Table2[[#This Row],[Units]]</f>
        <v>6142.5</v>
      </c>
    </row>
    <row r="83" spans="3:9">
      <c r="C83" t="s">
        <v>7</v>
      </c>
      <c r="D83" t="s">
        <v>34</v>
      </c>
      <c r="E83" t="s">
        <v>33</v>
      </c>
      <c r="F83" s="4">
        <v>2226</v>
      </c>
      <c r="G83" s="5">
        <v>48</v>
      </c>
      <c r="H83">
        <f>_xlfn.XLOOKUP(Table2[[#This Row],[Product]],products[Product],products[Cost per unit])</f>
        <v>12.37</v>
      </c>
      <c r="I83">
        <f>Table2[[#This Row],[Cost per unit]]*Table2[[#This Row],[Units]]</f>
        <v>593.76</v>
      </c>
    </row>
    <row r="84" spans="3:9">
      <c r="C84" t="s">
        <v>9</v>
      </c>
      <c r="D84" t="s">
        <v>34</v>
      </c>
      <c r="E84" t="s">
        <v>28</v>
      </c>
      <c r="F84" s="4">
        <v>14329</v>
      </c>
      <c r="G84" s="5">
        <v>150</v>
      </c>
      <c r="H84">
        <f>_xlfn.XLOOKUP(Table2[[#This Row],[Product]],products[Product],products[Cost per unit])</f>
        <v>10.38</v>
      </c>
      <c r="I84">
        <f>Table2[[#This Row],[Cost per unit]]*Table2[[#This Row],[Units]]</f>
        <v>1557.0000000000002</v>
      </c>
    </row>
    <row r="85" spans="3:9">
      <c r="C85" t="s">
        <v>9</v>
      </c>
      <c r="D85" t="s">
        <v>34</v>
      </c>
      <c r="E85" t="s">
        <v>20</v>
      </c>
      <c r="F85" s="4">
        <v>8463</v>
      </c>
      <c r="G85" s="5">
        <v>492</v>
      </c>
      <c r="H85">
        <f>_xlfn.XLOOKUP(Table2[[#This Row],[Product]],products[Product],products[Cost per unit])</f>
        <v>10.62</v>
      </c>
      <c r="I85">
        <f>Table2[[#This Row],[Cost per unit]]*Table2[[#This Row],[Units]]</f>
        <v>5225.04</v>
      </c>
    </row>
    <row r="86" spans="3:9">
      <c r="C86" t="s">
        <v>5</v>
      </c>
      <c r="D86" t="s">
        <v>34</v>
      </c>
      <c r="E86" t="s">
        <v>29</v>
      </c>
      <c r="F86" s="4">
        <v>2891</v>
      </c>
      <c r="G86" s="5">
        <v>102</v>
      </c>
      <c r="H86">
        <f>_xlfn.XLOOKUP(Table2[[#This Row],[Product]],products[Product],products[Cost per unit])</f>
        <v>7.16</v>
      </c>
      <c r="I86">
        <f>Table2[[#This Row],[Cost per unit]]*Table2[[#This Row],[Units]]</f>
        <v>730.32</v>
      </c>
    </row>
    <row r="87" spans="3:9">
      <c r="C87" t="s">
        <v>3</v>
      </c>
      <c r="D87" t="s">
        <v>36</v>
      </c>
      <c r="E87" t="s">
        <v>23</v>
      </c>
      <c r="F87" s="4">
        <v>3773</v>
      </c>
      <c r="G87" s="5">
        <v>165</v>
      </c>
      <c r="H87">
        <f>_xlfn.XLOOKUP(Table2[[#This Row],[Product]],products[Product],products[Cost per unit])</f>
        <v>6.49</v>
      </c>
      <c r="I87">
        <f>Table2[[#This Row],[Cost per unit]]*Table2[[#This Row],[Units]]</f>
        <v>1070.8500000000001</v>
      </c>
    </row>
    <row r="88" spans="3:9">
      <c r="C88" t="s">
        <v>41</v>
      </c>
      <c r="D88" t="s">
        <v>36</v>
      </c>
      <c r="E88" t="s">
        <v>28</v>
      </c>
      <c r="F88" s="4">
        <v>854</v>
      </c>
      <c r="G88" s="5">
        <v>309</v>
      </c>
      <c r="H88">
        <f>_xlfn.XLOOKUP(Table2[[#This Row],[Product]],products[Product],products[Cost per unit])</f>
        <v>10.38</v>
      </c>
      <c r="I88">
        <f>Table2[[#This Row],[Cost per unit]]*Table2[[#This Row],[Units]]</f>
        <v>3207.42</v>
      </c>
    </row>
    <row r="89" spans="3:9">
      <c r="C89" t="s">
        <v>6</v>
      </c>
      <c r="D89" t="s">
        <v>36</v>
      </c>
      <c r="E89" t="s">
        <v>17</v>
      </c>
      <c r="F89" s="4">
        <v>4970</v>
      </c>
      <c r="G89" s="5">
        <v>156</v>
      </c>
      <c r="H89">
        <f>_xlfn.XLOOKUP(Table2[[#This Row],[Product]],products[Product],products[Cost per unit])</f>
        <v>3.11</v>
      </c>
      <c r="I89">
        <f>Table2[[#This Row],[Cost per unit]]*Table2[[#This Row],[Units]]</f>
        <v>485.15999999999997</v>
      </c>
    </row>
    <row r="90" spans="3:9">
      <c r="C90" t="s">
        <v>9</v>
      </c>
      <c r="D90" t="s">
        <v>35</v>
      </c>
      <c r="E90" t="s">
        <v>26</v>
      </c>
      <c r="F90" s="4">
        <v>98</v>
      </c>
      <c r="G90" s="5">
        <v>159</v>
      </c>
      <c r="H90">
        <f>_xlfn.XLOOKUP(Table2[[#This Row],[Product]],products[Product],products[Cost per unit])</f>
        <v>5.6</v>
      </c>
      <c r="I90">
        <f>Table2[[#This Row],[Cost per unit]]*Table2[[#This Row],[Units]]</f>
        <v>890.4</v>
      </c>
    </row>
    <row r="91" spans="3:9">
      <c r="C91" t="s">
        <v>5</v>
      </c>
      <c r="D91" t="s">
        <v>35</v>
      </c>
      <c r="E91" t="s">
        <v>15</v>
      </c>
      <c r="F91" s="4">
        <v>13391</v>
      </c>
      <c r="G91" s="5">
        <v>201</v>
      </c>
      <c r="H91">
        <f>_xlfn.XLOOKUP(Table2[[#This Row],[Product]],products[Product],products[Cost per unit])</f>
        <v>11.73</v>
      </c>
      <c r="I91">
        <f>Table2[[#This Row],[Cost per unit]]*Table2[[#This Row],[Units]]</f>
        <v>2357.73</v>
      </c>
    </row>
    <row r="92" spans="3:9">
      <c r="C92" t="s">
        <v>8</v>
      </c>
      <c r="D92" t="s">
        <v>39</v>
      </c>
      <c r="E92" t="s">
        <v>31</v>
      </c>
      <c r="F92" s="4">
        <v>8890</v>
      </c>
      <c r="G92" s="5">
        <v>210</v>
      </c>
      <c r="H92">
        <f>_xlfn.XLOOKUP(Table2[[#This Row],[Product]],products[Product],products[Cost per unit])</f>
        <v>5.79</v>
      </c>
      <c r="I92">
        <f>Table2[[#This Row],[Cost per unit]]*Table2[[#This Row],[Units]]</f>
        <v>1215.9000000000001</v>
      </c>
    </row>
    <row r="93" spans="3:9">
      <c r="C93" t="s">
        <v>2</v>
      </c>
      <c r="D93" t="s">
        <v>38</v>
      </c>
      <c r="E93" t="s">
        <v>13</v>
      </c>
      <c r="F93" s="4">
        <v>56</v>
      </c>
      <c r="G93" s="5">
        <v>51</v>
      </c>
      <c r="H93">
        <f>_xlfn.XLOOKUP(Table2[[#This Row],[Product]],products[Product],products[Cost per unit])</f>
        <v>9.33</v>
      </c>
      <c r="I93">
        <f>Table2[[#This Row],[Cost per unit]]*Table2[[#This Row],[Units]]</f>
        <v>475.83</v>
      </c>
    </row>
    <row r="94" spans="3:9">
      <c r="C94" t="s">
        <v>3</v>
      </c>
      <c r="D94" t="s">
        <v>36</v>
      </c>
      <c r="E94" t="s">
        <v>25</v>
      </c>
      <c r="F94" s="4">
        <v>3339</v>
      </c>
      <c r="G94" s="5">
        <v>39</v>
      </c>
      <c r="H94">
        <f>_xlfn.XLOOKUP(Table2[[#This Row],[Product]],products[Product],products[Cost per unit])</f>
        <v>13.15</v>
      </c>
      <c r="I94">
        <f>Table2[[#This Row],[Cost per unit]]*Table2[[#This Row],[Units]]</f>
        <v>512.85</v>
      </c>
    </row>
    <row r="95" spans="3:9">
      <c r="C95" t="s">
        <v>10</v>
      </c>
      <c r="D95" t="s">
        <v>35</v>
      </c>
      <c r="E95" t="s">
        <v>18</v>
      </c>
      <c r="F95" s="4">
        <v>3808</v>
      </c>
      <c r="G95" s="5">
        <v>279</v>
      </c>
      <c r="H95">
        <f>_xlfn.XLOOKUP(Table2[[#This Row],[Product]],products[Product],products[Cost per unit])</f>
        <v>6.47</v>
      </c>
      <c r="I95">
        <f>Table2[[#This Row],[Cost per unit]]*Table2[[#This Row],[Units]]</f>
        <v>1805.1299999999999</v>
      </c>
    </row>
    <row r="96" spans="3:9">
      <c r="C96" t="s">
        <v>10</v>
      </c>
      <c r="D96" t="s">
        <v>38</v>
      </c>
      <c r="E96" t="s">
        <v>13</v>
      </c>
      <c r="F96" s="4">
        <v>63</v>
      </c>
      <c r="G96" s="5">
        <v>123</v>
      </c>
      <c r="H96">
        <f>_xlfn.XLOOKUP(Table2[[#This Row],[Product]],products[Product],products[Cost per unit])</f>
        <v>9.33</v>
      </c>
      <c r="I96">
        <f>Table2[[#This Row],[Cost per unit]]*Table2[[#This Row],[Units]]</f>
        <v>1147.5899999999999</v>
      </c>
    </row>
    <row r="97" spans="3:9">
      <c r="C97" t="s">
        <v>2</v>
      </c>
      <c r="D97" t="s">
        <v>39</v>
      </c>
      <c r="E97" t="s">
        <v>27</v>
      </c>
      <c r="F97" s="4">
        <v>7812</v>
      </c>
      <c r="G97" s="5">
        <v>81</v>
      </c>
      <c r="H97">
        <f>_xlfn.XLOOKUP(Table2[[#This Row],[Product]],products[Product],products[Cost per unit])</f>
        <v>16.73</v>
      </c>
      <c r="I97">
        <f>Table2[[#This Row],[Cost per unit]]*Table2[[#This Row],[Units]]</f>
        <v>1355.13</v>
      </c>
    </row>
    <row r="98" spans="3:9">
      <c r="C98" t="s">
        <v>40</v>
      </c>
      <c r="D98" t="s">
        <v>37</v>
      </c>
      <c r="E98" t="s">
        <v>19</v>
      </c>
      <c r="F98" s="4">
        <v>7693</v>
      </c>
      <c r="G98" s="5">
        <v>21</v>
      </c>
      <c r="H98">
        <f>_xlfn.XLOOKUP(Table2[[#This Row],[Product]],products[Product],products[Cost per unit])</f>
        <v>7.64</v>
      </c>
      <c r="I98">
        <f>Table2[[#This Row],[Cost per unit]]*Table2[[#This Row],[Units]]</f>
        <v>160.44</v>
      </c>
    </row>
    <row r="99" spans="3:9">
      <c r="C99" t="s">
        <v>3</v>
      </c>
      <c r="D99" t="s">
        <v>36</v>
      </c>
      <c r="E99" t="s">
        <v>28</v>
      </c>
      <c r="F99" s="4">
        <v>973</v>
      </c>
      <c r="G99" s="5">
        <v>162</v>
      </c>
      <c r="H99">
        <f>_xlfn.XLOOKUP(Table2[[#This Row],[Product]],products[Product],products[Cost per unit])</f>
        <v>10.38</v>
      </c>
      <c r="I99">
        <f>Table2[[#This Row],[Cost per unit]]*Table2[[#This Row],[Units]]</f>
        <v>1681.5600000000002</v>
      </c>
    </row>
    <row r="100" spans="3:9">
      <c r="C100" t="s">
        <v>10</v>
      </c>
      <c r="D100" t="s">
        <v>35</v>
      </c>
      <c r="E100" t="s">
        <v>21</v>
      </c>
      <c r="F100" s="4">
        <v>567</v>
      </c>
      <c r="G100" s="5">
        <v>228</v>
      </c>
      <c r="H100">
        <f>_xlfn.XLOOKUP(Table2[[#This Row],[Product]],products[Product],products[Cost per unit])</f>
        <v>9</v>
      </c>
      <c r="I100">
        <f>Table2[[#This Row],[Cost per unit]]*Table2[[#This Row],[Units]]</f>
        <v>2052</v>
      </c>
    </row>
    <row r="101" spans="3:9">
      <c r="C101" t="s">
        <v>10</v>
      </c>
      <c r="D101" t="s">
        <v>36</v>
      </c>
      <c r="E101" t="s">
        <v>29</v>
      </c>
      <c r="F101" s="4">
        <v>2471</v>
      </c>
      <c r="G101" s="5">
        <v>342</v>
      </c>
      <c r="H101">
        <f>_xlfn.XLOOKUP(Table2[[#This Row],[Product]],products[Product],products[Cost per unit])</f>
        <v>7.16</v>
      </c>
      <c r="I101">
        <f>Table2[[#This Row],[Cost per unit]]*Table2[[#This Row],[Units]]</f>
        <v>2448.7200000000003</v>
      </c>
    </row>
    <row r="102" spans="3:9">
      <c r="C102" t="s">
        <v>5</v>
      </c>
      <c r="D102" t="s">
        <v>38</v>
      </c>
      <c r="E102" t="s">
        <v>13</v>
      </c>
      <c r="F102" s="4">
        <v>7189</v>
      </c>
      <c r="G102" s="5">
        <v>54</v>
      </c>
      <c r="H102">
        <f>_xlfn.XLOOKUP(Table2[[#This Row],[Product]],products[Product],products[Cost per unit])</f>
        <v>9.33</v>
      </c>
      <c r="I102">
        <f>Table2[[#This Row],[Cost per unit]]*Table2[[#This Row],[Units]]</f>
        <v>503.82</v>
      </c>
    </row>
    <row r="103" spans="3:9">
      <c r="C103" t="s">
        <v>41</v>
      </c>
      <c r="D103" t="s">
        <v>35</v>
      </c>
      <c r="E103" t="s">
        <v>28</v>
      </c>
      <c r="F103" s="4">
        <v>7455</v>
      </c>
      <c r="G103" s="5">
        <v>216</v>
      </c>
      <c r="H103">
        <f>_xlfn.XLOOKUP(Table2[[#This Row],[Product]],products[Product],products[Cost per unit])</f>
        <v>10.38</v>
      </c>
      <c r="I103">
        <f>Table2[[#This Row],[Cost per unit]]*Table2[[#This Row],[Units]]</f>
        <v>2242.0800000000004</v>
      </c>
    </row>
    <row r="104" spans="3:9">
      <c r="C104" t="s">
        <v>3</v>
      </c>
      <c r="D104" t="s">
        <v>34</v>
      </c>
      <c r="E104" t="s">
        <v>26</v>
      </c>
      <c r="F104" s="4">
        <v>3108</v>
      </c>
      <c r="G104" s="5">
        <v>54</v>
      </c>
      <c r="H104">
        <f>_xlfn.XLOOKUP(Table2[[#This Row],[Product]],products[Product],products[Cost per unit])</f>
        <v>5.6</v>
      </c>
      <c r="I104">
        <f>Table2[[#This Row],[Cost per unit]]*Table2[[#This Row],[Units]]</f>
        <v>302.39999999999998</v>
      </c>
    </row>
    <row r="105" spans="3:9">
      <c r="C105" t="s">
        <v>6</v>
      </c>
      <c r="D105" t="s">
        <v>38</v>
      </c>
      <c r="E105" t="s">
        <v>25</v>
      </c>
      <c r="F105" s="4">
        <v>469</v>
      </c>
      <c r="G105" s="5">
        <v>75</v>
      </c>
      <c r="H105">
        <f>_xlfn.XLOOKUP(Table2[[#This Row],[Product]],products[Product],products[Cost per unit])</f>
        <v>13.15</v>
      </c>
      <c r="I105">
        <f>Table2[[#This Row],[Cost per unit]]*Table2[[#This Row],[Units]]</f>
        <v>986.25</v>
      </c>
    </row>
    <row r="106" spans="3:9">
      <c r="C106" t="s">
        <v>9</v>
      </c>
      <c r="D106" t="s">
        <v>37</v>
      </c>
      <c r="E106" t="s">
        <v>23</v>
      </c>
      <c r="F106" s="4">
        <v>2737</v>
      </c>
      <c r="G106" s="5">
        <v>93</v>
      </c>
      <c r="H106">
        <f>_xlfn.XLOOKUP(Table2[[#This Row],[Product]],products[Product],products[Cost per unit])</f>
        <v>6.49</v>
      </c>
      <c r="I106">
        <f>Table2[[#This Row],[Cost per unit]]*Table2[[#This Row],[Units]]</f>
        <v>603.57000000000005</v>
      </c>
    </row>
    <row r="107" spans="3:9">
      <c r="C107" t="s">
        <v>9</v>
      </c>
      <c r="D107" t="s">
        <v>37</v>
      </c>
      <c r="E107" t="s">
        <v>25</v>
      </c>
      <c r="F107" s="4">
        <v>4305</v>
      </c>
      <c r="G107" s="5">
        <v>156</v>
      </c>
      <c r="H107">
        <f>_xlfn.XLOOKUP(Table2[[#This Row],[Product]],products[Product],products[Cost per unit])</f>
        <v>13.15</v>
      </c>
      <c r="I107">
        <f>Table2[[#This Row],[Cost per unit]]*Table2[[#This Row],[Units]]</f>
        <v>2051.4</v>
      </c>
    </row>
    <row r="108" spans="3:9">
      <c r="C108" t="s">
        <v>9</v>
      </c>
      <c r="D108" t="s">
        <v>38</v>
      </c>
      <c r="E108" t="s">
        <v>17</v>
      </c>
      <c r="F108" s="4">
        <v>2408</v>
      </c>
      <c r="G108" s="5">
        <v>9</v>
      </c>
      <c r="H108">
        <f>_xlfn.XLOOKUP(Table2[[#This Row],[Product]],products[Product],products[Cost per unit])</f>
        <v>3.11</v>
      </c>
      <c r="I108">
        <f>Table2[[#This Row],[Cost per unit]]*Table2[[#This Row],[Units]]</f>
        <v>27.99</v>
      </c>
    </row>
    <row r="109" spans="3:9">
      <c r="C109" t="s">
        <v>3</v>
      </c>
      <c r="D109" t="s">
        <v>36</v>
      </c>
      <c r="E109" t="s">
        <v>19</v>
      </c>
      <c r="F109" s="4">
        <v>1281</v>
      </c>
      <c r="G109" s="5">
        <v>18</v>
      </c>
      <c r="H109">
        <f>_xlfn.XLOOKUP(Table2[[#This Row],[Product]],products[Product],products[Cost per unit])</f>
        <v>7.64</v>
      </c>
      <c r="I109">
        <f>Table2[[#This Row],[Cost per unit]]*Table2[[#This Row],[Units]]</f>
        <v>137.51999999999998</v>
      </c>
    </row>
    <row r="110" spans="3:9">
      <c r="C110" t="s">
        <v>40</v>
      </c>
      <c r="D110" t="s">
        <v>35</v>
      </c>
      <c r="E110" t="s">
        <v>32</v>
      </c>
      <c r="F110" s="4">
        <v>12348</v>
      </c>
      <c r="G110" s="5">
        <v>234</v>
      </c>
      <c r="H110">
        <f>_xlfn.XLOOKUP(Table2[[#This Row],[Product]],products[Product],products[Cost per unit])</f>
        <v>8.65</v>
      </c>
      <c r="I110">
        <f>Table2[[#This Row],[Cost per unit]]*Table2[[#This Row],[Units]]</f>
        <v>2024.1000000000001</v>
      </c>
    </row>
    <row r="111" spans="3:9">
      <c r="C111" t="s">
        <v>3</v>
      </c>
      <c r="D111" t="s">
        <v>34</v>
      </c>
      <c r="E111" t="s">
        <v>28</v>
      </c>
      <c r="F111" s="4">
        <v>3689</v>
      </c>
      <c r="G111" s="5">
        <v>312</v>
      </c>
      <c r="H111">
        <f>_xlfn.XLOOKUP(Table2[[#This Row],[Product]],products[Product],products[Cost per unit])</f>
        <v>10.38</v>
      </c>
      <c r="I111">
        <f>Table2[[#This Row],[Cost per unit]]*Table2[[#This Row],[Units]]</f>
        <v>3238.5600000000004</v>
      </c>
    </row>
    <row r="112" spans="3:9">
      <c r="C112" t="s">
        <v>7</v>
      </c>
      <c r="D112" t="s">
        <v>36</v>
      </c>
      <c r="E112" t="s">
        <v>19</v>
      </c>
      <c r="F112" s="4">
        <v>2870</v>
      </c>
      <c r="G112" s="5">
        <v>300</v>
      </c>
      <c r="H112">
        <f>_xlfn.XLOOKUP(Table2[[#This Row],[Product]],products[Product],products[Cost per unit])</f>
        <v>7.64</v>
      </c>
      <c r="I112">
        <f>Table2[[#This Row],[Cost per unit]]*Table2[[#This Row],[Units]]</f>
        <v>2292</v>
      </c>
    </row>
    <row r="113" spans="3:9">
      <c r="C113" t="s">
        <v>2</v>
      </c>
      <c r="D113" t="s">
        <v>36</v>
      </c>
      <c r="E113" t="s">
        <v>27</v>
      </c>
      <c r="F113" s="4">
        <v>798</v>
      </c>
      <c r="G113" s="5">
        <v>519</v>
      </c>
      <c r="H113">
        <f>_xlfn.XLOOKUP(Table2[[#This Row],[Product]],products[Product],products[Cost per unit])</f>
        <v>16.73</v>
      </c>
      <c r="I113">
        <f>Table2[[#This Row],[Cost per unit]]*Table2[[#This Row],[Units]]</f>
        <v>8682.8700000000008</v>
      </c>
    </row>
    <row r="114" spans="3:9">
      <c r="C114" t="s">
        <v>41</v>
      </c>
      <c r="D114" t="s">
        <v>37</v>
      </c>
      <c r="E114" t="s">
        <v>21</v>
      </c>
      <c r="F114" s="4">
        <v>2933</v>
      </c>
      <c r="G114" s="5">
        <v>9</v>
      </c>
      <c r="H114">
        <f>_xlfn.XLOOKUP(Table2[[#This Row],[Product]],products[Product],products[Cost per unit])</f>
        <v>9</v>
      </c>
      <c r="I114">
        <f>Table2[[#This Row],[Cost per unit]]*Table2[[#This Row],[Units]]</f>
        <v>81</v>
      </c>
    </row>
    <row r="115" spans="3:9">
      <c r="C115" t="s">
        <v>5</v>
      </c>
      <c r="D115" t="s">
        <v>35</v>
      </c>
      <c r="E115" t="s">
        <v>4</v>
      </c>
      <c r="F115" s="4">
        <v>2744</v>
      </c>
      <c r="G115" s="5">
        <v>9</v>
      </c>
      <c r="H115">
        <f>_xlfn.XLOOKUP(Table2[[#This Row],[Product]],products[Product],products[Cost per unit])</f>
        <v>11.88</v>
      </c>
      <c r="I115">
        <f>Table2[[#This Row],[Cost per unit]]*Table2[[#This Row],[Units]]</f>
        <v>106.92</v>
      </c>
    </row>
    <row r="116" spans="3:9">
      <c r="C116" t="s">
        <v>40</v>
      </c>
      <c r="D116" t="s">
        <v>36</v>
      </c>
      <c r="E116" t="s">
        <v>33</v>
      </c>
      <c r="F116" s="4">
        <v>9772</v>
      </c>
      <c r="G116" s="5">
        <v>90</v>
      </c>
      <c r="H116">
        <f>_xlfn.XLOOKUP(Table2[[#This Row],[Product]],products[Product],products[Cost per unit])</f>
        <v>12.37</v>
      </c>
      <c r="I116">
        <f>Table2[[#This Row],[Cost per unit]]*Table2[[#This Row],[Units]]</f>
        <v>1113.3</v>
      </c>
    </row>
    <row r="117" spans="3:9">
      <c r="C117" t="s">
        <v>7</v>
      </c>
      <c r="D117" t="s">
        <v>34</v>
      </c>
      <c r="E117" t="s">
        <v>25</v>
      </c>
      <c r="F117" s="4">
        <v>1568</v>
      </c>
      <c r="G117" s="5">
        <v>96</v>
      </c>
      <c r="H117">
        <f>_xlfn.XLOOKUP(Table2[[#This Row],[Product]],products[Product],products[Cost per unit])</f>
        <v>13.15</v>
      </c>
      <c r="I117">
        <f>Table2[[#This Row],[Cost per unit]]*Table2[[#This Row],[Units]]</f>
        <v>1262.4000000000001</v>
      </c>
    </row>
    <row r="118" spans="3:9">
      <c r="C118" t="s">
        <v>2</v>
      </c>
      <c r="D118" t="s">
        <v>36</v>
      </c>
      <c r="E118" t="s">
        <v>16</v>
      </c>
      <c r="F118" s="4">
        <v>11417</v>
      </c>
      <c r="G118" s="5">
        <v>21</v>
      </c>
      <c r="H118">
        <f>_xlfn.XLOOKUP(Table2[[#This Row],[Product]],products[Product],products[Cost per unit])</f>
        <v>8.7899999999999991</v>
      </c>
      <c r="I118">
        <f>Table2[[#This Row],[Cost per unit]]*Table2[[#This Row],[Units]]</f>
        <v>184.58999999999997</v>
      </c>
    </row>
    <row r="119" spans="3:9">
      <c r="C119" t="s">
        <v>40</v>
      </c>
      <c r="D119" t="s">
        <v>34</v>
      </c>
      <c r="E119" t="s">
        <v>26</v>
      </c>
      <c r="F119" s="4">
        <v>6748</v>
      </c>
      <c r="G119" s="5">
        <v>48</v>
      </c>
      <c r="H119">
        <f>_xlfn.XLOOKUP(Table2[[#This Row],[Product]],products[Product],products[Cost per unit])</f>
        <v>5.6</v>
      </c>
      <c r="I119">
        <f>Table2[[#This Row],[Cost per unit]]*Table2[[#This Row],[Units]]</f>
        <v>268.79999999999995</v>
      </c>
    </row>
    <row r="120" spans="3:9">
      <c r="C120" t="s">
        <v>10</v>
      </c>
      <c r="D120" t="s">
        <v>36</v>
      </c>
      <c r="E120" t="s">
        <v>27</v>
      </c>
      <c r="F120" s="4">
        <v>1407</v>
      </c>
      <c r="G120" s="5">
        <v>72</v>
      </c>
      <c r="H120">
        <f>_xlfn.XLOOKUP(Table2[[#This Row],[Product]],products[Product],products[Cost per unit])</f>
        <v>16.73</v>
      </c>
      <c r="I120">
        <f>Table2[[#This Row],[Cost per unit]]*Table2[[#This Row],[Units]]</f>
        <v>1204.56</v>
      </c>
    </row>
    <row r="121" spans="3:9">
      <c r="C121" t="s">
        <v>8</v>
      </c>
      <c r="D121" t="s">
        <v>35</v>
      </c>
      <c r="E121" t="s">
        <v>29</v>
      </c>
      <c r="F121" s="4">
        <v>2023</v>
      </c>
      <c r="G121" s="5">
        <v>168</v>
      </c>
      <c r="H121">
        <f>_xlfn.XLOOKUP(Table2[[#This Row],[Product]],products[Product],products[Cost per unit])</f>
        <v>7.16</v>
      </c>
      <c r="I121">
        <f>Table2[[#This Row],[Cost per unit]]*Table2[[#This Row],[Units]]</f>
        <v>1202.8800000000001</v>
      </c>
    </row>
    <row r="122" spans="3:9">
      <c r="C122" t="s">
        <v>5</v>
      </c>
      <c r="D122" t="s">
        <v>39</v>
      </c>
      <c r="E122" t="s">
        <v>26</v>
      </c>
      <c r="F122" s="4">
        <v>5236</v>
      </c>
      <c r="G122" s="5">
        <v>51</v>
      </c>
      <c r="H122">
        <f>_xlfn.XLOOKUP(Table2[[#This Row],[Product]],products[Product],products[Cost per unit])</f>
        <v>5.6</v>
      </c>
      <c r="I122">
        <f>Table2[[#This Row],[Cost per unit]]*Table2[[#This Row],[Units]]</f>
        <v>285.59999999999997</v>
      </c>
    </row>
    <row r="123" spans="3:9">
      <c r="C123" t="s">
        <v>41</v>
      </c>
      <c r="D123" t="s">
        <v>36</v>
      </c>
      <c r="E123" t="s">
        <v>19</v>
      </c>
      <c r="F123" s="4">
        <v>1925</v>
      </c>
      <c r="G123" s="5">
        <v>192</v>
      </c>
      <c r="H123">
        <f>_xlfn.XLOOKUP(Table2[[#This Row],[Product]],products[Product],products[Cost per unit])</f>
        <v>7.64</v>
      </c>
      <c r="I123">
        <f>Table2[[#This Row],[Cost per unit]]*Table2[[#This Row],[Units]]</f>
        <v>1466.8799999999999</v>
      </c>
    </row>
    <row r="124" spans="3:9">
      <c r="C124" t="s">
        <v>7</v>
      </c>
      <c r="D124" t="s">
        <v>37</v>
      </c>
      <c r="E124" t="s">
        <v>14</v>
      </c>
      <c r="F124" s="4">
        <v>6608</v>
      </c>
      <c r="G124" s="5">
        <v>225</v>
      </c>
      <c r="H124">
        <f>_xlfn.XLOOKUP(Table2[[#This Row],[Product]],products[Product],products[Cost per unit])</f>
        <v>11.7</v>
      </c>
      <c r="I124">
        <f>Table2[[#This Row],[Cost per unit]]*Table2[[#This Row],[Units]]</f>
        <v>2632.5</v>
      </c>
    </row>
    <row r="125" spans="3:9">
      <c r="C125" t="s">
        <v>6</v>
      </c>
      <c r="D125" t="s">
        <v>34</v>
      </c>
      <c r="E125" t="s">
        <v>26</v>
      </c>
      <c r="F125" s="4">
        <v>8008</v>
      </c>
      <c r="G125" s="5">
        <v>456</v>
      </c>
      <c r="H125">
        <f>_xlfn.XLOOKUP(Table2[[#This Row],[Product]],products[Product],products[Cost per unit])</f>
        <v>5.6</v>
      </c>
      <c r="I125">
        <f>Table2[[#This Row],[Cost per unit]]*Table2[[#This Row],[Units]]</f>
        <v>2553.6</v>
      </c>
    </row>
    <row r="126" spans="3:9">
      <c r="C126" t="s">
        <v>10</v>
      </c>
      <c r="D126" t="s">
        <v>34</v>
      </c>
      <c r="E126" t="s">
        <v>25</v>
      </c>
      <c r="F126" s="4">
        <v>1428</v>
      </c>
      <c r="G126" s="5">
        <v>93</v>
      </c>
      <c r="H126">
        <f>_xlfn.XLOOKUP(Table2[[#This Row],[Product]],products[Product],products[Cost per unit])</f>
        <v>13.15</v>
      </c>
      <c r="I126">
        <f>Table2[[#This Row],[Cost per unit]]*Table2[[#This Row],[Units]]</f>
        <v>1222.95</v>
      </c>
    </row>
    <row r="127" spans="3:9">
      <c r="C127" t="s">
        <v>6</v>
      </c>
      <c r="D127" t="s">
        <v>34</v>
      </c>
      <c r="E127" t="s">
        <v>4</v>
      </c>
      <c r="F127" s="4">
        <v>525</v>
      </c>
      <c r="G127" s="5">
        <v>48</v>
      </c>
      <c r="H127">
        <f>_xlfn.XLOOKUP(Table2[[#This Row],[Product]],products[Product],products[Cost per unit])</f>
        <v>11.88</v>
      </c>
      <c r="I127">
        <f>Table2[[#This Row],[Cost per unit]]*Table2[[#This Row],[Units]]</f>
        <v>570.24</v>
      </c>
    </row>
    <row r="128" spans="3:9">
      <c r="C128" t="s">
        <v>6</v>
      </c>
      <c r="D128" t="s">
        <v>37</v>
      </c>
      <c r="E128" t="s">
        <v>18</v>
      </c>
      <c r="F128" s="4">
        <v>1505</v>
      </c>
      <c r="G128" s="5">
        <v>102</v>
      </c>
      <c r="H128">
        <f>_xlfn.XLOOKUP(Table2[[#This Row],[Product]],products[Product],products[Cost per unit])</f>
        <v>6.47</v>
      </c>
      <c r="I128">
        <f>Table2[[#This Row],[Cost per unit]]*Table2[[#This Row],[Units]]</f>
        <v>659.93999999999994</v>
      </c>
    </row>
    <row r="129" spans="3:9">
      <c r="C129" t="s">
        <v>7</v>
      </c>
      <c r="D129" t="s">
        <v>35</v>
      </c>
      <c r="E129" t="s">
        <v>30</v>
      </c>
      <c r="F129" s="4">
        <v>6755</v>
      </c>
      <c r="G129" s="5">
        <v>252</v>
      </c>
      <c r="H129">
        <f>_xlfn.XLOOKUP(Table2[[#This Row],[Product]],products[Product],products[Cost per unit])</f>
        <v>14.49</v>
      </c>
      <c r="I129">
        <f>Table2[[#This Row],[Cost per unit]]*Table2[[#This Row],[Units]]</f>
        <v>3651.48</v>
      </c>
    </row>
    <row r="130" spans="3:9">
      <c r="C130" t="s">
        <v>2</v>
      </c>
      <c r="D130" t="s">
        <v>37</v>
      </c>
      <c r="E130" t="s">
        <v>18</v>
      </c>
      <c r="F130" s="4">
        <v>11571</v>
      </c>
      <c r="G130" s="5">
        <v>138</v>
      </c>
      <c r="H130">
        <f>_xlfn.XLOOKUP(Table2[[#This Row],[Product]],products[Product],products[Cost per unit])</f>
        <v>6.47</v>
      </c>
      <c r="I130">
        <f>Table2[[#This Row],[Cost per unit]]*Table2[[#This Row],[Units]]</f>
        <v>892.86</v>
      </c>
    </row>
    <row r="131" spans="3:9">
      <c r="C131" t="s">
        <v>40</v>
      </c>
      <c r="D131" t="s">
        <v>38</v>
      </c>
      <c r="E131" t="s">
        <v>25</v>
      </c>
      <c r="F131" s="4">
        <v>2541</v>
      </c>
      <c r="G131" s="5">
        <v>90</v>
      </c>
      <c r="H131">
        <f>_xlfn.XLOOKUP(Table2[[#This Row],[Product]],products[Product],products[Cost per unit])</f>
        <v>13.15</v>
      </c>
      <c r="I131">
        <f>Table2[[#This Row],[Cost per unit]]*Table2[[#This Row],[Units]]</f>
        <v>1183.5</v>
      </c>
    </row>
    <row r="132" spans="3:9">
      <c r="C132" t="s">
        <v>41</v>
      </c>
      <c r="D132" t="s">
        <v>37</v>
      </c>
      <c r="E132" t="s">
        <v>30</v>
      </c>
      <c r="F132" s="4">
        <v>1526</v>
      </c>
      <c r="G132" s="5">
        <v>240</v>
      </c>
      <c r="H132">
        <f>_xlfn.XLOOKUP(Table2[[#This Row],[Product]],products[Product],products[Cost per unit])</f>
        <v>14.49</v>
      </c>
      <c r="I132">
        <f>Table2[[#This Row],[Cost per unit]]*Table2[[#This Row],[Units]]</f>
        <v>3477.6</v>
      </c>
    </row>
    <row r="133" spans="3:9">
      <c r="C133" t="s">
        <v>40</v>
      </c>
      <c r="D133" t="s">
        <v>38</v>
      </c>
      <c r="E133" t="s">
        <v>4</v>
      </c>
      <c r="F133" s="4">
        <v>6125</v>
      </c>
      <c r="G133" s="5">
        <v>102</v>
      </c>
      <c r="H133">
        <f>_xlfn.XLOOKUP(Table2[[#This Row],[Product]],products[Product],products[Cost per unit])</f>
        <v>11.88</v>
      </c>
      <c r="I133">
        <f>Table2[[#This Row],[Cost per unit]]*Table2[[#This Row],[Units]]</f>
        <v>1211.76</v>
      </c>
    </row>
    <row r="134" spans="3:9">
      <c r="C134" t="s">
        <v>41</v>
      </c>
      <c r="D134" t="s">
        <v>35</v>
      </c>
      <c r="E134" t="s">
        <v>27</v>
      </c>
      <c r="F134" s="4">
        <v>847</v>
      </c>
      <c r="G134" s="5">
        <v>129</v>
      </c>
      <c r="H134">
        <f>_xlfn.XLOOKUP(Table2[[#This Row],[Product]],products[Product],products[Cost per unit])</f>
        <v>16.73</v>
      </c>
      <c r="I134">
        <f>Table2[[#This Row],[Cost per unit]]*Table2[[#This Row],[Units]]</f>
        <v>2158.17</v>
      </c>
    </row>
    <row r="135" spans="3:9">
      <c r="C135" t="s">
        <v>8</v>
      </c>
      <c r="D135" t="s">
        <v>35</v>
      </c>
      <c r="E135" t="s">
        <v>27</v>
      </c>
      <c r="F135" s="4">
        <v>4753</v>
      </c>
      <c r="G135" s="5">
        <v>300</v>
      </c>
      <c r="H135">
        <f>_xlfn.XLOOKUP(Table2[[#This Row],[Product]],products[Product],products[Cost per unit])</f>
        <v>16.73</v>
      </c>
      <c r="I135">
        <f>Table2[[#This Row],[Cost per unit]]*Table2[[#This Row],[Units]]</f>
        <v>5019</v>
      </c>
    </row>
    <row r="136" spans="3:9">
      <c r="C136" t="s">
        <v>6</v>
      </c>
      <c r="D136" t="s">
        <v>38</v>
      </c>
      <c r="E136" t="s">
        <v>33</v>
      </c>
      <c r="F136" s="4">
        <v>959</v>
      </c>
      <c r="G136" s="5">
        <v>135</v>
      </c>
      <c r="H136">
        <f>_xlfn.XLOOKUP(Table2[[#This Row],[Product]],products[Product],products[Cost per unit])</f>
        <v>12.37</v>
      </c>
      <c r="I136">
        <f>Table2[[#This Row],[Cost per unit]]*Table2[[#This Row],[Units]]</f>
        <v>1669.9499999999998</v>
      </c>
    </row>
    <row r="137" spans="3:9">
      <c r="C137" t="s">
        <v>7</v>
      </c>
      <c r="D137" t="s">
        <v>35</v>
      </c>
      <c r="E137" t="s">
        <v>24</v>
      </c>
      <c r="F137" s="4">
        <v>2793</v>
      </c>
      <c r="G137" s="5">
        <v>114</v>
      </c>
      <c r="H137">
        <f>_xlfn.XLOOKUP(Table2[[#This Row],[Product]],products[Product],products[Cost per unit])</f>
        <v>4.97</v>
      </c>
      <c r="I137">
        <f>Table2[[#This Row],[Cost per unit]]*Table2[[#This Row],[Units]]</f>
        <v>566.57999999999993</v>
      </c>
    </row>
    <row r="138" spans="3:9">
      <c r="C138" t="s">
        <v>7</v>
      </c>
      <c r="D138" t="s">
        <v>35</v>
      </c>
      <c r="E138" t="s">
        <v>14</v>
      </c>
      <c r="F138" s="4">
        <v>4606</v>
      </c>
      <c r="G138" s="5">
        <v>63</v>
      </c>
      <c r="H138">
        <f>_xlfn.XLOOKUP(Table2[[#This Row],[Product]],products[Product],products[Cost per unit])</f>
        <v>11.7</v>
      </c>
      <c r="I138">
        <f>Table2[[#This Row],[Cost per unit]]*Table2[[#This Row],[Units]]</f>
        <v>737.09999999999991</v>
      </c>
    </row>
    <row r="139" spans="3:9">
      <c r="C139" t="s">
        <v>7</v>
      </c>
      <c r="D139" t="s">
        <v>36</v>
      </c>
      <c r="E139" t="s">
        <v>29</v>
      </c>
      <c r="F139" s="4">
        <v>5551</v>
      </c>
      <c r="G139" s="5">
        <v>252</v>
      </c>
      <c r="H139">
        <f>_xlfn.XLOOKUP(Table2[[#This Row],[Product]],products[Product],products[Cost per unit])</f>
        <v>7.16</v>
      </c>
      <c r="I139">
        <f>Table2[[#This Row],[Cost per unit]]*Table2[[#This Row],[Units]]</f>
        <v>1804.32</v>
      </c>
    </row>
    <row r="140" spans="3:9">
      <c r="C140" t="s">
        <v>10</v>
      </c>
      <c r="D140" t="s">
        <v>36</v>
      </c>
      <c r="E140" t="s">
        <v>32</v>
      </c>
      <c r="F140" s="4">
        <v>6657</v>
      </c>
      <c r="G140" s="5">
        <v>303</v>
      </c>
      <c r="H140">
        <f>_xlfn.XLOOKUP(Table2[[#This Row],[Product]],products[Product],products[Cost per unit])</f>
        <v>8.65</v>
      </c>
      <c r="I140">
        <f>Table2[[#This Row],[Cost per unit]]*Table2[[#This Row],[Units]]</f>
        <v>2620.9500000000003</v>
      </c>
    </row>
    <row r="141" spans="3:9">
      <c r="C141" t="s">
        <v>7</v>
      </c>
      <c r="D141" t="s">
        <v>39</v>
      </c>
      <c r="E141" t="s">
        <v>17</v>
      </c>
      <c r="F141" s="4">
        <v>4438</v>
      </c>
      <c r="G141" s="5">
        <v>246</v>
      </c>
      <c r="H141">
        <f>_xlfn.XLOOKUP(Table2[[#This Row],[Product]],products[Product],products[Cost per unit])</f>
        <v>3.11</v>
      </c>
      <c r="I141">
        <f>Table2[[#This Row],[Cost per unit]]*Table2[[#This Row],[Units]]</f>
        <v>765.06</v>
      </c>
    </row>
    <row r="142" spans="3:9">
      <c r="C142" t="s">
        <v>8</v>
      </c>
      <c r="D142" t="s">
        <v>38</v>
      </c>
      <c r="E142" t="s">
        <v>22</v>
      </c>
      <c r="F142" s="4">
        <v>168</v>
      </c>
      <c r="G142" s="5">
        <v>84</v>
      </c>
      <c r="H142">
        <f>_xlfn.XLOOKUP(Table2[[#This Row],[Product]],products[Product],products[Cost per unit])</f>
        <v>9.77</v>
      </c>
      <c r="I142">
        <f>Table2[[#This Row],[Cost per unit]]*Table2[[#This Row],[Units]]</f>
        <v>820.68</v>
      </c>
    </row>
    <row r="143" spans="3:9">
      <c r="C143" t="s">
        <v>7</v>
      </c>
      <c r="D143" t="s">
        <v>34</v>
      </c>
      <c r="E143" t="s">
        <v>17</v>
      </c>
      <c r="F143" s="4">
        <v>7777</v>
      </c>
      <c r="G143" s="5">
        <v>39</v>
      </c>
      <c r="H143">
        <f>_xlfn.XLOOKUP(Table2[[#This Row],[Product]],products[Product],products[Cost per unit])</f>
        <v>3.11</v>
      </c>
      <c r="I143">
        <f>Table2[[#This Row],[Cost per unit]]*Table2[[#This Row],[Units]]</f>
        <v>121.28999999999999</v>
      </c>
    </row>
    <row r="144" spans="3:9">
      <c r="C144" t="s">
        <v>5</v>
      </c>
      <c r="D144" t="s">
        <v>36</v>
      </c>
      <c r="E144" t="s">
        <v>17</v>
      </c>
      <c r="F144" s="4">
        <v>3339</v>
      </c>
      <c r="G144" s="5">
        <v>348</v>
      </c>
      <c r="H144">
        <f>_xlfn.XLOOKUP(Table2[[#This Row],[Product]],products[Product],products[Cost per unit])</f>
        <v>3.11</v>
      </c>
      <c r="I144">
        <f>Table2[[#This Row],[Cost per unit]]*Table2[[#This Row],[Units]]</f>
        <v>1082.28</v>
      </c>
    </row>
    <row r="145" spans="3:9">
      <c r="C145" t="s">
        <v>7</v>
      </c>
      <c r="D145" t="s">
        <v>37</v>
      </c>
      <c r="E145" t="s">
        <v>33</v>
      </c>
      <c r="F145" s="4">
        <v>6391</v>
      </c>
      <c r="G145" s="5">
        <v>48</v>
      </c>
      <c r="H145">
        <f>_xlfn.XLOOKUP(Table2[[#This Row],[Product]],products[Product],products[Cost per unit])</f>
        <v>12.37</v>
      </c>
      <c r="I145">
        <f>Table2[[#This Row],[Cost per unit]]*Table2[[#This Row],[Units]]</f>
        <v>593.76</v>
      </c>
    </row>
    <row r="146" spans="3:9">
      <c r="C146" t="s">
        <v>5</v>
      </c>
      <c r="D146" t="s">
        <v>37</v>
      </c>
      <c r="E146" t="s">
        <v>22</v>
      </c>
      <c r="F146" s="4">
        <v>518</v>
      </c>
      <c r="G146" s="5">
        <v>75</v>
      </c>
      <c r="H146">
        <f>_xlfn.XLOOKUP(Table2[[#This Row],[Product]],products[Product],products[Cost per unit])</f>
        <v>9.77</v>
      </c>
      <c r="I146">
        <f>Table2[[#This Row],[Cost per unit]]*Table2[[#This Row],[Units]]</f>
        <v>732.75</v>
      </c>
    </row>
    <row r="147" spans="3:9">
      <c r="C147" t="s">
        <v>7</v>
      </c>
      <c r="D147" t="s">
        <v>38</v>
      </c>
      <c r="E147" t="s">
        <v>28</v>
      </c>
      <c r="F147" s="4">
        <v>5677</v>
      </c>
      <c r="G147" s="5">
        <v>258</v>
      </c>
      <c r="H147">
        <f>_xlfn.XLOOKUP(Table2[[#This Row],[Product]],products[Product],products[Cost per unit])</f>
        <v>10.38</v>
      </c>
      <c r="I147">
        <f>Table2[[#This Row],[Cost per unit]]*Table2[[#This Row],[Units]]</f>
        <v>2678.0400000000004</v>
      </c>
    </row>
    <row r="148" spans="3:9">
      <c r="C148" t="s">
        <v>6</v>
      </c>
      <c r="D148" t="s">
        <v>39</v>
      </c>
      <c r="E148" t="s">
        <v>17</v>
      </c>
      <c r="F148" s="4">
        <v>6048</v>
      </c>
      <c r="G148" s="5">
        <v>27</v>
      </c>
      <c r="H148">
        <f>_xlfn.XLOOKUP(Table2[[#This Row],[Product]],products[Product],products[Cost per unit])</f>
        <v>3.11</v>
      </c>
      <c r="I148">
        <f>Table2[[#This Row],[Cost per unit]]*Table2[[#This Row],[Units]]</f>
        <v>83.97</v>
      </c>
    </row>
    <row r="149" spans="3:9">
      <c r="C149" t="s">
        <v>8</v>
      </c>
      <c r="D149" t="s">
        <v>38</v>
      </c>
      <c r="E149" t="s">
        <v>32</v>
      </c>
      <c r="F149" s="4">
        <v>3752</v>
      </c>
      <c r="G149" s="5">
        <v>213</v>
      </c>
      <c r="H149">
        <f>_xlfn.XLOOKUP(Table2[[#This Row],[Product]],products[Product],products[Cost per unit])</f>
        <v>8.65</v>
      </c>
      <c r="I149">
        <f>Table2[[#This Row],[Cost per unit]]*Table2[[#This Row],[Units]]</f>
        <v>1842.45</v>
      </c>
    </row>
    <row r="150" spans="3:9">
      <c r="C150" t="s">
        <v>5</v>
      </c>
      <c r="D150" t="s">
        <v>35</v>
      </c>
      <c r="E150" t="s">
        <v>29</v>
      </c>
      <c r="F150" s="4">
        <v>4480</v>
      </c>
      <c r="G150" s="5">
        <v>357</v>
      </c>
      <c r="H150">
        <f>_xlfn.XLOOKUP(Table2[[#This Row],[Product]],products[Product],products[Cost per unit])</f>
        <v>7.16</v>
      </c>
      <c r="I150">
        <f>Table2[[#This Row],[Cost per unit]]*Table2[[#This Row],[Units]]</f>
        <v>2556.12</v>
      </c>
    </row>
    <row r="151" spans="3:9">
      <c r="C151" t="s">
        <v>9</v>
      </c>
      <c r="D151" t="s">
        <v>37</v>
      </c>
      <c r="E151" t="s">
        <v>4</v>
      </c>
      <c r="F151" s="4">
        <v>259</v>
      </c>
      <c r="G151" s="5">
        <v>207</v>
      </c>
      <c r="H151">
        <f>_xlfn.XLOOKUP(Table2[[#This Row],[Product]],products[Product],products[Cost per unit])</f>
        <v>11.88</v>
      </c>
      <c r="I151">
        <f>Table2[[#This Row],[Cost per unit]]*Table2[[#This Row],[Units]]</f>
        <v>2459.1600000000003</v>
      </c>
    </row>
    <row r="152" spans="3:9">
      <c r="C152" t="s">
        <v>8</v>
      </c>
      <c r="D152" t="s">
        <v>37</v>
      </c>
      <c r="E152" t="s">
        <v>30</v>
      </c>
      <c r="F152" s="4">
        <v>42</v>
      </c>
      <c r="G152" s="5">
        <v>150</v>
      </c>
      <c r="H152">
        <f>_xlfn.XLOOKUP(Table2[[#This Row],[Product]],products[Product],products[Cost per unit])</f>
        <v>14.49</v>
      </c>
      <c r="I152">
        <f>Table2[[#This Row],[Cost per unit]]*Table2[[#This Row],[Units]]</f>
        <v>2173.5</v>
      </c>
    </row>
    <row r="153" spans="3:9">
      <c r="C153" t="s">
        <v>41</v>
      </c>
      <c r="D153" t="s">
        <v>36</v>
      </c>
      <c r="E153" t="s">
        <v>26</v>
      </c>
      <c r="F153" s="4">
        <v>98</v>
      </c>
      <c r="G153" s="5">
        <v>204</v>
      </c>
      <c r="H153">
        <f>_xlfn.XLOOKUP(Table2[[#This Row],[Product]],products[Product],products[Cost per unit])</f>
        <v>5.6</v>
      </c>
      <c r="I153">
        <f>Table2[[#This Row],[Cost per unit]]*Table2[[#This Row],[Units]]</f>
        <v>1142.3999999999999</v>
      </c>
    </row>
    <row r="154" spans="3:9">
      <c r="C154" t="s">
        <v>7</v>
      </c>
      <c r="D154" t="s">
        <v>35</v>
      </c>
      <c r="E154" t="s">
        <v>27</v>
      </c>
      <c r="F154" s="4">
        <v>2478</v>
      </c>
      <c r="G154" s="5">
        <v>21</v>
      </c>
      <c r="H154">
        <f>_xlfn.XLOOKUP(Table2[[#This Row],[Product]],products[Product],products[Cost per unit])</f>
        <v>16.73</v>
      </c>
      <c r="I154">
        <f>Table2[[#This Row],[Cost per unit]]*Table2[[#This Row],[Units]]</f>
        <v>351.33</v>
      </c>
    </row>
    <row r="155" spans="3:9">
      <c r="C155" t="s">
        <v>41</v>
      </c>
      <c r="D155" t="s">
        <v>34</v>
      </c>
      <c r="E155" t="s">
        <v>33</v>
      </c>
      <c r="F155" s="4">
        <v>7847</v>
      </c>
      <c r="G155" s="5">
        <v>174</v>
      </c>
      <c r="H155">
        <f>_xlfn.XLOOKUP(Table2[[#This Row],[Product]],products[Product],products[Cost per unit])</f>
        <v>12.37</v>
      </c>
      <c r="I155">
        <f>Table2[[#This Row],[Cost per unit]]*Table2[[#This Row],[Units]]</f>
        <v>2152.3799999999997</v>
      </c>
    </row>
    <row r="156" spans="3:9">
      <c r="C156" t="s">
        <v>2</v>
      </c>
      <c r="D156" t="s">
        <v>37</v>
      </c>
      <c r="E156" t="s">
        <v>17</v>
      </c>
      <c r="F156" s="4">
        <v>9926</v>
      </c>
      <c r="G156" s="5">
        <v>201</v>
      </c>
      <c r="H156">
        <f>_xlfn.XLOOKUP(Table2[[#This Row],[Product]],products[Product],products[Cost per unit])</f>
        <v>3.11</v>
      </c>
      <c r="I156">
        <f>Table2[[#This Row],[Cost per unit]]*Table2[[#This Row],[Units]]</f>
        <v>625.11</v>
      </c>
    </row>
    <row r="157" spans="3:9">
      <c r="C157" t="s">
        <v>8</v>
      </c>
      <c r="D157" t="s">
        <v>38</v>
      </c>
      <c r="E157" t="s">
        <v>13</v>
      </c>
      <c r="F157" s="4">
        <v>819</v>
      </c>
      <c r="G157" s="5">
        <v>510</v>
      </c>
      <c r="H157">
        <f>_xlfn.XLOOKUP(Table2[[#This Row],[Product]],products[Product],products[Cost per unit])</f>
        <v>9.33</v>
      </c>
      <c r="I157">
        <f>Table2[[#This Row],[Cost per unit]]*Table2[[#This Row],[Units]]</f>
        <v>4758.3</v>
      </c>
    </row>
    <row r="158" spans="3:9">
      <c r="C158" t="s">
        <v>6</v>
      </c>
      <c r="D158" t="s">
        <v>39</v>
      </c>
      <c r="E158" t="s">
        <v>29</v>
      </c>
      <c r="F158" s="4">
        <v>3052</v>
      </c>
      <c r="G158" s="5">
        <v>378</v>
      </c>
      <c r="H158">
        <f>_xlfn.XLOOKUP(Table2[[#This Row],[Product]],products[Product],products[Cost per unit])</f>
        <v>7.16</v>
      </c>
      <c r="I158">
        <f>Table2[[#This Row],[Cost per unit]]*Table2[[#This Row],[Units]]</f>
        <v>2706.48</v>
      </c>
    </row>
    <row r="159" spans="3:9">
      <c r="C159" t="s">
        <v>9</v>
      </c>
      <c r="D159" t="s">
        <v>34</v>
      </c>
      <c r="E159" t="s">
        <v>21</v>
      </c>
      <c r="F159" s="4">
        <v>6832</v>
      </c>
      <c r="G159" s="5">
        <v>27</v>
      </c>
      <c r="H159">
        <f>_xlfn.XLOOKUP(Table2[[#This Row],[Product]],products[Product],products[Cost per unit])</f>
        <v>9</v>
      </c>
      <c r="I159">
        <f>Table2[[#This Row],[Cost per unit]]*Table2[[#This Row],[Units]]</f>
        <v>243</v>
      </c>
    </row>
    <row r="160" spans="3:9">
      <c r="C160" t="s">
        <v>2</v>
      </c>
      <c r="D160" t="s">
        <v>39</v>
      </c>
      <c r="E160" t="s">
        <v>16</v>
      </c>
      <c r="F160" s="4">
        <v>2016</v>
      </c>
      <c r="G160" s="5">
        <v>117</v>
      </c>
      <c r="H160">
        <f>_xlfn.XLOOKUP(Table2[[#This Row],[Product]],products[Product],products[Cost per unit])</f>
        <v>8.7899999999999991</v>
      </c>
      <c r="I160">
        <f>Table2[[#This Row],[Cost per unit]]*Table2[[#This Row],[Units]]</f>
        <v>1028.4299999999998</v>
      </c>
    </row>
    <row r="161" spans="3:9">
      <c r="C161" t="s">
        <v>6</v>
      </c>
      <c r="D161" t="s">
        <v>38</v>
      </c>
      <c r="E161" t="s">
        <v>21</v>
      </c>
      <c r="F161" s="4">
        <v>7322</v>
      </c>
      <c r="G161" s="5">
        <v>36</v>
      </c>
      <c r="H161">
        <f>_xlfn.XLOOKUP(Table2[[#This Row],[Product]],products[Product],products[Cost per unit])</f>
        <v>9</v>
      </c>
      <c r="I161">
        <f>Table2[[#This Row],[Cost per unit]]*Table2[[#This Row],[Units]]</f>
        <v>324</v>
      </c>
    </row>
    <row r="162" spans="3:9">
      <c r="C162" t="s">
        <v>8</v>
      </c>
      <c r="D162" t="s">
        <v>35</v>
      </c>
      <c r="E162" t="s">
        <v>33</v>
      </c>
      <c r="F162" s="4">
        <v>357</v>
      </c>
      <c r="G162" s="5">
        <v>126</v>
      </c>
      <c r="H162">
        <f>_xlfn.XLOOKUP(Table2[[#This Row],[Product]],products[Product],products[Cost per unit])</f>
        <v>12.37</v>
      </c>
      <c r="I162">
        <f>Table2[[#This Row],[Cost per unit]]*Table2[[#This Row],[Units]]</f>
        <v>1558.62</v>
      </c>
    </row>
    <row r="163" spans="3:9">
      <c r="C163" t="s">
        <v>9</v>
      </c>
      <c r="D163" t="s">
        <v>39</v>
      </c>
      <c r="E163" t="s">
        <v>25</v>
      </c>
      <c r="F163" s="4">
        <v>3192</v>
      </c>
      <c r="G163" s="5">
        <v>72</v>
      </c>
      <c r="H163">
        <f>_xlfn.XLOOKUP(Table2[[#This Row],[Product]],products[Product],products[Cost per unit])</f>
        <v>13.15</v>
      </c>
      <c r="I163">
        <f>Table2[[#This Row],[Cost per unit]]*Table2[[#This Row],[Units]]</f>
        <v>946.80000000000007</v>
      </c>
    </row>
    <row r="164" spans="3:9">
      <c r="C164" t="s">
        <v>7</v>
      </c>
      <c r="D164" t="s">
        <v>36</v>
      </c>
      <c r="E164" t="s">
        <v>22</v>
      </c>
      <c r="F164" s="4">
        <v>8435</v>
      </c>
      <c r="G164" s="5">
        <v>42</v>
      </c>
      <c r="H164">
        <f>_xlfn.XLOOKUP(Table2[[#This Row],[Product]],products[Product],products[Cost per unit])</f>
        <v>9.77</v>
      </c>
      <c r="I164">
        <f>Table2[[#This Row],[Cost per unit]]*Table2[[#This Row],[Units]]</f>
        <v>410.34</v>
      </c>
    </row>
    <row r="165" spans="3:9">
      <c r="C165" t="s">
        <v>40</v>
      </c>
      <c r="D165" t="s">
        <v>39</v>
      </c>
      <c r="E165" t="s">
        <v>29</v>
      </c>
      <c r="F165" s="4">
        <v>0</v>
      </c>
      <c r="G165" s="5">
        <v>135</v>
      </c>
      <c r="H165">
        <f>_xlfn.XLOOKUP(Table2[[#This Row],[Product]],products[Product],products[Cost per unit])</f>
        <v>7.16</v>
      </c>
      <c r="I165">
        <f>Table2[[#This Row],[Cost per unit]]*Table2[[#This Row],[Units]]</f>
        <v>966.6</v>
      </c>
    </row>
    <row r="166" spans="3:9">
      <c r="C166" t="s">
        <v>7</v>
      </c>
      <c r="D166" t="s">
        <v>34</v>
      </c>
      <c r="E166" t="s">
        <v>24</v>
      </c>
      <c r="F166" s="4">
        <v>8862</v>
      </c>
      <c r="G166" s="5">
        <v>189</v>
      </c>
      <c r="H166">
        <f>_xlfn.XLOOKUP(Table2[[#This Row],[Product]],products[Product],products[Cost per unit])</f>
        <v>4.97</v>
      </c>
      <c r="I166">
        <f>Table2[[#This Row],[Cost per unit]]*Table2[[#This Row],[Units]]</f>
        <v>939.32999999999993</v>
      </c>
    </row>
    <row r="167" spans="3:9">
      <c r="C167" t="s">
        <v>6</v>
      </c>
      <c r="D167" t="s">
        <v>37</v>
      </c>
      <c r="E167" t="s">
        <v>28</v>
      </c>
      <c r="F167" s="4">
        <v>3556</v>
      </c>
      <c r="G167" s="5">
        <v>459</v>
      </c>
      <c r="H167">
        <f>_xlfn.XLOOKUP(Table2[[#This Row],[Product]],products[Product],products[Cost per unit])</f>
        <v>10.38</v>
      </c>
      <c r="I167">
        <f>Table2[[#This Row],[Cost per unit]]*Table2[[#This Row],[Units]]</f>
        <v>4764.42</v>
      </c>
    </row>
    <row r="168" spans="3:9">
      <c r="C168" t="s">
        <v>5</v>
      </c>
      <c r="D168" t="s">
        <v>34</v>
      </c>
      <c r="E168" t="s">
        <v>15</v>
      </c>
      <c r="F168" s="4">
        <v>7280</v>
      </c>
      <c r="G168" s="5">
        <v>201</v>
      </c>
      <c r="H168">
        <f>_xlfn.XLOOKUP(Table2[[#This Row],[Product]],products[Product],products[Cost per unit])</f>
        <v>11.73</v>
      </c>
      <c r="I168">
        <f>Table2[[#This Row],[Cost per unit]]*Table2[[#This Row],[Units]]</f>
        <v>2357.73</v>
      </c>
    </row>
    <row r="169" spans="3:9">
      <c r="C169" t="s">
        <v>6</v>
      </c>
      <c r="D169" t="s">
        <v>34</v>
      </c>
      <c r="E169" t="s">
        <v>30</v>
      </c>
      <c r="F169" s="4">
        <v>3402</v>
      </c>
      <c r="G169" s="5">
        <v>366</v>
      </c>
      <c r="H169">
        <f>_xlfn.XLOOKUP(Table2[[#This Row],[Product]],products[Product],products[Cost per unit])</f>
        <v>14.49</v>
      </c>
      <c r="I169">
        <f>Table2[[#This Row],[Cost per unit]]*Table2[[#This Row],[Units]]</f>
        <v>5303.34</v>
      </c>
    </row>
    <row r="170" spans="3:9">
      <c r="C170" t="s">
        <v>3</v>
      </c>
      <c r="D170" t="s">
        <v>37</v>
      </c>
      <c r="E170" t="s">
        <v>29</v>
      </c>
      <c r="F170" s="4">
        <v>4592</v>
      </c>
      <c r="G170" s="5">
        <v>324</v>
      </c>
      <c r="H170">
        <f>_xlfn.XLOOKUP(Table2[[#This Row],[Product]],products[Product],products[Cost per unit])</f>
        <v>7.16</v>
      </c>
      <c r="I170">
        <f>Table2[[#This Row],[Cost per unit]]*Table2[[#This Row],[Units]]</f>
        <v>2319.84</v>
      </c>
    </row>
    <row r="171" spans="3:9">
      <c r="C171" t="s">
        <v>9</v>
      </c>
      <c r="D171" t="s">
        <v>35</v>
      </c>
      <c r="E171" t="s">
        <v>15</v>
      </c>
      <c r="F171" s="4">
        <v>7833</v>
      </c>
      <c r="G171" s="5">
        <v>243</v>
      </c>
      <c r="H171">
        <f>_xlfn.XLOOKUP(Table2[[#This Row],[Product]],products[Product],products[Cost per unit])</f>
        <v>11.73</v>
      </c>
      <c r="I171">
        <f>Table2[[#This Row],[Cost per unit]]*Table2[[#This Row],[Units]]</f>
        <v>2850.3900000000003</v>
      </c>
    </row>
    <row r="172" spans="3:9">
      <c r="C172" t="s">
        <v>2</v>
      </c>
      <c r="D172" t="s">
        <v>39</v>
      </c>
      <c r="E172" t="s">
        <v>21</v>
      </c>
      <c r="F172" s="4">
        <v>7651</v>
      </c>
      <c r="G172" s="5">
        <v>213</v>
      </c>
      <c r="H172">
        <f>_xlfn.XLOOKUP(Table2[[#This Row],[Product]],products[Product],products[Cost per unit])</f>
        <v>9</v>
      </c>
      <c r="I172">
        <f>Table2[[#This Row],[Cost per unit]]*Table2[[#This Row],[Units]]</f>
        <v>1917</v>
      </c>
    </row>
    <row r="173" spans="3:9">
      <c r="C173" t="s">
        <v>40</v>
      </c>
      <c r="D173" t="s">
        <v>35</v>
      </c>
      <c r="E173" t="s">
        <v>30</v>
      </c>
      <c r="F173" s="4">
        <v>2275</v>
      </c>
      <c r="G173" s="5">
        <v>447</v>
      </c>
      <c r="H173">
        <f>_xlfn.XLOOKUP(Table2[[#This Row],[Product]],products[Product],products[Cost per unit])</f>
        <v>14.49</v>
      </c>
      <c r="I173">
        <f>Table2[[#This Row],[Cost per unit]]*Table2[[#This Row],[Units]]</f>
        <v>6477.03</v>
      </c>
    </row>
    <row r="174" spans="3:9">
      <c r="C174" t="s">
        <v>40</v>
      </c>
      <c r="D174" t="s">
        <v>38</v>
      </c>
      <c r="E174" t="s">
        <v>13</v>
      </c>
      <c r="F174" s="4">
        <v>5670</v>
      </c>
      <c r="G174" s="5">
        <v>297</v>
      </c>
      <c r="H174">
        <f>_xlfn.XLOOKUP(Table2[[#This Row],[Product]],products[Product],products[Cost per unit])</f>
        <v>9.33</v>
      </c>
      <c r="I174">
        <f>Table2[[#This Row],[Cost per unit]]*Table2[[#This Row],[Units]]</f>
        <v>2771.01</v>
      </c>
    </row>
    <row r="175" spans="3:9">
      <c r="C175" t="s">
        <v>7</v>
      </c>
      <c r="D175" t="s">
        <v>35</v>
      </c>
      <c r="E175" t="s">
        <v>16</v>
      </c>
      <c r="F175" s="4">
        <v>2135</v>
      </c>
      <c r="G175" s="5">
        <v>27</v>
      </c>
      <c r="H175">
        <f>_xlfn.XLOOKUP(Table2[[#This Row],[Product]],products[Product],products[Cost per unit])</f>
        <v>8.7899999999999991</v>
      </c>
      <c r="I175">
        <f>Table2[[#This Row],[Cost per unit]]*Table2[[#This Row],[Units]]</f>
        <v>237.32999999999998</v>
      </c>
    </row>
    <row r="176" spans="3:9">
      <c r="C176" t="s">
        <v>40</v>
      </c>
      <c r="D176" t="s">
        <v>34</v>
      </c>
      <c r="E176" t="s">
        <v>23</v>
      </c>
      <c r="F176" s="4">
        <v>2779</v>
      </c>
      <c r="G176" s="5">
        <v>75</v>
      </c>
      <c r="H176">
        <f>_xlfn.XLOOKUP(Table2[[#This Row],[Product]],products[Product],products[Cost per unit])</f>
        <v>6.49</v>
      </c>
      <c r="I176">
        <f>Table2[[#This Row],[Cost per unit]]*Table2[[#This Row],[Units]]</f>
        <v>486.75</v>
      </c>
    </row>
    <row r="177" spans="3:9">
      <c r="C177" t="s">
        <v>10</v>
      </c>
      <c r="D177" t="s">
        <v>39</v>
      </c>
      <c r="E177" t="s">
        <v>33</v>
      </c>
      <c r="F177" s="4">
        <v>12950</v>
      </c>
      <c r="G177" s="5">
        <v>30</v>
      </c>
      <c r="H177">
        <f>_xlfn.XLOOKUP(Table2[[#This Row],[Product]],products[Product],products[Cost per unit])</f>
        <v>12.37</v>
      </c>
      <c r="I177">
        <f>Table2[[#This Row],[Cost per unit]]*Table2[[#This Row],[Units]]</f>
        <v>371.09999999999997</v>
      </c>
    </row>
    <row r="178" spans="3:9">
      <c r="C178" t="s">
        <v>7</v>
      </c>
      <c r="D178" t="s">
        <v>36</v>
      </c>
      <c r="E178" t="s">
        <v>18</v>
      </c>
      <c r="F178" s="4">
        <v>2646</v>
      </c>
      <c r="G178" s="5">
        <v>177</v>
      </c>
      <c r="H178">
        <f>_xlfn.XLOOKUP(Table2[[#This Row],[Product]],products[Product],products[Cost per unit])</f>
        <v>6.47</v>
      </c>
      <c r="I178">
        <f>Table2[[#This Row],[Cost per unit]]*Table2[[#This Row],[Units]]</f>
        <v>1145.19</v>
      </c>
    </row>
    <row r="179" spans="3:9">
      <c r="C179" t="s">
        <v>40</v>
      </c>
      <c r="D179" t="s">
        <v>34</v>
      </c>
      <c r="E179" t="s">
        <v>33</v>
      </c>
      <c r="F179" s="4">
        <v>3794</v>
      </c>
      <c r="G179" s="5">
        <v>159</v>
      </c>
      <c r="H179">
        <f>_xlfn.XLOOKUP(Table2[[#This Row],[Product]],products[Product],products[Cost per unit])</f>
        <v>12.37</v>
      </c>
      <c r="I179">
        <f>Table2[[#This Row],[Cost per unit]]*Table2[[#This Row],[Units]]</f>
        <v>1966.83</v>
      </c>
    </row>
    <row r="180" spans="3:9">
      <c r="C180" t="s">
        <v>3</v>
      </c>
      <c r="D180" t="s">
        <v>35</v>
      </c>
      <c r="E180" t="s">
        <v>33</v>
      </c>
      <c r="F180" s="4">
        <v>819</v>
      </c>
      <c r="G180" s="5">
        <v>306</v>
      </c>
      <c r="H180">
        <f>_xlfn.XLOOKUP(Table2[[#This Row],[Product]],products[Product],products[Cost per unit])</f>
        <v>12.37</v>
      </c>
      <c r="I180">
        <f>Table2[[#This Row],[Cost per unit]]*Table2[[#This Row],[Units]]</f>
        <v>3785.22</v>
      </c>
    </row>
    <row r="181" spans="3:9">
      <c r="C181" t="s">
        <v>3</v>
      </c>
      <c r="D181" t="s">
        <v>34</v>
      </c>
      <c r="E181" t="s">
        <v>20</v>
      </c>
      <c r="F181" s="4">
        <v>2583</v>
      </c>
      <c r="G181" s="5">
        <v>18</v>
      </c>
      <c r="H181">
        <f>_xlfn.XLOOKUP(Table2[[#This Row],[Product]],products[Product],products[Cost per unit])</f>
        <v>10.62</v>
      </c>
      <c r="I181">
        <f>Table2[[#This Row],[Cost per unit]]*Table2[[#This Row],[Units]]</f>
        <v>191.16</v>
      </c>
    </row>
    <row r="182" spans="3:9">
      <c r="C182" t="s">
        <v>7</v>
      </c>
      <c r="D182" t="s">
        <v>35</v>
      </c>
      <c r="E182" t="s">
        <v>19</v>
      </c>
      <c r="F182" s="4">
        <v>4585</v>
      </c>
      <c r="G182" s="5">
        <v>240</v>
      </c>
      <c r="H182">
        <f>_xlfn.XLOOKUP(Table2[[#This Row],[Product]],products[Product],products[Cost per unit])</f>
        <v>7.64</v>
      </c>
      <c r="I182">
        <f>Table2[[#This Row],[Cost per unit]]*Table2[[#This Row],[Units]]</f>
        <v>1833.6</v>
      </c>
    </row>
    <row r="183" spans="3:9">
      <c r="C183" t="s">
        <v>5</v>
      </c>
      <c r="D183" t="s">
        <v>34</v>
      </c>
      <c r="E183" t="s">
        <v>33</v>
      </c>
      <c r="F183" s="4">
        <v>1652</v>
      </c>
      <c r="G183" s="5">
        <v>93</v>
      </c>
      <c r="H183">
        <f>_xlfn.XLOOKUP(Table2[[#This Row],[Product]],products[Product],products[Cost per unit])</f>
        <v>12.37</v>
      </c>
      <c r="I183">
        <f>Table2[[#This Row],[Cost per unit]]*Table2[[#This Row],[Units]]</f>
        <v>1150.4099999999999</v>
      </c>
    </row>
    <row r="184" spans="3:9">
      <c r="C184" t="s">
        <v>10</v>
      </c>
      <c r="D184" t="s">
        <v>34</v>
      </c>
      <c r="E184" t="s">
        <v>26</v>
      </c>
      <c r="F184" s="4">
        <v>4991</v>
      </c>
      <c r="G184" s="5">
        <v>9</v>
      </c>
      <c r="H184">
        <f>_xlfn.XLOOKUP(Table2[[#This Row],[Product]],products[Product],products[Cost per unit])</f>
        <v>5.6</v>
      </c>
      <c r="I184">
        <f>Table2[[#This Row],[Cost per unit]]*Table2[[#This Row],[Units]]</f>
        <v>50.4</v>
      </c>
    </row>
    <row r="185" spans="3:9">
      <c r="C185" t="s">
        <v>8</v>
      </c>
      <c r="D185" t="s">
        <v>34</v>
      </c>
      <c r="E185" t="s">
        <v>16</v>
      </c>
      <c r="F185" s="4">
        <v>2009</v>
      </c>
      <c r="G185" s="5">
        <v>219</v>
      </c>
      <c r="H185">
        <f>_xlfn.XLOOKUP(Table2[[#This Row],[Product]],products[Product],products[Cost per unit])</f>
        <v>8.7899999999999991</v>
      </c>
      <c r="I185">
        <f>Table2[[#This Row],[Cost per unit]]*Table2[[#This Row],[Units]]</f>
        <v>1925.0099999999998</v>
      </c>
    </row>
    <row r="186" spans="3:9">
      <c r="C186" t="s">
        <v>2</v>
      </c>
      <c r="D186" t="s">
        <v>39</v>
      </c>
      <c r="E186" t="s">
        <v>22</v>
      </c>
      <c r="F186" s="4">
        <v>1568</v>
      </c>
      <c r="G186" s="5">
        <v>141</v>
      </c>
      <c r="H186">
        <f>_xlfn.XLOOKUP(Table2[[#This Row],[Product]],products[Product],products[Cost per unit])</f>
        <v>9.77</v>
      </c>
      <c r="I186">
        <f>Table2[[#This Row],[Cost per unit]]*Table2[[#This Row],[Units]]</f>
        <v>1377.57</v>
      </c>
    </row>
    <row r="187" spans="3:9">
      <c r="C187" t="s">
        <v>41</v>
      </c>
      <c r="D187" t="s">
        <v>37</v>
      </c>
      <c r="E187" t="s">
        <v>20</v>
      </c>
      <c r="F187" s="4">
        <v>3388</v>
      </c>
      <c r="G187" s="5">
        <v>123</v>
      </c>
      <c r="H187">
        <f>_xlfn.XLOOKUP(Table2[[#This Row],[Product]],products[Product],products[Cost per unit])</f>
        <v>10.62</v>
      </c>
      <c r="I187">
        <f>Table2[[#This Row],[Cost per unit]]*Table2[[#This Row],[Units]]</f>
        <v>1306.26</v>
      </c>
    </row>
    <row r="188" spans="3:9">
      <c r="C188" t="s">
        <v>40</v>
      </c>
      <c r="D188" t="s">
        <v>38</v>
      </c>
      <c r="E188" t="s">
        <v>24</v>
      </c>
      <c r="F188" s="4">
        <v>623</v>
      </c>
      <c r="G188" s="5">
        <v>51</v>
      </c>
      <c r="H188">
        <f>_xlfn.XLOOKUP(Table2[[#This Row],[Product]],products[Product],products[Cost per unit])</f>
        <v>4.97</v>
      </c>
      <c r="I188">
        <f>Table2[[#This Row],[Cost per unit]]*Table2[[#This Row],[Units]]</f>
        <v>253.47</v>
      </c>
    </row>
    <row r="189" spans="3:9">
      <c r="C189" t="s">
        <v>6</v>
      </c>
      <c r="D189" t="s">
        <v>36</v>
      </c>
      <c r="E189" t="s">
        <v>4</v>
      </c>
      <c r="F189" s="4">
        <v>10073</v>
      </c>
      <c r="G189" s="5">
        <v>120</v>
      </c>
      <c r="H189">
        <f>_xlfn.XLOOKUP(Table2[[#This Row],[Product]],products[Product],products[Cost per unit])</f>
        <v>11.88</v>
      </c>
      <c r="I189">
        <f>Table2[[#This Row],[Cost per unit]]*Table2[[#This Row],[Units]]</f>
        <v>1425.6000000000001</v>
      </c>
    </row>
    <row r="190" spans="3:9">
      <c r="C190" t="s">
        <v>8</v>
      </c>
      <c r="D190" t="s">
        <v>39</v>
      </c>
      <c r="E190" t="s">
        <v>26</v>
      </c>
      <c r="F190" s="4">
        <v>1561</v>
      </c>
      <c r="G190" s="5">
        <v>27</v>
      </c>
      <c r="H190">
        <f>_xlfn.XLOOKUP(Table2[[#This Row],[Product]],products[Product],products[Cost per unit])</f>
        <v>5.6</v>
      </c>
      <c r="I190">
        <f>Table2[[#This Row],[Cost per unit]]*Table2[[#This Row],[Units]]</f>
        <v>151.19999999999999</v>
      </c>
    </row>
    <row r="191" spans="3:9">
      <c r="C191" t="s">
        <v>9</v>
      </c>
      <c r="D191" t="s">
        <v>36</v>
      </c>
      <c r="E191" t="s">
        <v>27</v>
      </c>
      <c r="F191" s="4">
        <v>11522</v>
      </c>
      <c r="G191" s="5">
        <v>204</v>
      </c>
      <c r="H191">
        <f>_xlfn.XLOOKUP(Table2[[#This Row],[Product]],products[Product],products[Cost per unit])</f>
        <v>16.73</v>
      </c>
      <c r="I191">
        <f>Table2[[#This Row],[Cost per unit]]*Table2[[#This Row],[Units]]</f>
        <v>3412.92</v>
      </c>
    </row>
    <row r="192" spans="3:9">
      <c r="C192" t="s">
        <v>6</v>
      </c>
      <c r="D192" t="s">
        <v>38</v>
      </c>
      <c r="E192" t="s">
        <v>13</v>
      </c>
      <c r="F192" s="4">
        <v>2317</v>
      </c>
      <c r="G192" s="5">
        <v>123</v>
      </c>
      <c r="H192">
        <f>_xlfn.XLOOKUP(Table2[[#This Row],[Product]],products[Product],products[Cost per unit])</f>
        <v>9.33</v>
      </c>
      <c r="I192">
        <f>Table2[[#This Row],[Cost per unit]]*Table2[[#This Row],[Units]]</f>
        <v>1147.5899999999999</v>
      </c>
    </row>
    <row r="193" spans="3:9">
      <c r="C193" t="s">
        <v>10</v>
      </c>
      <c r="D193" t="s">
        <v>37</v>
      </c>
      <c r="E193" t="s">
        <v>28</v>
      </c>
      <c r="F193" s="4">
        <v>3059</v>
      </c>
      <c r="G193" s="5">
        <v>27</v>
      </c>
      <c r="H193">
        <f>_xlfn.XLOOKUP(Table2[[#This Row],[Product]],products[Product],products[Cost per unit])</f>
        <v>10.38</v>
      </c>
      <c r="I193">
        <f>Table2[[#This Row],[Cost per unit]]*Table2[[#This Row],[Units]]</f>
        <v>280.26000000000005</v>
      </c>
    </row>
    <row r="194" spans="3:9">
      <c r="C194" t="s">
        <v>41</v>
      </c>
      <c r="D194" t="s">
        <v>37</v>
      </c>
      <c r="E194" t="s">
        <v>26</v>
      </c>
      <c r="F194" s="4">
        <v>2324</v>
      </c>
      <c r="G194" s="5">
        <v>177</v>
      </c>
      <c r="H194">
        <f>_xlfn.XLOOKUP(Table2[[#This Row],[Product]],products[Product],products[Cost per unit])</f>
        <v>5.6</v>
      </c>
      <c r="I194">
        <f>Table2[[#This Row],[Cost per unit]]*Table2[[#This Row],[Units]]</f>
        <v>991.19999999999993</v>
      </c>
    </row>
    <row r="195" spans="3:9">
      <c r="C195" t="s">
        <v>3</v>
      </c>
      <c r="D195" t="s">
        <v>39</v>
      </c>
      <c r="E195" t="s">
        <v>26</v>
      </c>
      <c r="F195" s="4">
        <v>4956</v>
      </c>
      <c r="G195" s="5">
        <v>171</v>
      </c>
      <c r="H195">
        <f>_xlfn.XLOOKUP(Table2[[#This Row],[Product]],products[Product],products[Cost per unit])</f>
        <v>5.6</v>
      </c>
      <c r="I195">
        <f>Table2[[#This Row],[Cost per unit]]*Table2[[#This Row],[Units]]</f>
        <v>957.59999999999991</v>
      </c>
    </row>
    <row r="196" spans="3:9">
      <c r="C196" t="s">
        <v>10</v>
      </c>
      <c r="D196" t="s">
        <v>34</v>
      </c>
      <c r="E196" t="s">
        <v>19</v>
      </c>
      <c r="F196" s="4">
        <v>5355</v>
      </c>
      <c r="G196" s="5">
        <v>204</v>
      </c>
      <c r="H196">
        <f>_xlfn.XLOOKUP(Table2[[#This Row],[Product]],products[Product],products[Cost per unit])</f>
        <v>7.64</v>
      </c>
      <c r="I196">
        <f>Table2[[#This Row],[Cost per unit]]*Table2[[#This Row],[Units]]</f>
        <v>1558.56</v>
      </c>
    </row>
    <row r="197" spans="3:9">
      <c r="C197" t="s">
        <v>3</v>
      </c>
      <c r="D197" t="s">
        <v>34</v>
      </c>
      <c r="E197" t="s">
        <v>14</v>
      </c>
      <c r="F197" s="4">
        <v>7259</v>
      </c>
      <c r="G197" s="5">
        <v>276</v>
      </c>
      <c r="H197">
        <f>_xlfn.XLOOKUP(Table2[[#This Row],[Product]],products[Product],products[Cost per unit])</f>
        <v>11.7</v>
      </c>
      <c r="I197">
        <f>Table2[[#This Row],[Cost per unit]]*Table2[[#This Row],[Units]]</f>
        <v>3229.2</v>
      </c>
    </row>
    <row r="198" spans="3:9">
      <c r="C198" t="s">
        <v>8</v>
      </c>
      <c r="D198" t="s">
        <v>37</v>
      </c>
      <c r="E198" t="s">
        <v>26</v>
      </c>
      <c r="F198" s="4">
        <v>6279</v>
      </c>
      <c r="G198" s="5">
        <v>45</v>
      </c>
      <c r="H198">
        <f>_xlfn.XLOOKUP(Table2[[#This Row],[Product]],products[Product],products[Cost per unit])</f>
        <v>5.6</v>
      </c>
      <c r="I198">
        <f>Table2[[#This Row],[Cost per unit]]*Table2[[#This Row],[Units]]</f>
        <v>251.99999999999997</v>
      </c>
    </row>
    <row r="199" spans="3:9">
      <c r="C199" t="s">
        <v>40</v>
      </c>
      <c r="D199" t="s">
        <v>38</v>
      </c>
      <c r="E199" t="s">
        <v>29</v>
      </c>
      <c r="F199" s="4">
        <v>2541</v>
      </c>
      <c r="G199" s="5">
        <v>45</v>
      </c>
      <c r="H199">
        <f>_xlfn.XLOOKUP(Table2[[#This Row],[Product]],products[Product],products[Cost per unit])</f>
        <v>7.16</v>
      </c>
      <c r="I199">
        <f>Table2[[#This Row],[Cost per unit]]*Table2[[#This Row],[Units]]</f>
        <v>322.2</v>
      </c>
    </row>
    <row r="200" spans="3:9">
      <c r="C200" t="s">
        <v>6</v>
      </c>
      <c r="D200" t="s">
        <v>35</v>
      </c>
      <c r="E200" t="s">
        <v>27</v>
      </c>
      <c r="F200" s="4">
        <v>3864</v>
      </c>
      <c r="G200" s="5">
        <v>177</v>
      </c>
      <c r="H200">
        <f>_xlfn.XLOOKUP(Table2[[#This Row],[Product]],products[Product],products[Cost per unit])</f>
        <v>16.73</v>
      </c>
      <c r="I200">
        <f>Table2[[#This Row],[Cost per unit]]*Table2[[#This Row],[Units]]</f>
        <v>2961.21</v>
      </c>
    </row>
    <row r="201" spans="3:9">
      <c r="C201" t="s">
        <v>5</v>
      </c>
      <c r="D201" t="s">
        <v>36</v>
      </c>
      <c r="E201" t="s">
        <v>13</v>
      </c>
      <c r="F201" s="4">
        <v>6146</v>
      </c>
      <c r="G201" s="5">
        <v>63</v>
      </c>
      <c r="H201">
        <f>_xlfn.XLOOKUP(Table2[[#This Row],[Product]],products[Product],products[Cost per unit])</f>
        <v>9.33</v>
      </c>
      <c r="I201">
        <f>Table2[[#This Row],[Cost per unit]]*Table2[[#This Row],[Units]]</f>
        <v>587.79</v>
      </c>
    </row>
    <row r="202" spans="3:9">
      <c r="C202" t="s">
        <v>9</v>
      </c>
      <c r="D202" t="s">
        <v>39</v>
      </c>
      <c r="E202" t="s">
        <v>18</v>
      </c>
      <c r="F202" s="4">
        <v>2639</v>
      </c>
      <c r="G202" s="5">
        <v>204</v>
      </c>
      <c r="H202">
        <f>_xlfn.XLOOKUP(Table2[[#This Row],[Product]],products[Product],products[Cost per unit])</f>
        <v>6.47</v>
      </c>
      <c r="I202">
        <f>Table2[[#This Row],[Cost per unit]]*Table2[[#This Row],[Units]]</f>
        <v>1319.8799999999999</v>
      </c>
    </row>
    <row r="203" spans="3:9">
      <c r="C203" t="s">
        <v>8</v>
      </c>
      <c r="D203" t="s">
        <v>37</v>
      </c>
      <c r="E203" t="s">
        <v>22</v>
      </c>
      <c r="F203" s="4">
        <v>1890</v>
      </c>
      <c r="G203" s="5">
        <v>195</v>
      </c>
      <c r="H203">
        <f>_xlfn.XLOOKUP(Table2[[#This Row],[Product]],products[Product],products[Cost per unit])</f>
        <v>9.77</v>
      </c>
      <c r="I203">
        <f>Table2[[#This Row],[Cost per unit]]*Table2[[#This Row],[Units]]</f>
        <v>1905.1499999999999</v>
      </c>
    </row>
    <row r="204" spans="3:9">
      <c r="C204" t="s">
        <v>7</v>
      </c>
      <c r="D204" t="s">
        <v>34</v>
      </c>
      <c r="E204" t="s">
        <v>14</v>
      </c>
      <c r="F204" s="4">
        <v>1932</v>
      </c>
      <c r="G204" s="5">
        <v>369</v>
      </c>
      <c r="H204">
        <f>_xlfn.XLOOKUP(Table2[[#This Row],[Product]],products[Product],products[Cost per unit])</f>
        <v>11.7</v>
      </c>
      <c r="I204">
        <f>Table2[[#This Row],[Cost per unit]]*Table2[[#This Row],[Units]]</f>
        <v>4317.3</v>
      </c>
    </row>
    <row r="205" spans="3:9">
      <c r="C205" t="s">
        <v>3</v>
      </c>
      <c r="D205" t="s">
        <v>34</v>
      </c>
      <c r="E205" t="s">
        <v>25</v>
      </c>
      <c r="F205" s="4">
        <v>6300</v>
      </c>
      <c r="G205" s="5">
        <v>42</v>
      </c>
      <c r="H205">
        <f>_xlfn.XLOOKUP(Table2[[#This Row],[Product]],products[Product],products[Cost per unit])</f>
        <v>13.15</v>
      </c>
      <c r="I205">
        <f>Table2[[#This Row],[Cost per unit]]*Table2[[#This Row],[Units]]</f>
        <v>552.30000000000007</v>
      </c>
    </row>
    <row r="206" spans="3:9">
      <c r="C206" t="s">
        <v>6</v>
      </c>
      <c r="D206" t="s">
        <v>37</v>
      </c>
      <c r="E206" t="s">
        <v>30</v>
      </c>
      <c r="F206" s="4">
        <v>560</v>
      </c>
      <c r="G206" s="5">
        <v>81</v>
      </c>
      <c r="H206">
        <f>_xlfn.XLOOKUP(Table2[[#This Row],[Product]],products[Product],products[Cost per unit])</f>
        <v>14.49</v>
      </c>
      <c r="I206">
        <f>Table2[[#This Row],[Cost per unit]]*Table2[[#This Row],[Units]]</f>
        <v>1173.69</v>
      </c>
    </row>
    <row r="207" spans="3:9">
      <c r="C207" t="s">
        <v>9</v>
      </c>
      <c r="D207" t="s">
        <v>37</v>
      </c>
      <c r="E207" t="s">
        <v>26</v>
      </c>
      <c r="F207" s="4">
        <v>2856</v>
      </c>
      <c r="G207" s="5">
        <v>246</v>
      </c>
      <c r="H207">
        <f>_xlfn.XLOOKUP(Table2[[#This Row],[Product]],products[Product],products[Cost per unit])</f>
        <v>5.6</v>
      </c>
      <c r="I207">
        <f>Table2[[#This Row],[Cost per unit]]*Table2[[#This Row],[Units]]</f>
        <v>1377.6</v>
      </c>
    </row>
    <row r="208" spans="3:9">
      <c r="C208" t="s">
        <v>9</v>
      </c>
      <c r="D208" t="s">
        <v>34</v>
      </c>
      <c r="E208" t="s">
        <v>17</v>
      </c>
      <c r="F208" s="4">
        <v>707</v>
      </c>
      <c r="G208" s="5">
        <v>174</v>
      </c>
      <c r="H208">
        <f>_xlfn.XLOOKUP(Table2[[#This Row],[Product]],products[Product],products[Cost per unit])</f>
        <v>3.11</v>
      </c>
      <c r="I208">
        <f>Table2[[#This Row],[Cost per unit]]*Table2[[#This Row],[Units]]</f>
        <v>541.14</v>
      </c>
    </row>
    <row r="209" spans="3:9">
      <c r="C209" t="s">
        <v>8</v>
      </c>
      <c r="D209" t="s">
        <v>35</v>
      </c>
      <c r="E209" t="s">
        <v>30</v>
      </c>
      <c r="F209" s="4">
        <v>3598</v>
      </c>
      <c r="G209" s="5">
        <v>81</v>
      </c>
      <c r="H209">
        <f>_xlfn.XLOOKUP(Table2[[#This Row],[Product]],products[Product],products[Cost per unit])</f>
        <v>14.49</v>
      </c>
      <c r="I209">
        <f>Table2[[#This Row],[Cost per unit]]*Table2[[#This Row],[Units]]</f>
        <v>1173.69</v>
      </c>
    </row>
    <row r="210" spans="3:9">
      <c r="C210" t="s">
        <v>40</v>
      </c>
      <c r="D210" t="s">
        <v>35</v>
      </c>
      <c r="E210" t="s">
        <v>22</v>
      </c>
      <c r="F210" s="4">
        <v>6853</v>
      </c>
      <c r="G210" s="5">
        <v>372</v>
      </c>
      <c r="H210">
        <f>_xlfn.XLOOKUP(Table2[[#This Row],[Product]],products[Product],products[Cost per unit])</f>
        <v>9.77</v>
      </c>
      <c r="I210">
        <f>Table2[[#This Row],[Cost per unit]]*Table2[[#This Row],[Units]]</f>
        <v>3634.44</v>
      </c>
    </row>
    <row r="211" spans="3:9">
      <c r="C211" t="s">
        <v>40</v>
      </c>
      <c r="D211" t="s">
        <v>35</v>
      </c>
      <c r="E211" t="s">
        <v>16</v>
      </c>
      <c r="F211" s="4">
        <v>4725</v>
      </c>
      <c r="G211" s="5">
        <v>174</v>
      </c>
      <c r="H211">
        <f>_xlfn.XLOOKUP(Table2[[#This Row],[Product]],products[Product],products[Cost per unit])</f>
        <v>8.7899999999999991</v>
      </c>
      <c r="I211">
        <f>Table2[[#This Row],[Cost per unit]]*Table2[[#This Row],[Units]]</f>
        <v>1529.4599999999998</v>
      </c>
    </row>
    <row r="212" spans="3:9">
      <c r="C212" t="s">
        <v>41</v>
      </c>
      <c r="D212" t="s">
        <v>36</v>
      </c>
      <c r="E212" t="s">
        <v>32</v>
      </c>
      <c r="F212" s="4">
        <v>10304</v>
      </c>
      <c r="G212" s="5">
        <v>84</v>
      </c>
      <c r="H212">
        <f>_xlfn.XLOOKUP(Table2[[#This Row],[Product]],products[Product],products[Cost per unit])</f>
        <v>8.65</v>
      </c>
      <c r="I212">
        <f>Table2[[#This Row],[Cost per unit]]*Table2[[#This Row],[Units]]</f>
        <v>726.6</v>
      </c>
    </row>
    <row r="213" spans="3:9">
      <c r="C213" t="s">
        <v>41</v>
      </c>
      <c r="D213" t="s">
        <v>34</v>
      </c>
      <c r="E213" t="s">
        <v>16</v>
      </c>
      <c r="F213" s="4">
        <v>1274</v>
      </c>
      <c r="G213" s="5">
        <v>225</v>
      </c>
      <c r="H213">
        <f>_xlfn.XLOOKUP(Table2[[#This Row],[Product]],products[Product],products[Cost per unit])</f>
        <v>8.7899999999999991</v>
      </c>
      <c r="I213">
        <f>Table2[[#This Row],[Cost per unit]]*Table2[[#This Row],[Units]]</f>
        <v>1977.7499999999998</v>
      </c>
    </row>
    <row r="214" spans="3:9">
      <c r="C214" t="s">
        <v>5</v>
      </c>
      <c r="D214" t="s">
        <v>36</v>
      </c>
      <c r="E214" t="s">
        <v>30</v>
      </c>
      <c r="F214" s="4">
        <v>1526</v>
      </c>
      <c r="G214" s="5">
        <v>105</v>
      </c>
      <c r="H214">
        <f>_xlfn.XLOOKUP(Table2[[#This Row],[Product]],products[Product],products[Cost per unit])</f>
        <v>14.49</v>
      </c>
      <c r="I214">
        <f>Table2[[#This Row],[Cost per unit]]*Table2[[#This Row],[Units]]</f>
        <v>1521.45</v>
      </c>
    </row>
    <row r="215" spans="3:9">
      <c r="C215" t="s">
        <v>40</v>
      </c>
      <c r="D215" t="s">
        <v>39</v>
      </c>
      <c r="E215" t="s">
        <v>28</v>
      </c>
      <c r="F215" s="4">
        <v>3101</v>
      </c>
      <c r="G215" s="5">
        <v>225</v>
      </c>
      <c r="H215">
        <f>_xlfn.XLOOKUP(Table2[[#This Row],[Product]],products[Product],products[Cost per unit])</f>
        <v>10.38</v>
      </c>
      <c r="I215">
        <f>Table2[[#This Row],[Cost per unit]]*Table2[[#This Row],[Units]]</f>
        <v>2335.5</v>
      </c>
    </row>
    <row r="216" spans="3:9">
      <c r="C216" t="s">
        <v>2</v>
      </c>
      <c r="D216" t="s">
        <v>37</v>
      </c>
      <c r="E216" t="s">
        <v>14</v>
      </c>
      <c r="F216" s="4">
        <v>1057</v>
      </c>
      <c r="G216" s="5">
        <v>54</v>
      </c>
      <c r="H216">
        <f>_xlfn.XLOOKUP(Table2[[#This Row],[Product]],products[Product],products[Cost per unit])</f>
        <v>11.7</v>
      </c>
      <c r="I216">
        <f>Table2[[#This Row],[Cost per unit]]*Table2[[#This Row],[Units]]</f>
        <v>631.79999999999995</v>
      </c>
    </row>
    <row r="217" spans="3:9">
      <c r="C217" t="s">
        <v>7</v>
      </c>
      <c r="D217" t="s">
        <v>37</v>
      </c>
      <c r="E217" t="s">
        <v>26</v>
      </c>
      <c r="F217" s="4">
        <v>5306</v>
      </c>
      <c r="G217" s="5">
        <v>0</v>
      </c>
      <c r="H217">
        <f>_xlfn.XLOOKUP(Table2[[#This Row],[Product]],products[Product],products[Cost per unit])</f>
        <v>5.6</v>
      </c>
      <c r="I217">
        <f>Table2[[#This Row],[Cost per unit]]*Table2[[#This Row],[Units]]</f>
        <v>0</v>
      </c>
    </row>
    <row r="218" spans="3:9">
      <c r="C218" t="s">
        <v>5</v>
      </c>
      <c r="D218" t="s">
        <v>39</v>
      </c>
      <c r="E218" t="s">
        <v>24</v>
      </c>
      <c r="F218" s="4">
        <v>4018</v>
      </c>
      <c r="G218" s="5">
        <v>171</v>
      </c>
      <c r="H218">
        <f>_xlfn.XLOOKUP(Table2[[#This Row],[Product]],products[Product],products[Cost per unit])</f>
        <v>4.97</v>
      </c>
      <c r="I218">
        <f>Table2[[#This Row],[Cost per unit]]*Table2[[#This Row],[Units]]</f>
        <v>849.87</v>
      </c>
    </row>
    <row r="219" spans="3:9">
      <c r="C219" t="s">
        <v>9</v>
      </c>
      <c r="D219" t="s">
        <v>34</v>
      </c>
      <c r="E219" t="s">
        <v>16</v>
      </c>
      <c r="F219" s="4">
        <v>938</v>
      </c>
      <c r="G219" s="5">
        <v>189</v>
      </c>
      <c r="H219">
        <f>_xlfn.XLOOKUP(Table2[[#This Row],[Product]],products[Product],products[Cost per unit])</f>
        <v>8.7899999999999991</v>
      </c>
      <c r="I219">
        <f>Table2[[#This Row],[Cost per unit]]*Table2[[#This Row],[Units]]</f>
        <v>1661.31</v>
      </c>
    </row>
    <row r="220" spans="3:9">
      <c r="C220" t="s">
        <v>7</v>
      </c>
      <c r="D220" t="s">
        <v>38</v>
      </c>
      <c r="E220" t="s">
        <v>18</v>
      </c>
      <c r="F220" s="4">
        <v>1778</v>
      </c>
      <c r="G220" s="5">
        <v>270</v>
      </c>
      <c r="H220">
        <f>_xlfn.XLOOKUP(Table2[[#This Row],[Product]],products[Product],products[Cost per unit])</f>
        <v>6.47</v>
      </c>
      <c r="I220">
        <f>Table2[[#This Row],[Cost per unit]]*Table2[[#This Row],[Units]]</f>
        <v>1746.8999999999999</v>
      </c>
    </row>
    <row r="221" spans="3:9">
      <c r="C221" t="s">
        <v>6</v>
      </c>
      <c r="D221" t="s">
        <v>39</v>
      </c>
      <c r="E221" t="s">
        <v>30</v>
      </c>
      <c r="F221" s="4">
        <v>1638</v>
      </c>
      <c r="G221" s="5">
        <v>63</v>
      </c>
      <c r="H221">
        <f>_xlfn.XLOOKUP(Table2[[#This Row],[Product]],products[Product],products[Cost per unit])</f>
        <v>14.49</v>
      </c>
      <c r="I221">
        <f>Table2[[#This Row],[Cost per unit]]*Table2[[#This Row],[Units]]</f>
        <v>912.87</v>
      </c>
    </row>
    <row r="222" spans="3:9">
      <c r="C222" t="s">
        <v>41</v>
      </c>
      <c r="D222" t="s">
        <v>38</v>
      </c>
      <c r="E222" t="s">
        <v>25</v>
      </c>
      <c r="F222" s="4">
        <v>154</v>
      </c>
      <c r="G222" s="5">
        <v>21</v>
      </c>
      <c r="H222">
        <f>_xlfn.XLOOKUP(Table2[[#This Row],[Product]],products[Product],products[Cost per unit])</f>
        <v>13.15</v>
      </c>
      <c r="I222">
        <f>Table2[[#This Row],[Cost per unit]]*Table2[[#This Row],[Units]]</f>
        <v>276.15000000000003</v>
      </c>
    </row>
    <row r="223" spans="3:9">
      <c r="C223" t="s">
        <v>7</v>
      </c>
      <c r="D223" t="s">
        <v>37</v>
      </c>
      <c r="E223" t="s">
        <v>22</v>
      </c>
      <c r="F223" s="4">
        <v>9835</v>
      </c>
      <c r="G223" s="5">
        <v>207</v>
      </c>
      <c r="H223">
        <f>_xlfn.XLOOKUP(Table2[[#This Row],[Product]],products[Product],products[Cost per unit])</f>
        <v>9.77</v>
      </c>
      <c r="I223">
        <f>Table2[[#This Row],[Cost per unit]]*Table2[[#This Row],[Units]]</f>
        <v>2022.3899999999999</v>
      </c>
    </row>
    <row r="224" spans="3:9">
      <c r="C224" t="s">
        <v>9</v>
      </c>
      <c r="D224" t="s">
        <v>37</v>
      </c>
      <c r="E224" t="s">
        <v>20</v>
      </c>
      <c r="F224" s="4">
        <v>7273</v>
      </c>
      <c r="G224" s="5">
        <v>96</v>
      </c>
      <c r="H224">
        <f>_xlfn.XLOOKUP(Table2[[#This Row],[Product]],products[Product],products[Cost per unit])</f>
        <v>10.62</v>
      </c>
      <c r="I224">
        <f>Table2[[#This Row],[Cost per unit]]*Table2[[#This Row],[Units]]</f>
        <v>1019.52</v>
      </c>
    </row>
    <row r="225" spans="3:9">
      <c r="C225" t="s">
        <v>5</v>
      </c>
      <c r="D225" t="s">
        <v>39</v>
      </c>
      <c r="E225" t="s">
        <v>22</v>
      </c>
      <c r="F225" s="4">
        <v>6909</v>
      </c>
      <c r="G225" s="5">
        <v>81</v>
      </c>
      <c r="H225">
        <f>_xlfn.XLOOKUP(Table2[[#This Row],[Product]],products[Product],products[Cost per unit])</f>
        <v>9.77</v>
      </c>
      <c r="I225">
        <f>Table2[[#This Row],[Cost per unit]]*Table2[[#This Row],[Units]]</f>
        <v>791.37</v>
      </c>
    </row>
    <row r="226" spans="3:9">
      <c r="C226" t="s">
        <v>9</v>
      </c>
      <c r="D226" t="s">
        <v>39</v>
      </c>
      <c r="E226" t="s">
        <v>24</v>
      </c>
      <c r="F226" s="4">
        <v>3920</v>
      </c>
      <c r="G226" s="5">
        <v>306</v>
      </c>
      <c r="H226">
        <f>_xlfn.XLOOKUP(Table2[[#This Row],[Product]],products[Product],products[Cost per unit])</f>
        <v>4.97</v>
      </c>
      <c r="I226">
        <f>Table2[[#This Row],[Cost per unit]]*Table2[[#This Row],[Units]]</f>
        <v>1520.82</v>
      </c>
    </row>
    <row r="227" spans="3:9">
      <c r="C227" t="s">
        <v>10</v>
      </c>
      <c r="D227" t="s">
        <v>39</v>
      </c>
      <c r="E227" t="s">
        <v>21</v>
      </c>
      <c r="F227" s="4">
        <v>4858</v>
      </c>
      <c r="G227" s="5">
        <v>279</v>
      </c>
      <c r="H227">
        <f>_xlfn.XLOOKUP(Table2[[#This Row],[Product]],products[Product],products[Cost per unit])</f>
        <v>9</v>
      </c>
      <c r="I227">
        <f>Table2[[#This Row],[Cost per unit]]*Table2[[#This Row],[Units]]</f>
        <v>2511</v>
      </c>
    </row>
    <row r="228" spans="3:9">
      <c r="C228" t="s">
        <v>2</v>
      </c>
      <c r="D228" t="s">
        <v>38</v>
      </c>
      <c r="E228" t="s">
        <v>4</v>
      </c>
      <c r="F228" s="4">
        <v>3549</v>
      </c>
      <c r="G228" s="5">
        <v>3</v>
      </c>
      <c r="H228">
        <f>_xlfn.XLOOKUP(Table2[[#This Row],[Product]],products[Product],products[Cost per unit])</f>
        <v>11.88</v>
      </c>
      <c r="I228">
        <f>Table2[[#This Row],[Cost per unit]]*Table2[[#This Row],[Units]]</f>
        <v>35.64</v>
      </c>
    </row>
    <row r="229" spans="3:9">
      <c r="C229" t="s">
        <v>7</v>
      </c>
      <c r="D229" t="s">
        <v>39</v>
      </c>
      <c r="E229" t="s">
        <v>27</v>
      </c>
      <c r="F229" s="4">
        <v>966</v>
      </c>
      <c r="G229" s="5">
        <v>198</v>
      </c>
      <c r="H229">
        <f>_xlfn.XLOOKUP(Table2[[#This Row],[Product]],products[Product],products[Cost per unit])</f>
        <v>16.73</v>
      </c>
      <c r="I229">
        <f>Table2[[#This Row],[Cost per unit]]*Table2[[#This Row],[Units]]</f>
        <v>3312.54</v>
      </c>
    </row>
    <row r="230" spans="3:9">
      <c r="C230" t="s">
        <v>5</v>
      </c>
      <c r="D230" t="s">
        <v>39</v>
      </c>
      <c r="E230" t="s">
        <v>18</v>
      </c>
      <c r="F230" s="4">
        <v>385</v>
      </c>
      <c r="G230" s="5">
        <v>249</v>
      </c>
      <c r="H230">
        <f>_xlfn.XLOOKUP(Table2[[#This Row],[Product]],products[Product],products[Cost per unit])</f>
        <v>6.47</v>
      </c>
      <c r="I230">
        <f>Table2[[#This Row],[Cost per unit]]*Table2[[#This Row],[Units]]</f>
        <v>1611.03</v>
      </c>
    </row>
    <row r="231" spans="3:9">
      <c r="C231" t="s">
        <v>6</v>
      </c>
      <c r="D231" t="s">
        <v>34</v>
      </c>
      <c r="E231" t="s">
        <v>16</v>
      </c>
      <c r="F231" s="4">
        <v>2219</v>
      </c>
      <c r="G231" s="5">
        <v>75</v>
      </c>
      <c r="H231">
        <f>_xlfn.XLOOKUP(Table2[[#This Row],[Product]],products[Product],products[Cost per unit])</f>
        <v>8.7899999999999991</v>
      </c>
      <c r="I231">
        <f>Table2[[#This Row],[Cost per unit]]*Table2[[#This Row],[Units]]</f>
        <v>659.24999999999989</v>
      </c>
    </row>
    <row r="232" spans="3:9">
      <c r="C232" t="s">
        <v>9</v>
      </c>
      <c r="D232" t="s">
        <v>36</v>
      </c>
      <c r="E232" t="s">
        <v>32</v>
      </c>
      <c r="F232" s="4">
        <v>2954</v>
      </c>
      <c r="G232" s="5">
        <v>189</v>
      </c>
      <c r="H232">
        <f>_xlfn.XLOOKUP(Table2[[#This Row],[Product]],products[Product],products[Cost per unit])</f>
        <v>8.65</v>
      </c>
      <c r="I232">
        <f>Table2[[#This Row],[Cost per unit]]*Table2[[#This Row],[Units]]</f>
        <v>1634.8500000000001</v>
      </c>
    </row>
    <row r="233" spans="3:9">
      <c r="C233" t="s">
        <v>7</v>
      </c>
      <c r="D233" t="s">
        <v>36</v>
      </c>
      <c r="E233" t="s">
        <v>32</v>
      </c>
      <c r="F233" s="4">
        <v>280</v>
      </c>
      <c r="G233" s="5">
        <v>87</v>
      </c>
      <c r="H233">
        <f>_xlfn.XLOOKUP(Table2[[#This Row],[Product]],products[Product],products[Cost per unit])</f>
        <v>8.65</v>
      </c>
      <c r="I233">
        <f>Table2[[#This Row],[Cost per unit]]*Table2[[#This Row],[Units]]</f>
        <v>752.55000000000007</v>
      </c>
    </row>
    <row r="234" spans="3:9">
      <c r="C234" t="s">
        <v>41</v>
      </c>
      <c r="D234" t="s">
        <v>36</v>
      </c>
      <c r="E234" t="s">
        <v>30</v>
      </c>
      <c r="F234" s="4">
        <v>6118</v>
      </c>
      <c r="G234" s="5">
        <v>174</v>
      </c>
      <c r="H234">
        <f>_xlfn.XLOOKUP(Table2[[#This Row],[Product]],products[Product],products[Cost per unit])</f>
        <v>14.49</v>
      </c>
      <c r="I234">
        <f>Table2[[#This Row],[Cost per unit]]*Table2[[#This Row],[Units]]</f>
        <v>2521.2600000000002</v>
      </c>
    </row>
    <row r="235" spans="3:9">
      <c r="C235" t="s">
        <v>2</v>
      </c>
      <c r="D235" t="s">
        <v>39</v>
      </c>
      <c r="E235" t="s">
        <v>15</v>
      </c>
      <c r="F235" s="4">
        <v>4802</v>
      </c>
      <c r="G235" s="5">
        <v>36</v>
      </c>
      <c r="H235">
        <f>_xlfn.XLOOKUP(Table2[[#This Row],[Product]],products[Product],products[Cost per unit])</f>
        <v>11.73</v>
      </c>
      <c r="I235">
        <f>Table2[[#This Row],[Cost per unit]]*Table2[[#This Row],[Units]]</f>
        <v>422.28000000000003</v>
      </c>
    </row>
    <row r="236" spans="3:9">
      <c r="C236" t="s">
        <v>9</v>
      </c>
      <c r="D236" t="s">
        <v>38</v>
      </c>
      <c r="E236" t="s">
        <v>24</v>
      </c>
      <c r="F236" s="4">
        <v>4137</v>
      </c>
      <c r="G236" s="5">
        <v>60</v>
      </c>
      <c r="H236">
        <f>_xlfn.XLOOKUP(Table2[[#This Row],[Product]],products[Product],products[Cost per unit])</f>
        <v>4.97</v>
      </c>
      <c r="I236">
        <f>Table2[[#This Row],[Cost per unit]]*Table2[[#This Row],[Units]]</f>
        <v>298.2</v>
      </c>
    </row>
    <row r="237" spans="3:9">
      <c r="C237" t="s">
        <v>3</v>
      </c>
      <c r="D237" t="s">
        <v>35</v>
      </c>
      <c r="E237" t="s">
        <v>23</v>
      </c>
      <c r="F237" s="4">
        <v>2023</v>
      </c>
      <c r="G237" s="5">
        <v>78</v>
      </c>
      <c r="H237">
        <f>_xlfn.XLOOKUP(Table2[[#This Row],[Product]],products[Product],products[Cost per unit])</f>
        <v>6.49</v>
      </c>
      <c r="I237">
        <f>Table2[[#This Row],[Cost per unit]]*Table2[[#This Row],[Units]]</f>
        <v>506.22</v>
      </c>
    </row>
    <row r="238" spans="3:9">
      <c r="C238" t="s">
        <v>9</v>
      </c>
      <c r="D238" t="s">
        <v>36</v>
      </c>
      <c r="E238" t="s">
        <v>30</v>
      </c>
      <c r="F238" s="4">
        <v>9051</v>
      </c>
      <c r="G238" s="5">
        <v>57</v>
      </c>
      <c r="H238">
        <f>_xlfn.XLOOKUP(Table2[[#This Row],[Product]],products[Product],products[Cost per unit])</f>
        <v>14.49</v>
      </c>
      <c r="I238">
        <f>Table2[[#This Row],[Cost per unit]]*Table2[[#This Row],[Units]]</f>
        <v>825.93000000000006</v>
      </c>
    </row>
    <row r="239" spans="3:9">
      <c r="C239" t="s">
        <v>9</v>
      </c>
      <c r="D239" t="s">
        <v>37</v>
      </c>
      <c r="E239" t="s">
        <v>28</v>
      </c>
      <c r="F239" s="4">
        <v>2919</v>
      </c>
      <c r="G239" s="5">
        <v>45</v>
      </c>
      <c r="H239">
        <f>_xlfn.XLOOKUP(Table2[[#This Row],[Product]],products[Product],products[Cost per unit])</f>
        <v>10.38</v>
      </c>
      <c r="I239">
        <f>Table2[[#This Row],[Cost per unit]]*Table2[[#This Row],[Units]]</f>
        <v>467.1</v>
      </c>
    </row>
    <row r="240" spans="3:9">
      <c r="C240" t="s">
        <v>41</v>
      </c>
      <c r="D240" t="s">
        <v>38</v>
      </c>
      <c r="E240" t="s">
        <v>22</v>
      </c>
      <c r="F240" s="4">
        <v>5915</v>
      </c>
      <c r="G240" s="5">
        <v>3</v>
      </c>
      <c r="H240">
        <f>_xlfn.XLOOKUP(Table2[[#This Row],[Product]],products[Product],products[Cost per unit])</f>
        <v>9.77</v>
      </c>
      <c r="I240">
        <f>Table2[[#This Row],[Cost per unit]]*Table2[[#This Row],[Units]]</f>
        <v>29.31</v>
      </c>
    </row>
    <row r="241" spans="3:9">
      <c r="C241" t="s">
        <v>10</v>
      </c>
      <c r="D241" t="s">
        <v>35</v>
      </c>
      <c r="E241" t="s">
        <v>15</v>
      </c>
      <c r="F241" s="4">
        <v>2562</v>
      </c>
      <c r="G241" s="5">
        <v>6</v>
      </c>
      <c r="H241">
        <f>_xlfn.XLOOKUP(Table2[[#This Row],[Product]],products[Product],products[Cost per unit])</f>
        <v>11.73</v>
      </c>
      <c r="I241">
        <f>Table2[[#This Row],[Cost per unit]]*Table2[[#This Row],[Units]]</f>
        <v>70.38</v>
      </c>
    </row>
    <row r="242" spans="3:9">
      <c r="C242" t="s">
        <v>5</v>
      </c>
      <c r="D242" t="s">
        <v>37</v>
      </c>
      <c r="E242" t="s">
        <v>25</v>
      </c>
      <c r="F242" s="4">
        <v>8813</v>
      </c>
      <c r="G242" s="5">
        <v>21</v>
      </c>
      <c r="H242">
        <f>_xlfn.XLOOKUP(Table2[[#This Row],[Product]],products[Product],products[Cost per unit])</f>
        <v>13.15</v>
      </c>
      <c r="I242">
        <f>Table2[[#This Row],[Cost per unit]]*Table2[[#This Row],[Units]]</f>
        <v>276.15000000000003</v>
      </c>
    </row>
    <row r="243" spans="3:9">
      <c r="C243" t="s">
        <v>5</v>
      </c>
      <c r="D243" t="s">
        <v>36</v>
      </c>
      <c r="E243" t="s">
        <v>18</v>
      </c>
      <c r="F243" s="4">
        <v>6111</v>
      </c>
      <c r="G243" s="5">
        <v>3</v>
      </c>
      <c r="H243">
        <f>_xlfn.XLOOKUP(Table2[[#This Row],[Product]],products[Product],products[Cost per unit])</f>
        <v>6.47</v>
      </c>
      <c r="I243">
        <f>Table2[[#This Row],[Cost per unit]]*Table2[[#This Row],[Units]]</f>
        <v>19.41</v>
      </c>
    </row>
    <row r="244" spans="3:9">
      <c r="C244" t="s">
        <v>8</v>
      </c>
      <c r="D244" t="s">
        <v>34</v>
      </c>
      <c r="E244" t="s">
        <v>31</v>
      </c>
      <c r="F244" s="4">
        <v>3507</v>
      </c>
      <c r="G244" s="5">
        <v>288</v>
      </c>
      <c r="H244">
        <f>_xlfn.XLOOKUP(Table2[[#This Row],[Product]],products[Product],products[Cost per unit])</f>
        <v>5.79</v>
      </c>
      <c r="I244">
        <f>Table2[[#This Row],[Cost per unit]]*Table2[[#This Row],[Units]]</f>
        <v>1667.52</v>
      </c>
    </row>
    <row r="245" spans="3:9">
      <c r="C245" t="s">
        <v>6</v>
      </c>
      <c r="D245" t="s">
        <v>36</v>
      </c>
      <c r="E245" t="s">
        <v>13</v>
      </c>
      <c r="F245" s="4">
        <v>4319</v>
      </c>
      <c r="G245" s="5">
        <v>30</v>
      </c>
      <c r="H245">
        <f>_xlfn.XLOOKUP(Table2[[#This Row],[Product]],products[Product],products[Cost per unit])</f>
        <v>9.33</v>
      </c>
      <c r="I245">
        <f>Table2[[#This Row],[Cost per unit]]*Table2[[#This Row],[Units]]</f>
        <v>279.89999999999998</v>
      </c>
    </row>
    <row r="246" spans="3:9">
      <c r="C246" t="s">
        <v>40</v>
      </c>
      <c r="D246" t="s">
        <v>38</v>
      </c>
      <c r="E246" t="s">
        <v>26</v>
      </c>
      <c r="F246" s="4">
        <v>609</v>
      </c>
      <c r="G246" s="5">
        <v>87</v>
      </c>
      <c r="H246">
        <f>_xlfn.XLOOKUP(Table2[[#This Row],[Product]],products[Product],products[Cost per unit])</f>
        <v>5.6</v>
      </c>
      <c r="I246">
        <f>Table2[[#This Row],[Cost per unit]]*Table2[[#This Row],[Units]]</f>
        <v>487.2</v>
      </c>
    </row>
    <row r="247" spans="3:9">
      <c r="C247" t="s">
        <v>40</v>
      </c>
      <c r="D247" t="s">
        <v>39</v>
      </c>
      <c r="E247" t="s">
        <v>27</v>
      </c>
      <c r="F247" s="4">
        <v>6370</v>
      </c>
      <c r="G247" s="5">
        <v>30</v>
      </c>
      <c r="H247">
        <f>_xlfn.XLOOKUP(Table2[[#This Row],[Product]],products[Product],products[Cost per unit])</f>
        <v>16.73</v>
      </c>
      <c r="I247">
        <f>Table2[[#This Row],[Cost per unit]]*Table2[[#This Row],[Units]]</f>
        <v>501.90000000000003</v>
      </c>
    </row>
    <row r="248" spans="3:9">
      <c r="C248" t="s">
        <v>5</v>
      </c>
      <c r="D248" t="s">
        <v>38</v>
      </c>
      <c r="E248" t="s">
        <v>19</v>
      </c>
      <c r="F248" s="4">
        <v>5474</v>
      </c>
      <c r="G248" s="5">
        <v>168</v>
      </c>
      <c r="H248">
        <f>_xlfn.XLOOKUP(Table2[[#This Row],[Product]],products[Product],products[Cost per unit])</f>
        <v>7.64</v>
      </c>
      <c r="I248">
        <f>Table2[[#This Row],[Cost per unit]]*Table2[[#This Row],[Units]]</f>
        <v>1283.52</v>
      </c>
    </row>
    <row r="249" spans="3:9">
      <c r="C249" t="s">
        <v>40</v>
      </c>
      <c r="D249" t="s">
        <v>36</v>
      </c>
      <c r="E249" t="s">
        <v>27</v>
      </c>
      <c r="F249" s="4">
        <v>3164</v>
      </c>
      <c r="G249" s="5">
        <v>306</v>
      </c>
      <c r="H249">
        <f>_xlfn.XLOOKUP(Table2[[#This Row],[Product]],products[Product],products[Cost per unit])</f>
        <v>16.73</v>
      </c>
      <c r="I249">
        <f>Table2[[#This Row],[Cost per unit]]*Table2[[#This Row],[Units]]</f>
        <v>5119.38</v>
      </c>
    </row>
    <row r="250" spans="3:9">
      <c r="C250" t="s">
        <v>6</v>
      </c>
      <c r="D250" t="s">
        <v>35</v>
      </c>
      <c r="E250" t="s">
        <v>4</v>
      </c>
      <c r="F250" s="4">
        <v>1302</v>
      </c>
      <c r="G250" s="5">
        <v>402</v>
      </c>
      <c r="H250">
        <f>_xlfn.XLOOKUP(Table2[[#This Row],[Product]],products[Product],products[Cost per unit])</f>
        <v>11.88</v>
      </c>
      <c r="I250">
        <f>Table2[[#This Row],[Cost per unit]]*Table2[[#This Row],[Units]]</f>
        <v>4775.76</v>
      </c>
    </row>
    <row r="251" spans="3:9">
      <c r="C251" t="s">
        <v>3</v>
      </c>
      <c r="D251" t="s">
        <v>37</v>
      </c>
      <c r="E251" t="s">
        <v>28</v>
      </c>
      <c r="F251" s="4">
        <v>7308</v>
      </c>
      <c r="G251" s="5">
        <v>327</v>
      </c>
      <c r="H251">
        <f>_xlfn.XLOOKUP(Table2[[#This Row],[Product]],products[Product],products[Cost per unit])</f>
        <v>10.38</v>
      </c>
      <c r="I251">
        <f>Table2[[#This Row],[Cost per unit]]*Table2[[#This Row],[Units]]</f>
        <v>3394.26</v>
      </c>
    </row>
    <row r="252" spans="3:9">
      <c r="C252" t="s">
        <v>40</v>
      </c>
      <c r="D252" t="s">
        <v>37</v>
      </c>
      <c r="E252" t="s">
        <v>27</v>
      </c>
      <c r="F252" s="4">
        <v>6132</v>
      </c>
      <c r="G252" s="5">
        <v>93</v>
      </c>
      <c r="H252">
        <f>_xlfn.XLOOKUP(Table2[[#This Row],[Product]],products[Product],products[Cost per unit])</f>
        <v>16.73</v>
      </c>
      <c r="I252">
        <f>Table2[[#This Row],[Cost per unit]]*Table2[[#This Row],[Units]]</f>
        <v>1555.89</v>
      </c>
    </row>
    <row r="253" spans="3:9">
      <c r="C253" t="s">
        <v>10</v>
      </c>
      <c r="D253" t="s">
        <v>35</v>
      </c>
      <c r="E253" t="s">
        <v>14</v>
      </c>
      <c r="F253" s="4">
        <v>3472</v>
      </c>
      <c r="G253" s="5">
        <v>96</v>
      </c>
      <c r="H253">
        <f>_xlfn.XLOOKUP(Table2[[#This Row],[Product]],products[Product],products[Cost per unit])</f>
        <v>11.7</v>
      </c>
      <c r="I253">
        <f>Table2[[#This Row],[Cost per unit]]*Table2[[#This Row],[Units]]</f>
        <v>1123.1999999999998</v>
      </c>
    </row>
    <row r="254" spans="3:9">
      <c r="C254" t="s">
        <v>8</v>
      </c>
      <c r="D254" t="s">
        <v>39</v>
      </c>
      <c r="E254" t="s">
        <v>18</v>
      </c>
      <c r="F254" s="4">
        <v>9660</v>
      </c>
      <c r="G254" s="5">
        <v>27</v>
      </c>
      <c r="H254">
        <f>_xlfn.XLOOKUP(Table2[[#This Row],[Product]],products[Product],products[Cost per unit])</f>
        <v>6.47</v>
      </c>
      <c r="I254">
        <f>Table2[[#This Row],[Cost per unit]]*Table2[[#This Row],[Units]]</f>
        <v>174.69</v>
      </c>
    </row>
    <row r="255" spans="3:9">
      <c r="C255" t="s">
        <v>9</v>
      </c>
      <c r="D255" t="s">
        <v>38</v>
      </c>
      <c r="E255" t="s">
        <v>26</v>
      </c>
      <c r="F255" s="4">
        <v>2436</v>
      </c>
      <c r="G255" s="5">
        <v>99</v>
      </c>
      <c r="H255">
        <f>_xlfn.XLOOKUP(Table2[[#This Row],[Product]],products[Product],products[Cost per unit])</f>
        <v>5.6</v>
      </c>
      <c r="I255">
        <f>Table2[[#This Row],[Cost per unit]]*Table2[[#This Row],[Units]]</f>
        <v>554.4</v>
      </c>
    </row>
    <row r="256" spans="3:9">
      <c r="C256" t="s">
        <v>9</v>
      </c>
      <c r="D256" t="s">
        <v>38</v>
      </c>
      <c r="E256" t="s">
        <v>33</v>
      </c>
      <c r="F256" s="4">
        <v>9506</v>
      </c>
      <c r="G256" s="5">
        <v>87</v>
      </c>
      <c r="H256">
        <f>_xlfn.XLOOKUP(Table2[[#This Row],[Product]],products[Product],products[Cost per unit])</f>
        <v>12.37</v>
      </c>
      <c r="I256">
        <f>Table2[[#This Row],[Cost per unit]]*Table2[[#This Row],[Units]]</f>
        <v>1076.1899999999998</v>
      </c>
    </row>
    <row r="257" spans="3:9">
      <c r="C257" t="s">
        <v>10</v>
      </c>
      <c r="D257" t="s">
        <v>37</v>
      </c>
      <c r="E257" t="s">
        <v>21</v>
      </c>
      <c r="F257" s="4">
        <v>245</v>
      </c>
      <c r="G257" s="5">
        <v>288</v>
      </c>
      <c r="H257">
        <f>_xlfn.XLOOKUP(Table2[[#This Row],[Product]],products[Product],products[Cost per unit])</f>
        <v>9</v>
      </c>
      <c r="I257">
        <f>Table2[[#This Row],[Cost per unit]]*Table2[[#This Row],[Units]]</f>
        <v>2592</v>
      </c>
    </row>
    <row r="258" spans="3:9">
      <c r="C258" t="s">
        <v>8</v>
      </c>
      <c r="D258" t="s">
        <v>35</v>
      </c>
      <c r="E258" t="s">
        <v>20</v>
      </c>
      <c r="F258" s="4">
        <v>2702</v>
      </c>
      <c r="G258" s="5">
        <v>363</v>
      </c>
      <c r="H258">
        <f>_xlfn.XLOOKUP(Table2[[#This Row],[Product]],products[Product],products[Cost per unit])</f>
        <v>10.62</v>
      </c>
      <c r="I258">
        <f>Table2[[#This Row],[Cost per unit]]*Table2[[#This Row],[Units]]</f>
        <v>3855.0599999999995</v>
      </c>
    </row>
    <row r="259" spans="3:9">
      <c r="C259" t="s">
        <v>10</v>
      </c>
      <c r="D259" t="s">
        <v>34</v>
      </c>
      <c r="E259" t="s">
        <v>17</v>
      </c>
      <c r="F259" s="4">
        <v>700</v>
      </c>
      <c r="G259" s="5">
        <v>87</v>
      </c>
      <c r="H259">
        <f>_xlfn.XLOOKUP(Table2[[#This Row],[Product]],products[Product],products[Cost per unit])</f>
        <v>3.11</v>
      </c>
      <c r="I259">
        <f>Table2[[#This Row],[Cost per unit]]*Table2[[#This Row],[Units]]</f>
        <v>270.57</v>
      </c>
    </row>
    <row r="260" spans="3:9">
      <c r="C260" t="s">
        <v>6</v>
      </c>
      <c r="D260" t="s">
        <v>34</v>
      </c>
      <c r="E260" t="s">
        <v>17</v>
      </c>
      <c r="F260" s="4">
        <v>3759</v>
      </c>
      <c r="G260" s="5">
        <v>150</v>
      </c>
      <c r="H260">
        <f>_xlfn.XLOOKUP(Table2[[#This Row],[Product]],products[Product],products[Cost per unit])</f>
        <v>3.11</v>
      </c>
      <c r="I260">
        <f>Table2[[#This Row],[Cost per unit]]*Table2[[#This Row],[Units]]</f>
        <v>466.5</v>
      </c>
    </row>
    <row r="261" spans="3:9">
      <c r="C261" t="s">
        <v>2</v>
      </c>
      <c r="D261" t="s">
        <v>35</v>
      </c>
      <c r="E261" t="s">
        <v>17</v>
      </c>
      <c r="F261" s="4">
        <v>1589</v>
      </c>
      <c r="G261" s="5">
        <v>303</v>
      </c>
      <c r="H261">
        <f>_xlfn.XLOOKUP(Table2[[#This Row],[Product]],products[Product],products[Cost per unit])</f>
        <v>3.11</v>
      </c>
      <c r="I261">
        <f>Table2[[#This Row],[Cost per unit]]*Table2[[#This Row],[Units]]</f>
        <v>942.32999999999993</v>
      </c>
    </row>
    <row r="262" spans="3:9">
      <c r="C262" t="s">
        <v>7</v>
      </c>
      <c r="D262" t="s">
        <v>35</v>
      </c>
      <c r="E262" t="s">
        <v>28</v>
      </c>
      <c r="F262" s="4">
        <v>5194</v>
      </c>
      <c r="G262" s="5">
        <v>288</v>
      </c>
      <c r="H262">
        <f>_xlfn.XLOOKUP(Table2[[#This Row],[Product]],products[Product],products[Cost per unit])</f>
        <v>10.38</v>
      </c>
      <c r="I262">
        <f>Table2[[#This Row],[Cost per unit]]*Table2[[#This Row],[Units]]</f>
        <v>2989.44</v>
      </c>
    </row>
    <row r="263" spans="3:9">
      <c r="C263" t="s">
        <v>10</v>
      </c>
      <c r="D263" t="s">
        <v>36</v>
      </c>
      <c r="E263" t="s">
        <v>13</v>
      </c>
      <c r="F263" s="4">
        <v>945</v>
      </c>
      <c r="G263" s="5">
        <v>75</v>
      </c>
      <c r="H263">
        <f>_xlfn.XLOOKUP(Table2[[#This Row],[Product]],products[Product],products[Cost per unit])</f>
        <v>9.33</v>
      </c>
      <c r="I263">
        <f>Table2[[#This Row],[Cost per unit]]*Table2[[#This Row],[Units]]</f>
        <v>699.75</v>
      </c>
    </row>
    <row r="264" spans="3:9">
      <c r="C264" t="s">
        <v>40</v>
      </c>
      <c r="D264" t="s">
        <v>38</v>
      </c>
      <c r="E264" t="s">
        <v>31</v>
      </c>
      <c r="F264" s="4">
        <v>1988</v>
      </c>
      <c r="G264" s="5">
        <v>39</v>
      </c>
      <c r="H264">
        <f>_xlfn.XLOOKUP(Table2[[#This Row],[Product]],products[Product],products[Cost per unit])</f>
        <v>5.79</v>
      </c>
      <c r="I264">
        <f>Table2[[#This Row],[Cost per unit]]*Table2[[#This Row],[Units]]</f>
        <v>225.81</v>
      </c>
    </row>
    <row r="265" spans="3:9">
      <c r="C265" t="s">
        <v>6</v>
      </c>
      <c r="D265" t="s">
        <v>34</v>
      </c>
      <c r="E265" t="s">
        <v>32</v>
      </c>
      <c r="F265" s="4">
        <v>6734</v>
      </c>
      <c r="G265" s="5">
        <v>123</v>
      </c>
      <c r="H265">
        <f>_xlfn.XLOOKUP(Table2[[#This Row],[Product]],products[Product],products[Cost per unit])</f>
        <v>8.65</v>
      </c>
      <c r="I265">
        <f>Table2[[#This Row],[Cost per unit]]*Table2[[#This Row],[Units]]</f>
        <v>1063.95</v>
      </c>
    </row>
    <row r="266" spans="3:9">
      <c r="C266" t="s">
        <v>40</v>
      </c>
      <c r="D266" t="s">
        <v>36</v>
      </c>
      <c r="E266" t="s">
        <v>4</v>
      </c>
      <c r="F266" s="4">
        <v>217</v>
      </c>
      <c r="G266" s="5">
        <v>36</v>
      </c>
      <c r="H266">
        <f>_xlfn.XLOOKUP(Table2[[#This Row],[Product]],products[Product],products[Cost per unit])</f>
        <v>11.88</v>
      </c>
      <c r="I266">
        <f>Table2[[#This Row],[Cost per unit]]*Table2[[#This Row],[Units]]</f>
        <v>427.68</v>
      </c>
    </row>
    <row r="267" spans="3:9">
      <c r="C267" t="s">
        <v>5</v>
      </c>
      <c r="D267" t="s">
        <v>34</v>
      </c>
      <c r="E267" t="s">
        <v>22</v>
      </c>
      <c r="F267" s="4">
        <v>6279</v>
      </c>
      <c r="G267" s="5">
        <v>237</v>
      </c>
      <c r="H267">
        <f>_xlfn.XLOOKUP(Table2[[#This Row],[Product]],products[Product],products[Cost per unit])</f>
        <v>9.77</v>
      </c>
      <c r="I267">
        <f>Table2[[#This Row],[Cost per unit]]*Table2[[#This Row],[Units]]</f>
        <v>2315.4899999999998</v>
      </c>
    </row>
    <row r="268" spans="3:9">
      <c r="C268" t="s">
        <v>40</v>
      </c>
      <c r="D268" t="s">
        <v>36</v>
      </c>
      <c r="E268" t="s">
        <v>13</v>
      </c>
      <c r="F268" s="4">
        <v>4424</v>
      </c>
      <c r="G268" s="5">
        <v>201</v>
      </c>
      <c r="H268">
        <f>_xlfn.XLOOKUP(Table2[[#This Row],[Product]],products[Product],products[Cost per unit])</f>
        <v>9.33</v>
      </c>
      <c r="I268">
        <f>Table2[[#This Row],[Cost per unit]]*Table2[[#This Row],[Units]]</f>
        <v>1875.33</v>
      </c>
    </row>
    <row r="269" spans="3:9">
      <c r="C269" t="s">
        <v>2</v>
      </c>
      <c r="D269" t="s">
        <v>36</v>
      </c>
      <c r="E269" t="s">
        <v>17</v>
      </c>
      <c r="F269" s="4">
        <v>189</v>
      </c>
      <c r="G269" s="5">
        <v>48</v>
      </c>
      <c r="H269">
        <f>_xlfn.XLOOKUP(Table2[[#This Row],[Product]],products[Product],products[Cost per unit])</f>
        <v>3.11</v>
      </c>
      <c r="I269">
        <f>Table2[[#This Row],[Cost per unit]]*Table2[[#This Row],[Units]]</f>
        <v>149.28</v>
      </c>
    </row>
    <row r="270" spans="3:9">
      <c r="C270" t="s">
        <v>5</v>
      </c>
      <c r="D270" t="s">
        <v>35</v>
      </c>
      <c r="E270" t="s">
        <v>22</v>
      </c>
      <c r="F270" s="4">
        <v>490</v>
      </c>
      <c r="G270" s="5">
        <v>84</v>
      </c>
      <c r="H270">
        <f>_xlfn.XLOOKUP(Table2[[#This Row],[Product]],products[Product],products[Cost per unit])</f>
        <v>9.77</v>
      </c>
      <c r="I270">
        <f>Table2[[#This Row],[Cost per unit]]*Table2[[#This Row],[Units]]</f>
        <v>820.68</v>
      </c>
    </row>
    <row r="271" spans="3:9">
      <c r="C271" t="s">
        <v>8</v>
      </c>
      <c r="D271" t="s">
        <v>37</v>
      </c>
      <c r="E271" t="s">
        <v>21</v>
      </c>
      <c r="F271" s="4">
        <v>434</v>
      </c>
      <c r="G271" s="5">
        <v>87</v>
      </c>
      <c r="H271">
        <f>_xlfn.XLOOKUP(Table2[[#This Row],[Product]],products[Product],products[Cost per unit])</f>
        <v>9</v>
      </c>
      <c r="I271">
        <f>Table2[[#This Row],[Cost per unit]]*Table2[[#This Row],[Units]]</f>
        <v>783</v>
      </c>
    </row>
    <row r="272" spans="3:9">
      <c r="C272" t="s">
        <v>7</v>
      </c>
      <c r="D272" t="s">
        <v>38</v>
      </c>
      <c r="E272" t="s">
        <v>30</v>
      </c>
      <c r="F272" s="4">
        <v>10129</v>
      </c>
      <c r="G272" s="5">
        <v>312</v>
      </c>
      <c r="H272">
        <f>_xlfn.XLOOKUP(Table2[[#This Row],[Product]],products[Product],products[Cost per unit])</f>
        <v>14.49</v>
      </c>
      <c r="I272">
        <f>Table2[[#This Row],[Cost per unit]]*Table2[[#This Row],[Units]]</f>
        <v>4520.88</v>
      </c>
    </row>
    <row r="273" spans="3:9">
      <c r="C273" t="s">
        <v>3</v>
      </c>
      <c r="D273" t="s">
        <v>39</v>
      </c>
      <c r="E273" t="s">
        <v>28</v>
      </c>
      <c r="F273" s="4">
        <v>1652</v>
      </c>
      <c r="G273" s="5">
        <v>102</v>
      </c>
      <c r="H273">
        <f>_xlfn.XLOOKUP(Table2[[#This Row],[Product]],products[Product],products[Cost per unit])</f>
        <v>10.38</v>
      </c>
      <c r="I273">
        <f>Table2[[#This Row],[Cost per unit]]*Table2[[#This Row],[Units]]</f>
        <v>1058.76</v>
      </c>
    </row>
    <row r="274" spans="3:9">
      <c r="C274" t="s">
        <v>8</v>
      </c>
      <c r="D274" t="s">
        <v>38</v>
      </c>
      <c r="E274" t="s">
        <v>21</v>
      </c>
      <c r="F274" s="4">
        <v>6433</v>
      </c>
      <c r="G274" s="5">
        <v>78</v>
      </c>
      <c r="H274">
        <f>_xlfn.XLOOKUP(Table2[[#This Row],[Product]],products[Product],products[Cost per unit])</f>
        <v>9</v>
      </c>
      <c r="I274">
        <f>Table2[[#This Row],[Cost per unit]]*Table2[[#This Row],[Units]]</f>
        <v>702</v>
      </c>
    </row>
    <row r="275" spans="3:9">
      <c r="C275" t="s">
        <v>3</v>
      </c>
      <c r="D275" t="s">
        <v>34</v>
      </c>
      <c r="E275" t="s">
        <v>23</v>
      </c>
      <c r="F275" s="4">
        <v>2212</v>
      </c>
      <c r="G275" s="5">
        <v>117</v>
      </c>
      <c r="H275">
        <f>_xlfn.XLOOKUP(Table2[[#This Row],[Product]],products[Product],products[Cost per unit])</f>
        <v>6.49</v>
      </c>
      <c r="I275">
        <f>Table2[[#This Row],[Cost per unit]]*Table2[[#This Row],[Units]]</f>
        <v>759.33</v>
      </c>
    </row>
    <row r="276" spans="3:9">
      <c r="C276" t="s">
        <v>41</v>
      </c>
      <c r="D276" t="s">
        <v>35</v>
      </c>
      <c r="E276" t="s">
        <v>19</v>
      </c>
      <c r="F276" s="4">
        <v>609</v>
      </c>
      <c r="G276" s="5">
        <v>99</v>
      </c>
      <c r="H276">
        <f>_xlfn.XLOOKUP(Table2[[#This Row],[Product]],products[Product],products[Cost per unit])</f>
        <v>7.64</v>
      </c>
      <c r="I276">
        <f>Table2[[#This Row],[Cost per unit]]*Table2[[#This Row],[Units]]</f>
        <v>756.36</v>
      </c>
    </row>
    <row r="277" spans="3:9">
      <c r="C277" t="s">
        <v>40</v>
      </c>
      <c r="D277" t="s">
        <v>35</v>
      </c>
      <c r="E277" t="s">
        <v>24</v>
      </c>
      <c r="F277" s="4">
        <v>1638</v>
      </c>
      <c r="G277" s="5">
        <v>48</v>
      </c>
      <c r="H277">
        <f>_xlfn.XLOOKUP(Table2[[#This Row],[Product]],products[Product],products[Cost per unit])</f>
        <v>4.97</v>
      </c>
      <c r="I277">
        <f>Table2[[#This Row],[Cost per unit]]*Table2[[#This Row],[Units]]</f>
        <v>238.56</v>
      </c>
    </row>
    <row r="278" spans="3:9">
      <c r="C278" t="s">
        <v>7</v>
      </c>
      <c r="D278" t="s">
        <v>34</v>
      </c>
      <c r="E278" t="s">
        <v>15</v>
      </c>
      <c r="F278" s="4">
        <v>3829</v>
      </c>
      <c r="G278" s="5">
        <v>24</v>
      </c>
      <c r="H278">
        <f>_xlfn.XLOOKUP(Table2[[#This Row],[Product]],products[Product],products[Cost per unit])</f>
        <v>11.73</v>
      </c>
      <c r="I278">
        <f>Table2[[#This Row],[Cost per unit]]*Table2[[#This Row],[Units]]</f>
        <v>281.52</v>
      </c>
    </row>
    <row r="279" spans="3:9">
      <c r="C279" t="s">
        <v>40</v>
      </c>
      <c r="D279" t="s">
        <v>39</v>
      </c>
      <c r="E279" t="s">
        <v>15</v>
      </c>
      <c r="F279" s="4">
        <v>5775</v>
      </c>
      <c r="G279" s="5">
        <v>42</v>
      </c>
      <c r="H279">
        <f>_xlfn.XLOOKUP(Table2[[#This Row],[Product]],products[Product],products[Cost per unit])</f>
        <v>11.73</v>
      </c>
      <c r="I279">
        <f>Table2[[#This Row],[Cost per unit]]*Table2[[#This Row],[Units]]</f>
        <v>492.66</v>
      </c>
    </row>
    <row r="280" spans="3:9">
      <c r="C280" t="s">
        <v>6</v>
      </c>
      <c r="D280" t="s">
        <v>35</v>
      </c>
      <c r="E280" t="s">
        <v>20</v>
      </c>
      <c r="F280" s="4">
        <v>1071</v>
      </c>
      <c r="G280" s="5">
        <v>270</v>
      </c>
      <c r="H280">
        <f>_xlfn.XLOOKUP(Table2[[#This Row],[Product]],products[Product],products[Cost per unit])</f>
        <v>10.62</v>
      </c>
      <c r="I280">
        <f>Table2[[#This Row],[Cost per unit]]*Table2[[#This Row],[Units]]</f>
        <v>2867.3999999999996</v>
      </c>
    </row>
    <row r="281" spans="3:9">
      <c r="C281" t="s">
        <v>8</v>
      </c>
      <c r="D281" t="s">
        <v>36</v>
      </c>
      <c r="E281" t="s">
        <v>23</v>
      </c>
      <c r="F281" s="4">
        <v>5019</v>
      </c>
      <c r="G281" s="5">
        <v>150</v>
      </c>
      <c r="H281">
        <f>_xlfn.XLOOKUP(Table2[[#This Row],[Product]],products[Product],products[Cost per unit])</f>
        <v>6.49</v>
      </c>
      <c r="I281">
        <f>Table2[[#This Row],[Cost per unit]]*Table2[[#This Row],[Units]]</f>
        <v>973.5</v>
      </c>
    </row>
    <row r="282" spans="3:9">
      <c r="C282" t="s">
        <v>2</v>
      </c>
      <c r="D282" t="s">
        <v>37</v>
      </c>
      <c r="E282" t="s">
        <v>15</v>
      </c>
      <c r="F282" s="4">
        <v>2863</v>
      </c>
      <c r="G282" s="5">
        <v>42</v>
      </c>
      <c r="H282">
        <f>_xlfn.XLOOKUP(Table2[[#This Row],[Product]],products[Product],products[Cost per unit])</f>
        <v>11.73</v>
      </c>
      <c r="I282">
        <f>Table2[[#This Row],[Cost per unit]]*Table2[[#This Row],[Units]]</f>
        <v>492.66</v>
      </c>
    </row>
    <row r="283" spans="3:9">
      <c r="C283" t="s">
        <v>40</v>
      </c>
      <c r="D283" t="s">
        <v>35</v>
      </c>
      <c r="E283" t="s">
        <v>29</v>
      </c>
      <c r="F283" s="4">
        <v>1617</v>
      </c>
      <c r="G283" s="5">
        <v>126</v>
      </c>
      <c r="H283">
        <f>_xlfn.XLOOKUP(Table2[[#This Row],[Product]],products[Product],products[Cost per unit])</f>
        <v>7.16</v>
      </c>
      <c r="I283">
        <f>Table2[[#This Row],[Cost per unit]]*Table2[[#This Row],[Units]]</f>
        <v>902.16</v>
      </c>
    </row>
    <row r="284" spans="3:9">
      <c r="C284" t="s">
        <v>6</v>
      </c>
      <c r="D284" t="s">
        <v>37</v>
      </c>
      <c r="E284" t="s">
        <v>26</v>
      </c>
      <c r="F284" s="4">
        <v>6818</v>
      </c>
      <c r="G284" s="5">
        <v>6</v>
      </c>
      <c r="H284">
        <f>_xlfn.XLOOKUP(Table2[[#This Row],[Product]],products[Product],products[Cost per unit])</f>
        <v>5.6</v>
      </c>
      <c r="I284">
        <f>Table2[[#This Row],[Cost per unit]]*Table2[[#This Row],[Units]]</f>
        <v>33.599999999999994</v>
      </c>
    </row>
    <row r="285" spans="3:9">
      <c r="C285" t="s">
        <v>3</v>
      </c>
      <c r="D285" t="s">
        <v>35</v>
      </c>
      <c r="E285" t="s">
        <v>15</v>
      </c>
      <c r="F285" s="4">
        <v>6657</v>
      </c>
      <c r="G285" s="5">
        <v>276</v>
      </c>
      <c r="H285">
        <f>_xlfn.XLOOKUP(Table2[[#This Row],[Product]],products[Product],products[Cost per unit])</f>
        <v>11.73</v>
      </c>
      <c r="I285">
        <f>Table2[[#This Row],[Cost per unit]]*Table2[[#This Row],[Units]]</f>
        <v>3237.48</v>
      </c>
    </row>
    <row r="286" spans="3:9">
      <c r="C286" t="s">
        <v>3</v>
      </c>
      <c r="D286" t="s">
        <v>34</v>
      </c>
      <c r="E286" t="s">
        <v>17</v>
      </c>
      <c r="F286" s="4">
        <v>2919</v>
      </c>
      <c r="G286" s="5">
        <v>93</v>
      </c>
      <c r="H286">
        <f>_xlfn.XLOOKUP(Table2[[#This Row],[Product]],products[Product],products[Cost per unit])</f>
        <v>3.11</v>
      </c>
      <c r="I286">
        <f>Table2[[#This Row],[Cost per unit]]*Table2[[#This Row],[Units]]</f>
        <v>289.22999999999996</v>
      </c>
    </row>
    <row r="287" spans="3:9">
      <c r="C287" t="s">
        <v>2</v>
      </c>
      <c r="D287" t="s">
        <v>36</v>
      </c>
      <c r="E287" t="s">
        <v>31</v>
      </c>
      <c r="F287" s="4">
        <v>3094</v>
      </c>
      <c r="G287" s="5">
        <v>246</v>
      </c>
      <c r="H287">
        <f>_xlfn.XLOOKUP(Table2[[#This Row],[Product]],products[Product],products[Cost per unit])</f>
        <v>5.79</v>
      </c>
      <c r="I287">
        <f>Table2[[#This Row],[Cost per unit]]*Table2[[#This Row],[Units]]</f>
        <v>1424.34</v>
      </c>
    </row>
    <row r="288" spans="3:9">
      <c r="C288" t="s">
        <v>6</v>
      </c>
      <c r="D288" t="s">
        <v>39</v>
      </c>
      <c r="E288" t="s">
        <v>24</v>
      </c>
      <c r="F288" s="4">
        <v>2989</v>
      </c>
      <c r="G288" s="5">
        <v>3</v>
      </c>
      <c r="H288">
        <f>_xlfn.XLOOKUP(Table2[[#This Row],[Product]],products[Product],products[Cost per unit])</f>
        <v>4.97</v>
      </c>
      <c r="I288">
        <f>Table2[[#This Row],[Cost per unit]]*Table2[[#This Row],[Units]]</f>
        <v>14.91</v>
      </c>
    </row>
    <row r="289" spans="3:9">
      <c r="C289" t="s">
        <v>8</v>
      </c>
      <c r="D289" t="s">
        <v>38</v>
      </c>
      <c r="E289" t="s">
        <v>27</v>
      </c>
      <c r="F289" s="4">
        <v>2268</v>
      </c>
      <c r="G289" s="5">
        <v>63</v>
      </c>
      <c r="H289">
        <f>_xlfn.XLOOKUP(Table2[[#This Row],[Product]],products[Product],products[Cost per unit])</f>
        <v>16.73</v>
      </c>
      <c r="I289">
        <f>Table2[[#This Row],[Cost per unit]]*Table2[[#This Row],[Units]]</f>
        <v>1053.99</v>
      </c>
    </row>
    <row r="290" spans="3:9">
      <c r="C290" t="s">
        <v>5</v>
      </c>
      <c r="D290" t="s">
        <v>35</v>
      </c>
      <c r="E290" t="s">
        <v>31</v>
      </c>
      <c r="F290" s="4">
        <v>4753</v>
      </c>
      <c r="G290" s="5">
        <v>246</v>
      </c>
      <c r="H290">
        <f>_xlfn.XLOOKUP(Table2[[#This Row],[Product]],products[Product],products[Cost per unit])</f>
        <v>5.79</v>
      </c>
      <c r="I290">
        <f>Table2[[#This Row],[Cost per unit]]*Table2[[#This Row],[Units]]</f>
        <v>1424.34</v>
      </c>
    </row>
    <row r="291" spans="3:9">
      <c r="C291" t="s">
        <v>2</v>
      </c>
      <c r="D291" t="s">
        <v>34</v>
      </c>
      <c r="E291" t="s">
        <v>19</v>
      </c>
      <c r="F291" s="4">
        <v>7511</v>
      </c>
      <c r="G291" s="5">
        <v>120</v>
      </c>
      <c r="H291">
        <f>_xlfn.XLOOKUP(Table2[[#This Row],[Product]],products[Product],products[Cost per unit])</f>
        <v>7.64</v>
      </c>
      <c r="I291">
        <f>Table2[[#This Row],[Cost per unit]]*Table2[[#This Row],[Units]]</f>
        <v>916.8</v>
      </c>
    </row>
    <row r="292" spans="3:9">
      <c r="C292" t="s">
        <v>2</v>
      </c>
      <c r="D292" t="s">
        <v>38</v>
      </c>
      <c r="E292" t="s">
        <v>31</v>
      </c>
      <c r="F292" s="4">
        <v>4326</v>
      </c>
      <c r="G292" s="5">
        <v>348</v>
      </c>
      <c r="H292">
        <f>_xlfn.XLOOKUP(Table2[[#This Row],[Product]],products[Product],products[Cost per unit])</f>
        <v>5.79</v>
      </c>
      <c r="I292">
        <f>Table2[[#This Row],[Cost per unit]]*Table2[[#This Row],[Units]]</f>
        <v>2014.92</v>
      </c>
    </row>
    <row r="293" spans="3:9">
      <c r="C293" t="s">
        <v>41</v>
      </c>
      <c r="D293" t="s">
        <v>34</v>
      </c>
      <c r="E293" t="s">
        <v>23</v>
      </c>
      <c r="F293" s="4">
        <v>4935</v>
      </c>
      <c r="G293" s="5">
        <v>126</v>
      </c>
      <c r="H293">
        <f>_xlfn.XLOOKUP(Table2[[#This Row],[Product]],products[Product],products[Cost per unit])</f>
        <v>6.49</v>
      </c>
      <c r="I293">
        <f>Table2[[#This Row],[Cost per unit]]*Table2[[#This Row],[Units]]</f>
        <v>817.74</v>
      </c>
    </row>
    <row r="294" spans="3:9">
      <c r="C294" t="s">
        <v>6</v>
      </c>
      <c r="D294" t="s">
        <v>35</v>
      </c>
      <c r="E294" t="s">
        <v>30</v>
      </c>
      <c r="F294" s="4">
        <v>4781</v>
      </c>
      <c r="G294" s="5">
        <v>123</v>
      </c>
      <c r="H294">
        <f>_xlfn.XLOOKUP(Table2[[#This Row],[Product]],products[Product],products[Cost per unit])</f>
        <v>14.49</v>
      </c>
      <c r="I294">
        <f>Table2[[#This Row],[Cost per unit]]*Table2[[#This Row],[Units]]</f>
        <v>1782.27</v>
      </c>
    </row>
    <row r="295" spans="3:9">
      <c r="C295" t="s">
        <v>5</v>
      </c>
      <c r="D295" t="s">
        <v>38</v>
      </c>
      <c r="E295" t="s">
        <v>25</v>
      </c>
      <c r="F295" s="4">
        <v>7483</v>
      </c>
      <c r="G295" s="5">
        <v>45</v>
      </c>
      <c r="H295">
        <f>_xlfn.XLOOKUP(Table2[[#This Row],[Product]],products[Product],products[Cost per unit])</f>
        <v>13.15</v>
      </c>
      <c r="I295">
        <f>Table2[[#This Row],[Cost per unit]]*Table2[[#This Row],[Units]]</f>
        <v>591.75</v>
      </c>
    </row>
    <row r="296" spans="3:9">
      <c r="C296" t="s">
        <v>10</v>
      </c>
      <c r="D296" t="s">
        <v>38</v>
      </c>
      <c r="E296" t="s">
        <v>4</v>
      </c>
      <c r="F296" s="4">
        <v>6860</v>
      </c>
      <c r="G296" s="5">
        <v>126</v>
      </c>
      <c r="H296">
        <f>_xlfn.XLOOKUP(Table2[[#This Row],[Product]],products[Product],products[Cost per unit])</f>
        <v>11.88</v>
      </c>
      <c r="I296">
        <f>Table2[[#This Row],[Cost per unit]]*Table2[[#This Row],[Units]]</f>
        <v>1496.88</v>
      </c>
    </row>
    <row r="297" spans="3:9">
      <c r="C297" t="s">
        <v>40</v>
      </c>
      <c r="D297" t="s">
        <v>37</v>
      </c>
      <c r="E297" t="s">
        <v>29</v>
      </c>
      <c r="F297" s="4">
        <v>9002</v>
      </c>
      <c r="G297" s="5">
        <v>72</v>
      </c>
      <c r="H297">
        <f>_xlfn.XLOOKUP(Table2[[#This Row],[Product]],products[Product],products[Cost per unit])</f>
        <v>7.16</v>
      </c>
      <c r="I297">
        <f>Table2[[#This Row],[Cost per unit]]*Table2[[#This Row],[Units]]</f>
        <v>515.52</v>
      </c>
    </row>
    <row r="298" spans="3:9">
      <c r="C298" t="s">
        <v>6</v>
      </c>
      <c r="D298" t="s">
        <v>36</v>
      </c>
      <c r="E298" t="s">
        <v>29</v>
      </c>
      <c r="F298" s="4">
        <v>1400</v>
      </c>
      <c r="G298" s="5">
        <v>135</v>
      </c>
      <c r="H298">
        <f>_xlfn.XLOOKUP(Table2[[#This Row],[Product]],products[Product],products[Cost per unit])</f>
        <v>7.16</v>
      </c>
      <c r="I298">
        <f>Table2[[#This Row],[Cost per unit]]*Table2[[#This Row],[Units]]</f>
        <v>966.6</v>
      </c>
    </row>
    <row r="299" spans="3:9">
      <c r="C299" t="s">
        <v>10</v>
      </c>
      <c r="D299" t="s">
        <v>34</v>
      </c>
      <c r="E299" t="s">
        <v>22</v>
      </c>
      <c r="F299" s="4">
        <v>4053</v>
      </c>
      <c r="G299" s="5">
        <v>24</v>
      </c>
      <c r="H299">
        <f>_xlfn.XLOOKUP(Table2[[#This Row],[Product]],products[Product],products[Cost per unit])</f>
        <v>9.77</v>
      </c>
      <c r="I299">
        <f>Table2[[#This Row],[Cost per unit]]*Table2[[#This Row],[Units]]</f>
        <v>234.48</v>
      </c>
    </row>
    <row r="300" spans="3:9">
      <c r="C300" t="s">
        <v>7</v>
      </c>
      <c r="D300" t="s">
        <v>36</v>
      </c>
      <c r="E300" t="s">
        <v>31</v>
      </c>
      <c r="F300" s="4">
        <v>2149</v>
      </c>
      <c r="G300" s="5">
        <v>117</v>
      </c>
      <c r="H300">
        <f>_xlfn.XLOOKUP(Table2[[#This Row],[Product]],products[Product],products[Cost per unit])</f>
        <v>5.79</v>
      </c>
      <c r="I300">
        <f>Table2[[#This Row],[Cost per unit]]*Table2[[#This Row],[Units]]</f>
        <v>677.43</v>
      </c>
    </row>
    <row r="301" spans="3:9">
      <c r="C301" t="s">
        <v>3</v>
      </c>
      <c r="D301" t="s">
        <v>39</v>
      </c>
      <c r="E301" t="s">
        <v>29</v>
      </c>
      <c r="F301" s="4">
        <v>3640</v>
      </c>
      <c r="G301" s="5">
        <v>51</v>
      </c>
      <c r="H301">
        <f>_xlfn.XLOOKUP(Table2[[#This Row],[Product]],products[Product],products[Cost per unit])</f>
        <v>7.16</v>
      </c>
      <c r="I301">
        <f>Table2[[#This Row],[Cost per unit]]*Table2[[#This Row],[Units]]</f>
        <v>365.16</v>
      </c>
    </row>
    <row r="302" spans="3:9">
      <c r="C302" t="s">
        <v>2</v>
      </c>
      <c r="D302" t="s">
        <v>39</v>
      </c>
      <c r="E302" t="s">
        <v>23</v>
      </c>
      <c r="F302" s="4">
        <v>630</v>
      </c>
      <c r="G302" s="5">
        <v>36</v>
      </c>
      <c r="H302">
        <f>_xlfn.XLOOKUP(Table2[[#This Row],[Product]],products[Product],products[Cost per unit])</f>
        <v>6.49</v>
      </c>
      <c r="I302">
        <f>Table2[[#This Row],[Cost per unit]]*Table2[[#This Row],[Units]]</f>
        <v>233.64000000000001</v>
      </c>
    </row>
    <row r="303" spans="3:9">
      <c r="C303" t="s">
        <v>9</v>
      </c>
      <c r="D303" t="s">
        <v>35</v>
      </c>
      <c r="E303" t="s">
        <v>27</v>
      </c>
      <c r="F303" s="4">
        <v>2429</v>
      </c>
      <c r="G303" s="5">
        <v>144</v>
      </c>
      <c r="H303">
        <f>_xlfn.XLOOKUP(Table2[[#This Row],[Product]],products[Product],products[Cost per unit])</f>
        <v>16.73</v>
      </c>
      <c r="I303">
        <f>Table2[[#This Row],[Cost per unit]]*Table2[[#This Row],[Units]]</f>
        <v>2409.12</v>
      </c>
    </row>
    <row r="304" spans="3:9">
      <c r="C304" t="s">
        <v>9</v>
      </c>
      <c r="D304" t="s">
        <v>36</v>
      </c>
      <c r="E304" t="s">
        <v>25</v>
      </c>
      <c r="F304" s="4">
        <v>2142</v>
      </c>
      <c r="G304" s="5">
        <v>114</v>
      </c>
      <c r="H304">
        <f>_xlfn.XLOOKUP(Table2[[#This Row],[Product]],products[Product],products[Cost per unit])</f>
        <v>13.15</v>
      </c>
      <c r="I304">
        <f>Table2[[#This Row],[Cost per unit]]*Table2[[#This Row],[Units]]</f>
        <v>1499.1000000000001</v>
      </c>
    </row>
    <row r="305" spans="3:9">
      <c r="C305" t="s">
        <v>7</v>
      </c>
      <c r="D305" t="s">
        <v>37</v>
      </c>
      <c r="E305" t="s">
        <v>30</v>
      </c>
      <c r="F305" s="4">
        <v>6454</v>
      </c>
      <c r="G305" s="5">
        <v>54</v>
      </c>
      <c r="H305">
        <f>_xlfn.XLOOKUP(Table2[[#This Row],[Product]],products[Product],products[Cost per unit])</f>
        <v>14.49</v>
      </c>
      <c r="I305">
        <f>Table2[[#This Row],[Cost per unit]]*Table2[[#This Row],[Units]]</f>
        <v>782.46</v>
      </c>
    </row>
    <row r="306" spans="3:9">
      <c r="C306" t="s">
        <v>7</v>
      </c>
      <c r="D306" t="s">
        <v>37</v>
      </c>
      <c r="E306" t="s">
        <v>16</v>
      </c>
      <c r="F306" s="4">
        <v>4487</v>
      </c>
      <c r="G306" s="5">
        <v>333</v>
      </c>
      <c r="H306">
        <f>_xlfn.XLOOKUP(Table2[[#This Row],[Product]],products[Product],products[Cost per unit])</f>
        <v>8.7899999999999991</v>
      </c>
      <c r="I306">
        <f>Table2[[#This Row],[Cost per unit]]*Table2[[#This Row],[Units]]</f>
        <v>2927.0699999999997</v>
      </c>
    </row>
    <row r="307" spans="3:9">
      <c r="C307" t="s">
        <v>3</v>
      </c>
      <c r="D307" t="s">
        <v>37</v>
      </c>
      <c r="E307" t="s">
        <v>4</v>
      </c>
      <c r="F307" s="4">
        <v>938</v>
      </c>
      <c r="G307" s="5">
        <v>366</v>
      </c>
      <c r="H307">
        <f>_xlfn.XLOOKUP(Table2[[#This Row],[Product]],products[Product],products[Cost per unit])</f>
        <v>11.88</v>
      </c>
      <c r="I307">
        <f>Table2[[#This Row],[Cost per unit]]*Table2[[#This Row],[Units]]</f>
        <v>4348.08</v>
      </c>
    </row>
    <row r="308" spans="3:9">
      <c r="C308" t="s">
        <v>3</v>
      </c>
      <c r="D308" t="s">
        <v>38</v>
      </c>
      <c r="E308" t="s">
        <v>26</v>
      </c>
      <c r="F308" s="4">
        <v>8841</v>
      </c>
      <c r="G308" s="5">
        <v>303</v>
      </c>
      <c r="H308">
        <f>_xlfn.XLOOKUP(Table2[[#This Row],[Product]],products[Product],products[Cost per unit])</f>
        <v>5.6</v>
      </c>
      <c r="I308">
        <f>Table2[[#This Row],[Cost per unit]]*Table2[[#This Row],[Units]]</f>
        <v>1696.8</v>
      </c>
    </row>
    <row r="309" spans="3:9">
      <c r="C309" t="s">
        <v>2</v>
      </c>
      <c r="D309" t="s">
        <v>39</v>
      </c>
      <c r="E309" t="s">
        <v>33</v>
      </c>
      <c r="F309" s="4">
        <v>4018</v>
      </c>
      <c r="G309" s="5">
        <v>126</v>
      </c>
      <c r="H309">
        <f>_xlfn.XLOOKUP(Table2[[#This Row],[Product]],products[Product],products[Cost per unit])</f>
        <v>12.37</v>
      </c>
      <c r="I309">
        <f>Table2[[#This Row],[Cost per unit]]*Table2[[#This Row],[Units]]</f>
        <v>1558.62</v>
      </c>
    </row>
    <row r="310" spans="3:9">
      <c r="C310" t="s">
        <v>41</v>
      </c>
      <c r="D310" t="s">
        <v>37</v>
      </c>
      <c r="E310" t="s">
        <v>15</v>
      </c>
      <c r="F310" s="4">
        <v>714</v>
      </c>
      <c r="G310" s="5">
        <v>231</v>
      </c>
      <c r="H310">
        <f>_xlfn.XLOOKUP(Table2[[#This Row],[Product]],products[Product],products[Cost per unit])</f>
        <v>11.73</v>
      </c>
      <c r="I310">
        <f>Table2[[#This Row],[Cost per unit]]*Table2[[#This Row],[Units]]</f>
        <v>2709.63</v>
      </c>
    </row>
    <row r="311" spans="3:9">
      <c r="C311" t="s">
        <v>9</v>
      </c>
      <c r="D311" t="s">
        <v>38</v>
      </c>
      <c r="E311" t="s">
        <v>25</v>
      </c>
      <c r="F311" s="4">
        <v>3850</v>
      </c>
      <c r="G311" s="5">
        <v>102</v>
      </c>
      <c r="H311">
        <f>_xlfn.XLOOKUP(Table2[[#This Row],[Product]],products[Product],products[Cost per unit])</f>
        <v>13.15</v>
      </c>
      <c r="I311">
        <f>Table2[[#This Row],[Cost per unit]]*Table2[[#This Row],[Units]]</f>
        <v>1341.3</v>
      </c>
    </row>
    <row r="312" spans="3:9">
      <c r="F312" s="4"/>
      <c r="G312" s="5"/>
    </row>
    <row r="313" spans="3:9">
      <c r="F313" s="4"/>
      <c r="G313" s="5"/>
    </row>
    <row r="314" spans="3:9">
      <c r="F314" s="4"/>
      <c r="G314" s="5"/>
    </row>
    <row r="315" spans="3:9">
      <c r="F315" s="4"/>
      <c r="G315" s="5"/>
    </row>
    <row r="316" spans="3:9">
      <c r="F316" s="4"/>
      <c r="G316" s="5"/>
    </row>
    <row r="317" spans="3:9">
      <c r="F317" s="4"/>
      <c r="G317" s="5"/>
    </row>
    <row r="318" spans="3:9">
      <c r="F318" s="4"/>
      <c r="G318" s="5"/>
    </row>
    <row r="319" spans="3:9">
      <c r="F319" s="4"/>
      <c r="G319" s="5"/>
    </row>
    <row r="320" spans="3:9">
      <c r="F320" s="4"/>
      <c r="G320" s="5"/>
    </row>
    <row r="321" spans="6:7">
      <c r="F321" s="4"/>
      <c r="G321" s="5"/>
    </row>
    <row r="322" spans="6:7">
      <c r="F322" s="4"/>
      <c r="G322" s="5"/>
    </row>
    <row r="323" spans="6:7">
      <c r="F323" s="4"/>
      <c r="G323" s="5"/>
    </row>
    <row r="324" spans="6:7">
      <c r="F324" s="4"/>
      <c r="G324" s="5"/>
    </row>
    <row r="325" spans="6:7">
      <c r="F325" s="4"/>
      <c r="G325" s="5"/>
    </row>
    <row r="326" spans="6:7">
      <c r="F326" s="4"/>
      <c r="G326" s="5"/>
    </row>
    <row r="327" spans="6:7">
      <c r="F327" s="4"/>
      <c r="G327" s="5"/>
    </row>
    <row r="328" spans="6:7">
      <c r="F328" s="4"/>
      <c r="G328" s="5"/>
    </row>
    <row r="329" spans="6:7">
      <c r="F329" s="4"/>
      <c r="G329" s="5"/>
    </row>
    <row r="330" spans="6:7">
      <c r="F330" s="4"/>
      <c r="G330" s="5"/>
    </row>
    <row r="331" spans="6:7">
      <c r="F331" s="4"/>
      <c r="G331" s="5"/>
    </row>
    <row r="332" spans="6:7">
      <c r="F332" s="4"/>
      <c r="G332" s="5"/>
    </row>
    <row r="333" spans="6:7">
      <c r="F333" s="4"/>
      <c r="G333" s="5"/>
    </row>
    <row r="334" spans="6:7">
      <c r="F334" s="4"/>
      <c r="G334" s="5"/>
    </row>
    <row r="335" spans="6:7">
      <c r="F335" s="4"/>
      <c r="G335" s="5"/>
    </row>
    <row r="336" spans="6:7">
      <c r="F336" s="4"/>
      <c r="G336" s="5"/>
    </row>
    <row r="337" spans="6:7">
      <c r="F337" s="4"/>
      <c r="G337" s="5"/>
    </row>
    <row r="338" spans="6:7">
      <c r="F338" s="4"/>
      <c r="G338" s="5"/>
    </row>
    <row r="339" spans="6:7">
      <c r="F339" s="4"/>
      <c r="G339" s="5"/>
    </row>
    <row r="340" spans="6:7">
      <c r="F340" s="4"/>
      <c r="G340" s="5"/>
    </row>
    <row r="341" spans="6:7">
      <c r="F341" s="4"/>
      <c r="G341" s="5"/>
    </row>
    <row r="342" spans="6:7">
      <c r="F342" s="4"/>
      <c r="G342" s="5"/>
    </row>
    <row r="343" spans="6:7">
      <c r="F343" s="4"/>
      <c r="G343" s="5"/>
    </row>
    <row r="344" spans="6:7">
      <c r="F344" s="4"/>
      <c r="G344" s="5"/>
    </row>
    <row r="345" spans="6:7">
      <c r="F345" s="4"/>
      <c r="G345" s="5"/>
    </row>
    <row r="346" spans="6:7">
      <c r="F346" s="4"/>
      <c r="G346" s="5"/>
    </row>
    <row r="347" spans="6:7">
      <c r="F347" s="4"/>
      <c r="G347" s="5"/>
    </row>
    <row r="348" spans="6:7">
      <c r="F348" s="4"/>
      <c r="G348" s="5"/>
    </row>
    <row r="349" spans="6:7">
      <c r="F349" s="4"/>
      <c r="G349" s="5"/>
    </row>
    <row r="350" spans="6:7">
      <c r="F350" s="4"/>
      <c r="G350" s="5"/>
    </row>
    <row r="351" spans="6:7">
      <c r="F351" s="4"/>
      <c r="G351" s="5"/>
    </row>
    <row r="352" spans="6:7">
      <c r="F352" s="4"/>
      <c r="G352" s="5"/>
    </row>
    <row r="353" spans="6:7">
      <c r="F353" s="4"/>
      <c r="G353" s="5"/>
    </row>
    <row r="354" spans="6:7">
      <c r="F354" s="4"/>
      <c r="G354" s="5"/>
    </row>
    <row r="355" spans="6:7">
      <c r="F355" s="4"/>
      <c r="G355" s="5"/>
    </row>
    <row r="356" spans="6:7">
      <c r="F356" s="4"/>
      <c r="G356" s="5"/>
    </row>
    <row r="357" spans="6:7">
      <c r="F357" s="4"/>
      <c r="G357" s="5"/>
    </row>
    <row r="358" spans="6:7">
      <c r="F358" s="4"/>
      <c r="G358" s="5"/>
    </row>
    <row r="359" spans="6:7">
      <c r="F359" s="4"/>
      <c r="G359" s="5"/>
    </row>
    <row r="360" spans="6:7">
      <c r="F360" s="4"/>
      <c r="G360" s="5"/>
    </row>
    <row r="361" spans="6:7">
      <c r="F361" s="4"/>
      <c r="G361" s="5"/>
    </row>
    <row r="362" spans="6:7">
      <c r="F362" s="4"/>
      <c r="G362" s="5"/>
    </row>
    <row r="363" spans="6:7">
      <c r="F363" s="4"/>
      <c r="G363" s="5"/>
    </row>
    <row r="364" spans="6:7">
      <c r="F364" s="4"/>
      <c r="G364" s="5"/>
    </row>
    <row r="365" spans="6:7">
      <c r="F365" s="4"/>
      <c r="G365" s="5"/>
    </row>
    <row r="366" spans="6:7">
      <c r="F366" s="4"/>
      <c r="G366" s="5"/>
    </row>
    <row r="367" spans="6:7">
      <c r="F367" s="4"/>
      <c r="G367" s="5"/>
    </row>
    <row r="368" spans="6:7">
      <c r="F368" s="4"/>
      <c r="G368" s="5"/>
    </row>
    <row r="369" spans="6:7">
      <c r="F369" s="4"/>
      <c r="G369" s="5"/>
    </row>
    <row r="370" spans="6:7">
      <c r="F370" s="4"/>
      <c r="G370" s="5"/>
    </row>
    <row r="371" spans="6:7">
      <c r="F371" s="4"/>
      <c r="G371" s="5"/>
    </row>
    <row r="372" spans="6:7">
      <c r="F372" s="4"/>
      <c r="G372" s="5"/>
    </row>
    <row r="373" spans="6:7">
      <c r="F373" s="4"/>
      <c r="G373" s="5"/>
    </row>
    <row r="374" spans="6:7">
      <c r="F374" s="4"/>
      <c r="G374" s="5"/>
    </row>
    <row r="375" spans="6:7">
      <c r="F375" s="4"/>
      <c r="G375" s="5"/>
    </row>
    <row r="376" spans="6:7">
      <c r="F376" s="4"/>
      <c r="G376" s="5"/>
    </row>
    <row r="377" spans="6:7">
      <c r="F377" s="4"/>
      <c r="G377" s="5"/>
    </row>
    <row r="378" spans="6:7">
      <c r="F378" s="4"/>
      <c r="G378" s="5"/>
    </row>
    <row r="379" spans="6:7">
      <c r="F379" s="4"/>
      <c r="G379" s="5"/>
    </row>
    <row r="380" spans="6:7">
      <c r="F380" s="4"/>
      <c r="G380" s="5"/>
    </row>
    <row r="381" spans="6:7">
      <c r="F381" s="4"/>
      <c r="G381" s="5"/>
    </row>
    <row r="382" spans="6:7">
      <c r="F382" s="4"/>
      <c r="G382" s="5"/>
    </row>
    <row r="383" spans="6:7">
      <c r="F383" s="4"/>
      <c r="G383" s="5"/>
    </row>
    <row r="384" spans="6:7">
      <c r="F384" s="4"/>
      <c r="G384" s="5"/>
    </row>
    <row r="385" spans="6:7">
      <c r="F385" s="4"/>
      <c r="G385" s="5"/>
    </row>
    <row r="386" spans="6:7">
      <c r="F386" s="4"/>
      <c r="G386" s="5"/>
    </row>
    <row r="387" spans="6:7">
      <c r="F387" s="4"/>
      <c r="G387" s="5"/>
    </row>
    <row r="388" spans="6:7">
      <c r="F388" s="4"/>
      <c r="G388" s="5"/>
    </row>
    <row r="389" spans="6:7">
      <c r="F389" s="4"/>
      <c r="G389" s="5"/>
    </row>
    <row r="390" spans="6:7">
      <c r="F390" s="4"/>
      <c r="G390" s="5"/>
    </row>
    <row r="391" spans="6:7">
      <c r="F391" s="4"/>
      <c r="G391" s="5"/>
    </row>
    <row r="392" spans="6:7">
      <c r="F392" s="4"/>
      <c r="G392" s="5"/>
    </row>
    <row r="393" spans="6:7">
      <c r="F393" s="4"/>
      <c r="G393" s="5"/>
    </row>
    <row r="394" spans="6:7">
      <c r="F394" s="4"/>
      <c r="G394" s="5"/>
    </row>
    <row r="395" spans="6:7">
      <c r="F395" s="4"/>
      <c r="G395" s="5"/>
    </row>
    <row r="396" spans="6:7">
      <c r="F396" s="4"/>
      <c r="G396" s="5"/>
    </row>
    <row r="397" spans="6:7">
      <c r="F397" s="4"/>
      <c r="G397" s="5"/>
    </row>
    <row r="398" spans="6:7">
      <c r="F398" s="4"/>
      <c r="G398" s="5"/>
    </row>
    <row r="399" spans="6:7">
      <c r="F399" s="4"/>
      <c r="G399" s="5"/>
    </row>
    <row r="400" spans="6:7">
      <c r="F400" s="4"/>
      <c r="G400" s="5"/>
    </row>
    <row r="401" spans="6:7">
      <c r="F401" s="4"/>
      <c r="G401" s="5"/>
    </row>
    <row r="402" spans="6:7">
      <c r="F402" s="4"/>
      <c r="G402" s="5"/>
    </row>
    <row r="403" spans="6:7">
      <c r="F403" s="4"/>
      <c r="G403" s="5"/>
    </row>
    <row r="404" spans="6:7">
      <c r="F404" s="4"/>
      <c r="G404" s="5"/>
    </row>
    <row r="405" spans="6:7">
      <c r="F405" s="4"/>
      <c r="G405" s="5"/>
    </row>
    <row r="406" spans="6:7">
      <c r="F406" s="4"/>
      <c r="G406" s="5"/>
    </row>
    <row r="407" spans="6:7">
      <c r="F407" s="4"/>
      <c r="G407" s="5"/>
    </row>
    <row r="408" spans="6:7">
      <c r="F408" s="4"/>
      <c r="G408" s="5"/>
    </row>
    <row r="409" spans="6:7">
      <c r="F409" s="4"/>
      <c r="G409" s="5"/>
    </row>
    <row r="410" spans="6:7">
      <c r="F410" s="4"/>
      <c r="G410" s="5"/>
    </row>
    <row r="411" spans="6:7">
      <c r="F411" s="4"/>
      <c r="G411" s="5"/>
    </row>
    <row r="412" spans="6:7">
      <c r="F412" s="4"/>
      <c r="G412" s="5"/>
    </row>
    <row r="413" spans="6:7">
      <c r="F413" s="4"/>
      <c r="G413" s="5"/>
    </row>
    <row r="414" spans="6:7">
      <c r="F414" s="4"/>
      <c r="G414" s="5"/>
    </row>
    <row r="415" spans="6:7">
      <c r="F415" s="4"/>
      <c r="G415" s="5"/>
    </row>
    <row r="416" spans="6:7">
      <c r="F416" s="4"/>
      <c r="G416" s="5"/>
    </row>
    <row r="417" spans="6:7">
      <c r="F417" s="4"/>
      <c r="G417" s="5"/>
    </row>
    <row r="418" spans="6:7">
      <c r="F418" s="4"/>
      <c r="G418" s="5"/>
    </row>
    <row r="419" spans="6:7">
      <c r="F419" s="4"/>
      <c r="G419" s="5"/>
    </row>
    <row r="420" spans="6:7">
      <c r="F420" s="4"/>
      <c r="G420" s="5"/>
    </row>
    <row r="421" spans="6:7">
      <c r="F421" s="4"/>
      <c r="G421" s="5"/>
    </row>
    <row r="422" spans="6:7">
      <c r="F422" s="4"/>
      <c r="G422" s="5"/>
    </row>
    <row r="423" spans="6:7">
      <c r="F423" s="4"/>
      <c r="G423" s="5"/>
    </row>
    <row r="424" spans="6:7">
      <c r="F424" s="4"/>
      <c r="G424" s="5"/>
    </row>
    <row r="425" spans="6:7">
      <c r="F425" s="4"/>
      <c r="G425" s="5"/>
    </row>
    <row r="426" spans="6:7">
      <c r="F426" s="4"/>
      <c r="G426" s="5"/>
    </row>
    <row r="427" spans="6:7">
      <c r="F427" s="4"/>
      <c r="G427" s="5"/>
    </row>
    <row r="428" spans="6:7">
      <c r="F428" s="4"/>
      <c r="G428" s="5"/>
    </row>
    <row r="429" spans="6:7">
      <c r="F429" s="4"/>
      <c r="G429" s="5"/>
    </row>
    <row r="430" spans="6:7">
      <c r="F430" s="4"/>
      <c r="G430" s="5"/>
    </row>
    <row r="431" spans="6:7">
      <c r="F431" s="4"/>
      <c r="G431" s="5"/>
    </row>
    <row r="432" spans="6:7">
      <c r="F432" s="4"/>
      <c r="G432" s="5"/>
    </row>
    <row r="433" spans="6:7">
      <c r="F433" s="4"/>
      <c r="G433" s="5"/>
    </row>
    <row r="434" spans="6:7">
      <c r="F434" s="4"/>
      <c r="G434" s="5"/>
    </row>
    <row r="435" spans="6:7">
      <c r="F435" s="4"/>
      <c r="G435" s="5"/>
    </row>
    <row r="436" spans="6:7">
      <c r="F436" s="4"/>
      <c r="G436" s="5"/>
    </row>
    <row r="437" spans="6:7">
      <c r="F437" s="4"/>
      <c r="G437" s="5"/>
    </row>
    <row r="438" spans="6:7">
      <c r="F438" s="4"/>
      <c r="G438" s="5"/>
    </row>
    <row r="439" spans="6:7">
      <c r="F439" s="4"/>
      <c r="G439" s="5"/>
    </row>
    <row r="440" spans="6:7">
      <c r="F440" s="4"/>
      <c r="G440" s="5"/>
    </row>
    <row r="441" spans="6:7">
      <c r="F441" s="4"/>
      <c r="G441" s="5"/>
    </row>
    <row r="442" spans="6:7">
      <c r="F442" s="4"/>
      <c r="G442" s="5"/>
    </row>
    <row r="443" spans="6:7">
      <c r="F443" s="4"/>
      <c r="G443" s="5"/>
    </row>
    <row r="444" spans="6:7">
      <c r="F444" s="4"/>
      <c r="G444" s="5"/>
    </row>
    <row r="445" spans="6:7">
      <c r="F445" s="4"/>
      <c r="G445" s="5"/>
    </row>
    <row r="446" spans="6:7">
      <c r="F446" s="4"/>
      <c r="G446" s="5"/>
    </row>
    <row r="447" spans="6:7">
      <c r="F447" s="4"/>
      <c r="G447" s="5"/>
    </row>
    <row r="448" spans="6:7">
      <c r="F448" s="4"/>
      <c r="G448" s="5"/>
    </row>
    <row r="449" spans="6:7">
      <c r="F449" s="4"/>
      <c r="G449" s="5"/>
    </row>
    <row r="450" spans="6:7">
      <c r="F450" s="4"/>
      <c r="G450" s="5"/>
    </row>
    <row r="451" spans="6:7">
      <c r="F451" s="4"/>
      <c r="G451" s="5"/>
    </row>
    <row r="452" spans="6:7">
      <c r="F452" s="4"/>
      <c r="G452" s="5"/>
    </row>
    <row r="453" spans="6:7">
      <c r="F453" s="4"/>
      <c r="G453" s="5"/>
    </row>
    <row r="454" spans="6:7">
      <c r="F454" s="4"/>
      <c r="G454" s="5"/>
    </row>
    <row r="455" spans="6:7">
      <c r="F455" s="4"/>
      <c r="G455" s="5"/>
    </row>
    <row r="456" spans="6:7">
      <c r="F456" s="4"/>
      <c r="G456" s="5"/>
    </row>
    <row r="457" spans="6:7">
      <c r="F457" s="4"/>
      <c r="G457" s="5"/>
    </row>
    <row r="458" spans="6:7">
      <c r="F458" s="4"/>
      <c r="G458" s="5"/>
    </row>
    <row r="459" spans="6:7">
      <c r="F459" s="4"/>
      <c r="G459" s="5"/>
    </row>
    <row r="460" spans="6:7">
      <c r="F460" s="4"/>
      <c r="G460" s="5"/>
    </row>
    <row r="461" spans="6:7">
      <c r="F461" s="4"/>
      <c r="G461" s="5"/>
    </row>
    <row r="462" spans="6:7">
      <c r="F462" s="4"/>
      <c r="G462" s="5"/>
    </row>
    <row r="463" spans="6:7">
      <c r="F463" s="4"/>
      <c r="G463" s="5"/>
    </row>
    <row r="464" spans="6:7">
      <c r="F464" s="4"/>
      <c r="G464" s="5"/>
    </row>
    <row r="465" spans="6:7">
      <c r="F465" s="4"/>
      <c r="G465" s="5"/>
    </row>
    <row r="466" spans="6:7">
      <c r="F466" s="4"/>
      <c r="G466" s="5"/>
    </row>
    <row r="467" spans="6:7">
      <c r="F467" s="4"/>
      <c r="G467" s="5"/>
    </row>
    <row r="468" spans="6:7">
      <c r="F468" s="4"/>
      <c r="G468" s="5"/>
    </row>
    <row r="469" spans="6:7">
      <c r="F469" s="4"/>
      <c r="G469" s="5"/>
    </row>
    <row r="470" spans="6:7">
      <c r="F470" s="4"/>
      <c r="G470" s="5"/>
    </row>
    <row r="471" spans="6:7">
      <c r="F471" s="4"/>
      <c r="G471" s="5"/>
    </row>
    <row r="472" spans="6:7">
      <c r="F472" s="4"/>
      <c r="G472" s="5"/>
    </row>
    <row r="473" spans="6:7">
      <c r="F473" s="4"/>
      <c r="G473" s="5"/>
    </row>
    <row r="474" spans="6:7">
      <c r="F474" s="4"/>
      <c r="G474" s="5"/>
    </row>
    <row r="475" spans="6:7">
      <c r="F475" s="4"/>
      <c r="G475" s="5"/>
    </row>
    <row r="476" spans="6:7">
      <c r="F476" s="4"/>
      <c r="G476" s="5"/>
    </row>
    <row r="477" spans="6:7">
      <c r="F477" s="4"/>
      <c r="G477" s="5"/>
    </row>
    <row r="478" spans="6:7">
      <c r="F478" s="4"/>
      <c r="G478" s="5"/>
    </row>
    <row r="479" spans="6:7">
      <c r="F479" s="4"/>
      <c r="G479" s="5"/>
    </row>
    <row r="480" spans="6:7">
      <c r="F480" s="4"/>
      <c r="G480" s="5"/>
    </row>
    <row r="481" spans="6:7">
      <c r="F481" s="4"/>
      <c r="G481" s="5"/>
    </row>
    <row r="482" spans="6:7">
      <c r="F482" s="4"/>
      <c r="G482" s="5"/>
    </row>
    <row r="483" spans="6:7">
      <c r="F483" s="4"/>
      <c r="G483" s="5"/>
    </row>
    <row r="484" spans="6:7">
      <c r="F484" s="4"/>
      <c r="G484" s="5"/>
    </row>
    <row r="485" spans="6:7">
      <c r="F485" s="4"/>
      <c r="G485" s="5"/>
    </row>
    <row r="486" spans="6:7">
      <c r="F486" s="4"/>
      <c r="G486" s="5"/>
    </row>
    <row r="487" spans="6:7">
      <c r="F487" s="4"/>
      <c r="G487" s="5"/>
    </row>
    <row r="488" spans="6:7">
      <c r="F488" s="4"/>
      <c r="G488" s="5"/>
    </row>
    <row r="489" spans="6:7">
      <c r="F489" s="4"/>
      <c r="G489" s="5"/>
    </row>
    <row r="490" spans="6:7">
      <c r="F490" s="4"/>
      <c r="G490" s="5"/>
    </row>
    <row r="491" spans="6:7">
      <c r="F491" s="4"/>
      <c r="G491" s="5"/>
    </row>
    <row r="492" spans="6:7">
      <c r="F492" s="4"/>
      <c r="G492" s="5"/>
    </row>
    <row r="493" spans="6:7">
      <c r="F493" s="4"/>
      <c r="G493" s="5"/>
    </row>
    <row r="494" spans="6:7">
      <c r="F494" s="4"/>
      <c r="G494" s="5"/>
    </row>
    <row r="495" spans="6:7">
      <c r="F495" s="4"/>
      <c r="G495" s="5"/>
    </row>
    <row r="496" spans="6:7">
      <c r="F496" s="4"/>
      <c r="G496" s="5"/>
    </row>
    <row r="497" spans="6:7">
      <c r="F497" s="4"/>
      <c r="G497" s="5"/>
    </row>
    <row r="498" spans="6:7">
      <c r="F498" s="4"/>
      <c r="G498" s="5"/>
    </row>
    <row r="499" spans="6:7">
      <c r="F499" s="4"/>
      <c r="G499" s="5"/>
    </row>
    <row r="500" spans="6:7">
      <c r="F500" s="4"/>
      <c r="G500" s="5"/>
    </row>
    <row r="501" spans="6:7">
      <c r="F501" s="4"/>
      <c r="G501" s="5"/>
    </row>
    <row r="502" spans="6:7">
      <c r="F502" s="4"/>
      <c r="G502" s="5"/>
    </row>
    <row r="503" spans="6:7">
      <c r="F503" s="4"/>
      <c r="G503" s="5"/>
    </row>
    <row r="504" spans="6:7">
      <c r="F504" s="4"/>
      <c r="G504" s="5"/>
    </row>
    <row r="505" spans="6:7">
      <c r="F505" s="4"/>
      <c r="G505" s="5"/>
    </row>
    <row r="506" spans="6:7">
      <c r="F506" s="4"/>
      <c r="G506" s="5"/>
    </row>
    <row r="507" spans="6:7">
      <c r="F507" s="4"/>
      <c r="G507" s="5"/>
    </row>
    <row r="508" spans="6:7">
      <c r="F508" s="4"/>
      <c r="G508" s="5"/>
    </row>
    <row r="509" spans="6:7">
      <c r="F509" s="4"/>
      <c r="G509" s="5"/>
    </row>
    <row r="510" spans="6:7">
      <c r="F510" s="4"/>
      <c r="G510" s="5"/>
    </row>
    <row r="511" spans="6:7">
      <c r="F511" s="4"/>
      <c r="G511" s="5"/>
    </row>
    <row r="512" spans="6:7">
      <c r="F512" s="4"/>
      <c r="G512" s="5"/>
    </row>
    <row r="513" spans="6:7">
      <c r="F513" s="4"/>
      <c r="G513" s="5"/>
    </row>
    <row r="514" spans="6:7">
      <c r="F514" s="4"/>
      <c r="G514" s="5"/>
    </row>
    <row r="515" spans="6:7">
      <c r="F515" s="4"/>
      <c r="G515" s="5"/>
    </row>
    <row r="516" spans="6:7">
      <c r="F516" s="4"/>
      <c r="G516" s="5"/>
    </row>
    <row r="517" spans="6:7">
      <c r="F517" s="4"/>
      <c r="G517" s="5"/>
    </row>
    <row r="518" spans="6:7">
      <c r="F518" s="4"/>
      <c r="G518" s="5"/>
    </row>
    <row r="519" spans="6:7">
      <c r="F519" s="4"/>
      <c r="G519" s="5"/>
    </row>
    <row r="520" spans="6:7">
      <c r="F520" s="4"/>
      <c r="G520" s="5"/>
    </row>
    <row r="521" spans="6:7">
      <c r="F521" s="4"/>
      <c r="G521" s="5"/>
    </row>
    <row r="522" spans="6:7">
      <c r="F522" s="4"/>
      <c r="G522" s="5"/>
    </row>
    <row r="523" spans="6:7">
      <c r="F523" s="4"/>
      <c r="G523" s="5"/>
    </row>
    <row r="524" spans="6:7">
      <c r="F524" s="4"/>
      <c r="G524" s="5"/>
    </row>
    <row r="525" spans="6:7">
      <c r="F525" s="4"/>
      <c r="G525" s="5"/>
    </row>
    <row r="526" spans="6:7">
      <c r="F526" s="4"/>
      <c r="G526" s="5"/>
    </row>
    <row r="527" spans="6:7">
      <c r="F527" s="4"/>
      <c r="G527" s="5"/>
    </row>
    <row r="528" spans="6:7">
      <c r="F528" s="4"/>
      <c r="G528" s="5"/>
    </row>
    <row r="529" spans="6:7">
      <c r="F529" s="4"/>
      <c r="G529" s="5"/>
    </row>
    <row r="530" spans="6:7">
      <c r="F530" s="4"/>
      <c r="G530" s="5"/>
    </row>
    <row r="531" spans="6:7">
      <c r="F531" s="4"/>
      <c r="G531" s="5"/>
    </row>
    <row r="532" spans="6:7">
      <c r="F532" s="4"/>
      <c r="G532" s="5"/>
    </row>
    <row r="533" spans="6:7">
      <c r="F533" s="4"/>
      <c r="G533" s="5"/>
    </row>
    <row r="534" spans="6:7">
      <c r="F534" s="4"/>
      <c r="G534" s="5"/>
    </row>
    <row r="535" spans="6:7">
      <c r="F535" s="4"/>
      <c r="G535" s="5"/>
    </row>
    <row r="536" spans="6:7">
      <c r="F536" s="4"/>
      <c r="G536" s="5"/>
    </row>
    <row r="537" spans="6:7">
      <c r="F537" s="4"/>
      <c r="G537" s="5"/>
    </row>
    <row r="538" spans="6:7">
      <c r="F538" s="4"/>
      <c r="G538" s="5"/>
    </row>
    <row r="539" spans="6:7">
      <c r="F539" s="4"/>
      <c r="G539" s="5"/>
    </row>
    <row r="540" spans="6:7">
      <c r="F540" s="4"/>
      <c r="G540" s="5"/>
    </row>
    <row r="541" spans="6:7">
      <c r="F541" s="4"/>
      <c r="G541" s="5"/>
    </row>
    <row r="542" spans="6:7">
      <c r="F542" s="4"/>
      <c r="G542" s="5"/>
    </row>
    <row r="543" spans="6:7">
      <c r="F543" s="4"/>
      <c r="G543" s="5"/>
    </row>
    <row r="544" spans="6:7">
      <c r="F544" s="4"/>
      <c r="G544" s="5"/>
    </row>
    <row r="545" spans="6:7">
      <c r="F545" s="4"/>
      <c r="G545" s="5"/>
    </row>
    <row r="546" spans="6:7">
      <c r="F546" s="4"/>
      <c r="G546" s="5"/>
    </row>
    <row r="547" spans="6:7">
      <c r="F547" s="4"/>
      <c r="G547" s="5"/>
    </row>
    <row r="548" spans="6:7">
      <c r="F548" s="4"/>
      <c r="G548" s="5"/>
    </row>
    <row r="549" spans="6:7">
      <c r="F549" s="4"/>
      <c r="G549" s="5"/>
    </row>
    <row r="550" spans="6:7">
      <c r="F550" s="4"/>
      <c r="G550" s="5"/>
    </row>
    <row r="551" spans="6:7">
      <c r="F551" s="4"/>
      <c r="G551" s="5"/>
    </row>
    <row r="552" spans="6:7">
      <c r="F552" s="4"/>
      <c r="G552" s="5"/>
    </row>
    <row r="553" spans="6:7">
      <c r="F553" s="4"/>
      <c r="G553" s="5"/>
    </row>
    <row r="554" spans="6:7">
      <c r="F554" s="4"/>
      <c r="G554" s="5"/>
    </row>
    <row r="555" spans="6:7">
      <c r="F555" s="4"/>
      <c r="G555" s="5"/>
    </row>
    <row r="556" spans="6:7">
      <c r="F556" s="4"/>
      <c r="G556" s="5"/>
    </row>
    <row r="557" spans="6:7">
      <c r="F557" s="4"/>
      <c r="G557" s="5"/>
    </row>
    <row r="558" spans="6:7">
      <c r="F558" s="4"/>
      <c r="G558" s="5"/>
    </row>
    <row r="559" spans="6:7">
      <c r="F559" s="4"/>
      <c r="G559" s="5"/>
    </row>
    <row r="560" spans="6:7">
      <c r="F560" s="4"/>
      <c r="G560" s="5"/>
    </row>
    <row r="561" spans="6:7">
      <c r="F561" s="4"/>
      <c r="G561" s="5"/>
    </row>
    <row r="562" spans="6:7">
      <c r="F562" s="4"/>
      <c r="G562" s="5"/>
    </row>
    <row r="563" spans="6:7">
      <c r="F563" s="4"/>
      <c r="G563" s="5"/>
    </row>
    <row r="564" spans="6:7">
      <c r="F564" s="4"/>
      <c r="G564" s="5"/>
    </row>
    <row r="565" spans="6:7">
      <c r="F565" s="4"/>
      <c r="G565" s="5"/>
    </row>
    <row r="566" spans="6:7">
      <c r="F566" s="4"/>
      <c r="G566" s="5"/>
    </row>
    <row r="567" spans="6:7">
      <c r="F567" s="4"/>
      <c r="G567" s="5"/>
    </row>
    <row r="568" spans="6:7">
      <c r="F568" s="4"/>
      <c r="G568" s="5"/>
    </row>
    <row r="569" spans="6:7">
      <c r="F569" s="4"/>
      <c r="G569" s="5"/>
    </row>
    <row r="570" spans="6:7">
      <c r="F570" s="4"/>
      <c r="G570" s="5"/>
    </row>
    <row r="571" spans="6:7">
      <c r="F571" s="4"/>
      <c r="G571" s="5"/>
    </row>
    <row r="572" spans="6:7">
      <c r="F572" s="4"/>
      <c r="G572" s="5"/>
    </row>
    <row r="573" spans="6:7">
      <c r="F573" s="4"/>
      <c r="G573" s="5"/>
    </row>
    <row r="574" spans="6:7">
      <c r="F574" s="4"/>
      <c r="G574" s="5"/>
    </row>
    <row r="575" spans="6:7">
      <c r="F575" s="4"/>
      <c r="G575" s="5"/>
    </row>
    <row r="576" spans="6:7">
      <c r="F576" s="4"/>
      <c r="G576" s="5"/>
    </row>
    <row r="577" spans="6:7">
      <c r="F577" s="4"/>
      <c r="G577" s="5"/>
    </row>
    <row r="578" spans="6:7">
      <c r="F578" s="4"/>
      <c r="G578" s="5"/>
    </row>
    <row r="579" spans="6:7">
      <c r="F579" s="4"/>
      <c r="G579" s="5"/>
    </row>
    <row r="580" spans="6:7">
      <c r="F580" s="4"/>
      <c r="G580" s="5"/>
    </row>
    <row r="581" spans="6:7">
      <c r="F581" s="4"/>
      <c r="G581" s="5"/>
    </row>
    <row r="582" spans="6:7">
      <c r="F582" s="4"/>
      <c r="G582" s="5"/>
    </row>
    <row r="583" spans="6:7">
      <c r="F583" s="4"/>
      <c r="G583" s="5"/>
    </row>
    <row r="584" spans="6:7">
      <c r="F584" s="4"/>
      <c r="G584" s="5"/>
    </row>
    <row r="585" spans="6:7">
      <c r="F585" s="4"/>
      <c r="G585" s="5"/>
    </row>
    <row r="586" spans="6:7">
      <c r="F586" s="4"/>
      <c r="G586" s="5"/>
    </row>
    <row r="587" spans="6:7">
      <c r="F587" s="4"/>
      <c r="G587" s="5"/>
    </row>
    <row r="588" spans="6:7">
      <c r="F588" s="4"/>
      <c r="G588" s="5"/>
    </row>
    <row r="589" spans="6:7">
      <c r="F589" s="4"/>
      <c r="G589" s="5"/>
    </row>
    <row r="590" spans="6:7">
      <c r="F590" s="4"/>
      <c r="G590" s="5"/>
    </row>
    <row r="591" spans="6:7">
      <c r="F591" s="4"/>
      <c r="G591" s="5"/>
    </row>
    <row r="592" spans="6:7">
      <c r="F592" s="4"/>
      <c r="G592" s="5"/>
    </row>
    <row r="593" spans="6:7">
      <c r="F593" s="4"/>
      <c r="G593" s="5"/>
    </row>
    <row r="594" spans="6:7">
      <c r="F594" s="4"/>
      <c r="G594" s="5"/>
    </row>
    <row r="595" spans="6:7">
      <c r="F595" s="4"/>
      <c r="G595" s="5"/>
    </row>
    <row r="596" spans="6:7">
      <c r="F596" s="4"/>
      <c r="G596" s="5"/>
    </row>
    <row r="597" spans="6:7">
      <c r="F597" s="4"/>
      <c r="G597" s="5"/>
    </row>
    <row r="598" spans="6:7">
      <c r="F598" s="4"/>
      <c r="G598" s="5"/>
    </row>
    <row r="599" spans="6:7">
      <c r="F599" s="4"/>
      <c r="G599" s="5"/>
    </row>
    <row r="600" spans="6:7">
      <c r="F600" s="4"/>
      <c r="G600" s="5"/>
    </row>
    <row r="601" spans="6:7">
      <c r="F601" s="4"/>
      <c r="G601" s="5"/>
    </row>
    <row r="602" spans="6:7">
      <c r="F602" s="4"/>
      <c r="G602" s="5"/>
    </row>
    <row r="603" spans="6:7">
      <c r="F603" s="4"/>
      <c r="G603" s="5"/>
    </row>
    <row r="604" spans="6:7">
      <c r="F604" s="4"/>
      <c r="G604" s="5"/>
    </row>
    <row r="605" spans="6:7">
      <c r="F605" s="4"/>
      <c r="G605" s="5"/>
    </row>
    <row r="606" spans="6:7">
      <c r="F606" s="4"/>
      <c r="G606" s="5"/>
    </row>
    <row r="607" spans="6:7">
      <c r="F607" s="4"/>
      <c r="G607" s="5"/>
    </row>
    <row r="608" spans="6:7">
      <c r="F608" s="4"/>
      <c r="G608" s="5"/>
    </row>
    <row r="609" spans="6:7">
      <c r="F609" s="4"/>
      <c r="G609" s="5"/>
    </row>
    <row r="610" spans="6:7">
      <c r="F610" s="4"/>
      <c r="G610" s="5"/>
    </row>
    <row r="611" spans="6:7">
      <c r="F611" s="4"/>
      <c r="G611" s="5"/>
    </row>
    <row r="612" spans="6:7">
      <c r="F612" s="4"/>
      <c r="G612" s="5"/>
    </row>
    <row r="613" spans="6:7">
      <c r="F613" s="4"/>
      <c r="G613" s="5"/>
    </row>
    <row r="614" spans="6:7">
      <c r="F614" s="4"/>
      <c r="G614" s="5"/>
    </row>
    <row r="615" spans="6:7">
      <c r="F615" s="4"/>
      <c r="G615" s="5"/>
    </row>
    <row r="616" spans="6:7">
      <c r="F616" s="4"/>
      <c r="G616" s="5"/>
    </row>
    <row r="617" spans="6:7">
      <c r="F617" s="4"/>
      <c r="G617" s="5"/>
    </row>
    <row r="618" spans="6:7">
      <c r="F618" s="4"/>
      <c r="G618" s="5"/>
    </row>
    <row r="619" spans="6:7">
      <c r="F619" s="4"/>
      <c r="G619" s="5"/>
    </row>
    <row r="620" spans="6:7">
      <c r="F620" s="4"/>
      <c r="G620" s="5"/>
    </row>
    <row r="621" spans="6:7">
      <c r="F621" s="4"/>
      <c r="G621" s="5"/>
    </row>
    <row r="622" spans="6:7">
      <c r="F622" s="4"/>
      <c r="G622" s="5"/>
    </row>
    <row r="623" spans="6:7">
      <c r="F623" s="4"/>
      <c r="G623" s="5"/>
    </row>
    <row r="624" spans="6:7">
      <c r="F624" s="4"/>
      <c r="G624" s="5"/>
    </row>
    <row r="625" spans="6:7">
      <c r="F625" s="4"/>
      <c r="G625" s="5"/>
    </row>
    <row r="626" spans="6:7">
      <c r="F626" s="4"/>
      <c r="G626" s="5"/>
    </row>
    <row r="627" spans="6:7">
      <c r="F627" s="4"/>
      <c r="G627" s="5"/>
    </row>
    <row r="628" spans="6:7">
      <c r="F628" s="4"/>
      <c r="G628" s="5"/>
    </row>
    <row r="629" spans="6:7">
      <c r="F629" s="4"/>
      <c r="G629" s="5"/>
    </row>
    <row r="630" spans="6:7">
      <c r="F630" s="4"/>
      <c r="G630" s="5"/>
    </row>
    <row r="631" spans="6:7">
      <c r="F631" s="4"/>
      <c r="G631" s="5"/>
    </row>
    <row r="632" spans="6:7">
      <c r="F632" s="4"/>
      <c r="G632" s="5"/>
    </row>
    <row r="633" spans="6:7">
      <c r="F633" s="4"/>
      <c r="G633" s="5"/>
    </row>
    <row r="634" spans="6:7">
      <c r="F634" s="4"/>
      <c r="G634" s="5"/>
    </row>
    <row r="635" spans="6:7">
      <c r="F635" s="4"/>
      <c r="G635" s="5"/>
    </row>
    <row r="636" spans="6:7">
      <c r="F636" s="4"/>
      <c r="G636" s="5"/>
    </row>
    <row r="637" spans="6:7">
      <c r="F637" s="4"/>
      <c r="G637" s="5"/>
    </row>
    <row r="638" spans="6:7">
      <c r="F638" s="4"/>
      <c r="G638" s="5"/>
    </row>
    <row r="639" spans="6:7">
      <c r="F639" s="4"/>
      <c r="G639" s="5"/>
    </row>
    <row r="640" spans="6:7">
      <c r="F640" s="4"/>
      <c r="G640" s="5"/>
    </row>
    <row r="641" spans="6:7">
      <c r="F641" s="4"/>
      <c r="G641" s="5"/>
    </row>
    <row r="642" spans="6:7">
      <c r="F642" s="4"/>
      <c r="G642" s="5"/>
    </row>
    <row r="643" spans="6:7">
      <c r="F643" s="4"/>
      <c r="G643" s="5"/>
    </row>
    <row r="644" spans="6:7">
      <c r="F644" s="4"/>
      <c r="G644" s="5"/>
    </row>
    <row r="645" spans="6:7">
      <c r="F645" s="4"/>
      <c r="G645" s="5"/>
    </row>
    <row r="646" spans="6:7">
      <c r="F646" s="4"/>
      <c r="G646" s="5"/>
    </row>
    <row r="647" spans="6:7">
      <c r="F647" s="4"/>
      <c r="G647" s="5"/>
    </row>
    <row r="648" spans="6:7">
      <c r="F648" s="4"/>
      <c r="G648" s="5"/>
    </row>
    <row r="649" spans="6:7">
      <c r="F649" s="4"/>
      <c r="G649" s="5"/>
    </row>
    <row r="650" spans="6:7">
      <c r="F650" s="4"/>
      <c r="G650" s="5"/>
    </row>
    <row r="651" spans="6:7">
      <c r="F651" s="4"/>
      <c r="G651" s="5"/>
    </row>
    <row r="652" spans="6:7">
      <c r="F652" s="4"/>
      <c r="G652" s="5"/>
    </row>
    <row r="653" spans="6:7">
      <c r="F653" s="4"/>
      <c r="G653" s="5"/>
    </row>
    <row r="654" spans="6:7">
      <c r="F654" s="4"/>
      <c r="G654" s="5"/>
    </row>
    <row r="655" spans="6:7">
      <c r="F655" s="4"/>
      <c r="G655" s="5"/>
    </row>
    <row r="656" spans="6:7">
      <c r="F656" s="4"/>
      <c r="G656" s="5"/>
    </row>
    <row r="657" spans="6:7">
      <c r="F657" s="4"/>
      <c r="G657" s="5"/>
    </row>
    <row r="658" spans="6:7">
      <c r="F658" s="4"/>
      <c r="G658" s="5"/>
    </row>
  </sheetData>
  <pageMargins left="0.7" right="0.7" top="0.75" bottom="0.75" header="0.3" footer="0.3"/>
  <drawing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929B6-DF18-444F-A3F9-809D055735F2}">
  <dimension ref="A1:K14"/>
  <sheetViews>
    <sheetView workbookViewId="0">
      <selection activeCell="D14" sqref="D14"/>
    </sheetView>
  </sheetViews>
  <sheetFormatPr defaultRowHeight="14.4"/>
  <cols>
    <col min="2" max="2" width="24.33203125" bestFit="1" customWidth="1"/>
    <col min="3" max="3" width="21.109375" bestFit="1" customWidth="1"/>
    <col min="4" max="4" width="10.44140625" customWidth="1"/>
  </cols>
  <sheetData>
    <row r="1" spans="1:11" s="17" customFormat="1">
      <c r="A1" s="50" t="s">
        <v>63</v>
      </c>
      <c r="B1" s="51"/>
      <c r="C1" s="51"/>
      <c r="D1" s="51"/>
      <c r="E1" s="51"/>
      <c r="F1" s="51"/>
      <c r="G1" s="51"/>
      <c r="H1" s="51"/>
      <c r="I1" s="51"/>
      <c r="J1" s="51"/>
      <c r="K1" s="51"/>
    </row>
    <row r="2" spans="1:11" s="17" customFormat="1">
      <c r="A2" s="51"/>
      <c r="B2" s="51"/>
      <c r="C2" s="51"/>
      <c r="D2" s="51"/>
      <c r="E2" s="51"/>
      <c r="F2" s="51"/>
      <c r="G2" s="51"/>
      <c r="H2" s="51"/>
      <c r="I2" s="51"/>
      <c r="J2" s="51"/>
      <c r="K2" s="51"/>
    </row>
    <row r="3" spans="1:11" s="17" customFormat="1">
      <c r="A3" s="51"/>
      <c r="B3" s="51"/>
      <c r="C3" s="51"/>
      <c r="D3" s="51"/>
      <c r="E3" s="51"/>
      <c r="F3" s="51"/>
      <c r="G3" s="51"/>
      <c r="H3" s="51"/>
      <c r="I3" s="51"/>
      <c r="J3" s="51"/>
      <c r="K3" s="51"/>
    </row>
    <row r="6" spans="1:11">
      <c r="B6" s="16" t="s">
        <v>65</v>
      </c>
      <c r="C6" s="16" t="s">
        <v>66</v>
      </c>
      <c r="D6" s="16" t="s">
        <v>49</v>
      </c>
    </row>
    <row r="7" spans="1:11" ht="15.6">
      <c r="B7" s="18" t="s">
        <v>55</v>
      </c>
      <c r="C7">
        <f>AVERAGE(Table2[Amount])</f>
        <v>4136.2299999999996</v>
      </c>
      <c r="D7">
        <f>AVERAGE(Table2[Units])</f>
        <v>152.19999999999999</v>
      </c>
    </row>
    <row r="8" spans="1:11" ht="15.6">
      <c r="B8" s="18" t="s">
        <v>56</v>
      </c>
      <c r="C8">
        <f>MEDIAN(Table2[Amount])</f>
        <v>3437</v>
      </c>
      <c r="D8">
        <f>MEDIAN(Table2[Units])</f>
        <v>124.5</v>
      </c>
    </row>
    <row r="9" spans="1:11" ht="15.6">
      <c r="B9" s="18" t="s">
        <v>62</v>
      </c>
      <c r="C9">
        <f>MIN(Table2[Amount])</f>
        <v>0</v>
      </c>
      <c r="D9">
        <f>MIN(Table2[Units])</f>
        <v>0</v>
      </c>
    </row>
    <row r="10" spans="1:11" ht="15.6">
      <c r="B10" s="18" t="s">
        <v>57</v>
      </c>
      <c r="C10">
        <f>MAX(Table2[Amount])</f>
        <v>16184</v>
      </c>
      <c r="D10">
        <f>MAX(Table2[Units])</f>
        <v>525</v>
      </c>
    </row>
    <row r="11" spans="1:11" ht="15.6">
      <c r="B11" s="18" t="s">
        <v>58</v>
      </c>
      <c r="C11">
        <f>C10-C9</f>
        <v>16184</v>
      </c>
      <c r="D11">
        <f>D10-D9</f>
        <v>525</v>
      </c>
    </row>
    <row r="12" spans="1:11" ht="15.6">
      <c r="B12" s="18" t="s">
        <v>59</v>
      </c>
      <c r="C12">
        <f>_xlfn.PERCENTILE.EXC(Table2[Amount],0.25)</f>
        <v>1652</v>
      </c>
      <c r="D12">
        <f>_xlfn.PERCENTILE.EXC(Table2[Units],0.25)</f>
        <v>54</v>
      </c>
    </row>
    <row r="13" spans="1:11" ht="15.6">
      <c r="B13" s="18" t="s">
        <v>60</v>
      </c>
      <c r="C13">
        <f>_xlfn.PERCENTILE.EXC(Table2[Amount],0.75)</f>
        <v>6245.75</v>
      </c>
      <c r="D13">
        <f>_xlfn.PERCENTILE.EXC(Table2[Units],0.75)</f>
        <v>223.5</v>
      </c>
    </row>
    <row r="14" spans="1:11" ht="15.6">
      <c r="B14" s="18" t="s">
        <v>61</v>
      </c>
      <c r="C14">
        <f>COUNTA(_xlfn.UNIQUE(Table2[Product]))</f>
        <v>22</v>
      </c>
    </row>
  </sheetData>
  <mergeCells count="1">
    <mergeCell ref="A1:K3"/>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B0E36-ADE4-4C05-BD48-8F6B4C5E9908}">
  <dimension ref="A1:L306"/>
  <sheetViews>
    <sheetView topLeftCell="A3" zoomScale="120" workbookViewId="0">
      <selection activeCell="E7" sqref="E7"/>
    </sheetView>
  </sheetViews>
  <sheetFormatPr defaultRowHeight="14.4"/>
  <cols>
    <col min="2" max="2" width="15.44140625" bestFit="1" customWidth="1"/>
    <col min="3" max="3" width="12.44140625" bestFit="1" customWidth="1"/>
    <col min="4" max="4" width="20.77734375" bestFit="1" customWidth="1"/>
    <col min="5" max="5" width="8.109375" bestFit="1" customWidth="1"/>
    <col min="6" max="6" width="11.21875" customWidth="1"/>
  </cols>
  <sheetData>
    <row r="1" spans="1:12" s="19" customFormat="1">
      <c r="A1" s="52" t="s">
        <v>64</v>
      </c>
      <c r="B1" s="52"/>
      <c r="C1" s="52"/>
      <c r="D1" s="52"/>
      <c r="E1" s="52"/>
      <c r="F1" s="52"/>
      <c r="G1" s="52"/>
      <c r="H1" s="52"/>
      <c r="I1" s="52"/>
      <c r="J1" s="52"/>
      <c r="K1" s="52"/>
      <c r="L1" s="52"/>
    </row>
    <row r="2" spans="1:12" s="19" customFormat="1">
      <c r="A2" s="52"/>
      <c r="B2" s="52"/>
      <c r="C2" s="52"/>
      <c r="D2" s="52"/>
      <c r="E2" s="52"/>
      <c r="F2" s="52"/>
      <c r="G2" s="52"/>
      <c r="H2" s="52"/>
      <c r="I2" s="52"/>
      <c r="J2" s="52"/>
      <c r="K2" s="52"/>
      <c r="L2" s="52"/>
    </row>
    <row r="3" spans="1:12" s="19" customFormat="1">
      <c r="A3" s="52"/>
      <c r="B3" s="52"/>
      <c r="C3" s="52"/>
      <c r="D3" s="52"/>
      <c r="E3" s="52"/>
      <c r="F3" s="52"/>
      <c r="G3" s="52"/>
      <c r="H3" s="52"/>
      <c r="I3" s="52"/>
      <c r="J3" s="52"/>
      <c r="K3" s="52"/>
      <c r="L3" s="52"/>
    </row>
    <row r="4" spans="1:12" s="19" customFormat="1">
      <c r="A4" s="52"/>
      <c r="B4" s="52"/>
      <c r="C4" s="52"/>
      <c r="D4" s="52"/>
      <c r="E4" s="52"/>
      <c r="F4" s="52"/>
      <c r="G4" s="52"/>
      <c r="H4" s="52"/>
      <c r="I4" s="52"/>
      <c r="J4" s="52"/>
      <c r="K4" s="52"/>
      <c r="L4" s="52"/>
    </row>
    <row r="6" spans="1:12">
      <c r="B6" s="6" t="s">
        <v>11</v>
      </c>
      <c r="C6" s="6" t="s">
        <v>12</v>
      </c>
      <c r="D6" s="6" t="s">
        <v>0</v>
      </c>
      <c r="E6" s="10" t="s">
        <v>1</v>
      </c>
      <c r="F6" s="10" t="s">
        <v>49</v>
      </c>
    </row>
    <row r="7" spans="1:12">
      <c r="B7" t="s">
        <v>5</v>
      </c>
      <c r="C7" t="s">
        <v>36</v>
      </c>
      <c r="D7" t="s">
        <v>16</v>
      </c>
      <c r="E7" s="4">
        <v>16184</v>
      </c>
      <c r="F7" s="5">
        <v>39</v>
      </c>
    </row>
    <row r="8" spans="1:12">
      <c r="B8" t="s">
        <v>5</v>
      </c>
      <c r="C8" t="s">
        <v>34</v>
      </c>
      <c r="D8" t="s">
        <v>20</v>
      </c>
      <c r="E8" s="4">
        <v>15610</v>
      </c>
      <c r="F8" s="5">
        <v>339</v>
      </c>
    </row>
    <row r="9" spans="1:12">
      <c r="B9" t="s">
        <v>9</v>
      </c>
      <c r="C9" t="s">
        <v>34</v>
      </c>
      <c r="D9" t="s">
        <v>28</v>
      </c>
      <c r="E9" s="4">
        <v>14329</v>
      </c>
      <c r="F9" s="5">
        <v>150</v>
      </c>
    </row>
    <row r="10" spans="1:12">
      <c r="B10" t="s">
        <v>5</v>
      </c>
      <c r="C10" t="s">
        <v>35</v>
      </c>
      <c r="D10" t="s">
        <v>15</v>
      </c>
      <c r="E10" s="4">
        <v>13391</v>
      </c>
      <c r="F10" s="5">
        <v>201</v>
      </c>
    </row>
    <row r="11" spans="1:12">
      <c r="B11" t="s">
        <v>10</v>
      </c>
      <c r="C11" t="s">
        <v>39</v>
      </c>
      <c r="D11" t="s">
        <v>33</v>
      </c>
      <c r="E11" s="4">
        <v>12950</v>
      </c>
      <c r="F11" s="5">
        <v>30</v>
      </c>
    </row>
    <row r="12" spans="1:12">
      <c r="B12" t="s">
        <v>40</v>
      </c>
      <c r="C12" t="s">
        <v>35</v>
      </c>
      <c r="D12" t="s">
        <v>32</v>
      </c>
      <c r="E12" s="4">
        <v>12348</v>
      </c>
      <c r="F12" s="5">
        <v>234</v>
      </c>
    </row>
    <row r="13" spans="1:12">
      <c r="B13" t="s">
        <v>2</v>
      </c>
      <c r="C13" t="s">
        <v>37</v>
      </c>
      <c r="D13" t="s">
        <v>18</v>
      </c>
      <c r="E13" s="4">
        <v>11571</v>
      </c>
      <c r="F13" s="5">
        <v>138</v>
      </c>
    </row>
    <row r="14" spans="1:12">
      <c r="B14" t="s">
        <v>9</v>
      </c>
      <c r="C14" t="s">
        <v>36</v>
      </c>
      <c r="D14" t="s">
        <v>27</v>
      </c>
      <c r="E14" s="4">
        <v>11522</v>
      </c>
      <c r="F14" s="5">
        <v>204</v>
      </c>
    </row>
    <row r="15" spans="1:12">
      <c r="B15" t="s">
        <v>2</v>
      </c>
      <c r="C15" t="s">
        <v>36</v>
      </c>
      <c r="D15" t="s">
        <v>16</v>
      </c>
      <c r="E15" s="4">
        <v>11417</v>
      </c>
      <c r="F15" s="5">
        <v>21</v>
      </c>
    </row>
    <row r="16" spans="1:12">
      <c r="B16" t="s">
        <v>41</v>
      </c>
      <c r="C16" t="s">
        <v>36</v>
      </c>
      <c r="D16" t="s">
        <v>13</v>
      </c>
      <c r="E16" s="4">
        <v>10311</v>
      </c>
      <c r="F16" s="5">
        <v>231</v>
      </c>
    </row>
    <row r="17" spans="2:6">
      <c r="B17" t="s">
        <v>41</v>
      </c>
      <c r="C17" t="s">
        <v>36</v>
      </c>
      <c r="D17" t="s">
        <v>32</v>
      </c>
      <c r="E17" s="4">
        <v>10304</v>
      </c>
      <c r="F17" s="5">
        <v>84</v>
      </c>
    </row>
    <row r="18" spans="2:6">
      <c r="B18" t="s">
        <v>7</v>
      </c>
      <c r="C18" t="s">
        <v>38</v>
      </c>
      <c r="D18" t="s">
        <v>30</v>
      </c>
      <c r="E18" s="4">
        <v>10129</v>
      </c>
      <c r="F18" s="5">
        <v>312</v>
      </c>
    </row>
    <row r="19" spans="2:6">
      <c r="B19" t="s">
        <v>6</v>
      </c>
      <c r="C19" t="s">
        <v>36</v>
      </c>
      <c r="D19" t="s">
        <v>4</v>
      </c>
      <c r="E19" s="4">
        <v>10073</v>
      </c>
      <c r="F19" s="5">
        <v>120</v>
      </c>
    </row>
    <row r="20" spans="2:6">
      <c r="B20" t="s">
        <v>2</v>
      </c>
      <c r="C20" t="s">
        <v>37</v>
      </c>
      <c r="D20" t="s">
        <v>17</v>
      </c>
      <c r="E20" s="4">
        <v>9926</v>
      </c>
      <c r="F20" s="5">
        <v>201</v>
      </c>
    </row>
    <row r="21" spans="2:6">
      <c r="B21" t="s">
        <v>7</v>
      </c>
      <c r="C21" t="s">
        <v>37</v>
      </c>
      <c r="D21" t="s">
        <v>22</v>
      </c>
      <c r="E21" s="4">
        <v>9835</v>
      </c>
      <c r="F21" s="5">
        <v>207</v>
      </c>
    </row>
    <row r="22" spans="2:6">
      <c r="B22" t="s">
        <v>40</v>
      </c>
      <c r="C22" t="s">
        <v>36</v>
      </c>
      <c r="D22" t="s">
        <v>33</v>
      </c>
      <c r="E22" s="4">
        <v>9772</v>
      </c>
      <c r="F22" s="5">
        <v>90</v>
      </c>
    </row>
    <row r="23" spans="2:6">
      <c r="B23" t="s">
        <v>8</v>
      </c>
      <c r="C23" t="s">
        <v>37</v>
      </c>
      <c r="D23" t="s">
        <v>15</v>
      </c>
      <c r="E23" s="4">
        <v>9709</v>
      </c>
      <c r="F23" s="5">
        <v>30</v>
      </c>
    </row>
    <row r="24" spans="2:6">
      <c r="B24" t="s">
        <v>8</v>
      </c>
      <c r="C24" t="s">
        <v>39</v>
      </c>
      <c r="D24" t="s">
        <v>18</v>
      </c>
      <c r="E24" s="4">
        <v>9660</v>
      </c>
      <c r="F24" s="5">
        <v>27</v>
      </c>
    </row>
    <row r="25" spans="2:6">
      <c r="B25" t="s">
        <v>41</v>
      </c>
      <c r="C25" t="s">
        <v>36</v>
      </c>
      <c r="D25" t="s">
        <v>18</v>
      </c>
      <c r="E25" s="4">
        <v>9632</v>
      </c>
      <c r="F25" s="5">
        <v>288</v>
      </c>
    </row>
    <row r="26" spans="2:6">
      <c r="B26" t="s">
        <v>9</v>
      </c>
      <c r="C26" t="s">
        <v>38</v>
      </c>
      <c r="D26" t="s">
        <v>33</v>
      </c>
      <c r="E26" s="4">
        <v>9506</v>
      </c>
      <c r="F26" s="5">
        <v>87</v>
      </c>
    </row>
    <row r="27" spans="2:6">
      <c r="B27" t="s">
        <v>2</v>
      </c>
      <c r="C27" t="s">
        <v>39</v>
      </c>
      <c r="D27" t="s">
        <v>20</v>
      </c>
      <c r="E27" s="4">
        <v>9443</v>
      </c>
      <c r="F27" s="5">
        <v>162</v>
      </c>
    </row>
    <row r="28" spans="2:6">
      <c r="B28" t="s">
        <v>3</v>
      </c>
      <c r="C28" t="s">
        <v>36</v>
      </c>
      <c r="D28" t="s">
        <v>16</v>
      </c>
      <c r="E28" s="4">
        <v>9198</v>
      </c>
      <c r="F28" s="5">
        <v>36</v>
      </c>
    </row>
    <row r="29" spans="2:6">
      <c r="B29" t="s">
        <v>9</v>
      </c>
      <c r="C29" t="s">
        <v>36</v>
      </c>
      <c r="D29" t="s">
        <v>30</v>
      </c>
      <c r="E29" s="4">
        <v>9051</v>
      </c>
      <c r="F29" s="5">
        <v>57</v>
      </c>
    </row>
    <row r="30" spans="2:6">
      <c r="B30" t="s">
        <v>40</v>
      </c>
      <c r="C30" t="s">
        <v>37</v>
      </c>
      <c r="D30" t="s">
        <v>29</v>
      </c>
      <c r="E30" s="4">
        <v>9002</v>
      </c>
      <c r="F30" s="5">
        <v>72</v>
      </c>
    </row>
    <row r="31" spans="2:6">
      <c r="B31" t="s">
        <v>8</v>
      </c>
      <c r="C31" t="s">
        <v>39</v>
      </c>
      <c r="D31" t="s">
        <v>31</v>
      </c>
      <c r="E31" s="4">
        <v>8890</v>
      </c>
      <c r="F31" s="5">
        <v>210</v>
      </c>
    </row>
    <row r="32" spans="2:6">
      <c r="B32" t="s">
        <v>40</v>
      </c>
      <c r="C32" t="s">
        <v>35</v>
      </c>
      <c r="D32" t="s">
        <v>33</v>
      </c>
      <c r="E32" s="4">
        <v>8869</v>
      </c>
      <c r="F32" s="5">
        <v>432</v>
      </c>
    </row>
    <row r="33" spans="2:6">
      <c r="B33" t="s">
        <v>7</v>
      </c>
      <c r="C33" t="s">
        <v>34</v>
      </c>
      <c r="D33" t="s">
        <v>24</v>
      </c>
      <c r="E33" s="4">
        <v>8862</v>
      </c>
      <c r="F33" s="5">
        <v>189</v>
      </c>
    </row>
    <row r="34" spans="2:6">
      <c r="B34" t="s">
        <v>3</v>
      </c>
      <c r="C34" t="s">
        <v>38</v>
      </c>
      <c r="D34" t="s">
        <v>26</v>
      </c>
      <c r="E34" s="4">
        <v>8841</v>
      </c>
      <c r="F34" s="5">
        <v>303</v>
      </c>
    </row>
    <row r="35" spans="2:6">
      <c r="B35" t="s">
        <v>5</v>
      </c>
      <c r="C35" t="s">
        <v>37</v>
      </c>
      <c r="D35" t="s">
        <v>25</v>
      </c>
      <c r="E35" s="4">
        <v>8813</v>
      </c>
      <c r="F35" s="5">
        <v>21</v>
      </c>
    </row>
    <row r="36" spans="2:6">
      <c r="B36" t="s">
        <v>9</v>
      </c>
      <c r="C36" t="s">
        <v>34</v>
      </c>
      <c r="D36" t="s">
        <v>20</v>
      </c>
      <c r="E36" s="4">
        <v>8463</v>
      </c>
      <c r="F36" s="5">
        <v>492</v>
      </c>
    </row>
    <row r="37" spans="2:6">
      <c r="B37" t="s">
        <v>7</v>
      </c>
      <c r="C37" t="s">
        <v>36</v>
      </c>
      <c r="D37" t="s">
        <v>22</v>
      </c>
      <c r="E37" s="4">
        <v>8435</v>
      </c>
      <c r="F37" s="5">
        <v>42</v>
      </c>
    </row>
    <row r="38" spans="2:6">
      <c r="B38" t="s">
        <v>2</v>
      </c>
      <c r="C38" t="s">
        <v>36</v>
      </c>
      <c r="D38" t="s">
        <v>29</v>
      </c>
      <c r="E38" s="4">
        <v>8211</v>
      </c>
      <c r="F38" s="5">
        <v>75</v>
      </c>
    </row>
    <row r="39" spans="2:6">
      <c r="B39" t="s">
        <v>9</v>
      </c>
      <c r="C39" t="s">
        <v>34</v>
      </c>
      <c r="D39" t="s">
        <v>23</v>
      </c>
      <c r="E39" s="4">
        <v>8155</v>
      </c>
      <c r="F39" s="5">
        <v>90</v>
      </c>
    </row>
    <row r="40" spans="2:6">
      <c r="B40" t="s">
        <v>6</v>
      </c>
      <c r="C40" t="s">
        <v>34</v>
      </c>
      <c r="D40" t="s">
        <v>26</v>
      </c>
      <c r="E40" s="4">
        <v>8008</v>
      </c>
      <c r="F40" s="5">
        <v>456</v>
      </c>
    </row>
    <row r="41" spans="2:6">
      <c r="B41" t="s">
        <v>41</v>
      </c>
      <c r="C41" t="s">
        <v>34</v>
      </c>
      <c r="D41" t="s">
        <v>33</v>
      </c>
      <c r="E41" s="4">
        <v>7847</v>
      </c>
      <c r="F41" s="5">
        <v>174</v>
      </c>
    </row>
    <row r="42" spans="2:6">
      <c r="B42" t="s">
        <v>9</v>
      </c>
      <c r="C42" t="s">
        <v>35</v>
      </c>
      <c r="D42" t="s">
        <v>15</v>
      </c>
      <c r="E42" s="4">
        <v>7833</v>
      </c>
      <c r="F42" s="5">
        <v>243</v>
      </c>
    </row>
    <row r="43" spans="2:6">
      <c r="B43" t="s">
        <v>2</v>
      </c>
      <c r="C43" t="s">
        <v>39</v>
      </c>
      <c r="D43" t="s">
        <v>27</v>
      </c>
      <c r="E43" s="4">
        <v>7812</v>
      </c>
      <c r="F43" s="5">
        <v>81</v>
      </c>
    </row>
    <row r="44" spans="2:6">
      <c r="B44" t="s">
        <v>3</v>
      </c>
      <c r="C44" t="s">
        <v>34</v>
      </c>
      <c r="D44" t="s">
        <v>32</v>
      </c>
      <c r="E44" s="4">
        <v>7777</v>
      </c>
      <c r="F44" s="5">
        <v>504</v>
      </c>
    </row>
    <row r="45" spans="2:6">
      <c r="B45" t="s">
        <v>7</v>
      </c>
      <c r="C45" t="s">
        <v>34</v>
      </c>
      <c r="D45" t="s">
        <v>17</v>
      </c>
      <c r="E45" s="4">
        <v>7777</v>
      </c>
      <c r="F45" s="5">
        <v>39</v>
      </c>
    </row>
    <row r="46" spans="2:6">
      <c r="B46" t="s">
        <v>6</v>
      </c>
      <c r="C46" t="s">
        <v>37</v>
      </c>
      <c r="D46" t="s">
        <v>31</v>
      </c>
      <c r="E46" s="4">
        <v>7693</v>
      </c>
      <c r="F46" s="5">
        <v>87</v>
      </c>
    </row>
    <row r="47" spans="2:6">
      <c r="B47" t="s">
        <v>40</v>
      </c>
      <c r="C47" t="s">
        <v>37</v>
      </c>
      <c r="D47" t="s">
        <v>19</v>
      </c>
      <c r="E47" s="4">
        <v>7693</v>
      </c>
      <c r="F47" s="5">
        <v>21</v>
      </c>
    </row>
    <row r="48" spans="2:6">
      <c r="B48" t="s">
        <v>2</v>
      </c>
      <c r="C48" t="s">
        <v>39</v>
      </c>
      <c r="D48" t="s">
        <v>21</v>
      </c>
      <c r="E48" s="4">
        <v>7651</v>
      </c>
      <c r="F48" s="5">
        <v>213</v>
      </c>
    </row>
    <row r="49" spans="2:6">
      <c r="B49" t="s">
        <v>2</v>
      </c>
      <c r="C49" t="s">
        <v>34</v>
      </c>
      <c r="D49" t="s">
        <v>19</v>
      </c>
      <c r="E49" s="4">
        <v>7511</v>
      </c>
      <c r="F49" s="5">
        <v>120</v>
      </c>
    </row>
    <row r="50" spans="2:6">
      <c r="B50" t="s">
        <v>5</v>
      </c>
      <c r="C50" t="s">
        <v>38</v>
      </c>
      <c r="D50" t="s">
        <v>25</v>
      </c>
      <c r="E50" s="4">
        <v>7483</v>
      </c>
      <c r="F50" s="5">
        <v>45</v>
      </c>
    </row>
    <row r="51" spans="2:6">
      <c r="B51" t="s">
        <v>41</v>
      </c>
      <c r="C51" t="s">
        <v>35</v>
      </c>
      <c r="D51" t="s">
        <v>28</v>
      </c>
      <c r="E51" s="4">
        <v>7455</v>
      </c>
      <c r="F51" s="5">
        <v>216</v>
      </c>
    </row>
    <row r="52" spans="2:6">
      <c r="B52" t="s">
        <v>6</v>
      </c>
      <c r="C52" t="s">
        <v>38</v>
      </c>
      <c r="D52" t="s">
        <v>21</v>
      </c>
      <c r="E52" s="4">
        <v>7322</v>
      </c>
      <c r="F52" s="5">
        <v>36</v>
      </c>
    </row>
    <row r="53" spans="2:6">
      <c r="B53" t="s">
        <v>3</v>
      </c>
      <c r="C53" t="s">
        <v>37</v>
      </c>
      <c r="D53" t="s">
        <v>28</v>
      </c>
      <c r="E53" s="4">
        <v>7308</v>
      </c>
      <c r="F53" s="5">
        <v>327</v>
      </c>
    </row>
    <row r="54" spans="2:6">
      <c r="B54" t="s">
        <v>5</v>
      </c>
      <c r="C54" t="s">
        <v>34</v>
      </c>
      <c r="D54" t="s">
        <v>15</v>
      </c>
      <c r="E54" s="4">
        <v>7280</v>
      </c>
      <c r="F54" s="5">
        <v>201</v>
      </c>
    </row>
    <row r="55" spans="2:6">
      <c r="B55" t="s">
        <v>9</v>
      </c>
      <c r="C55" t="s">
        <v>37</v>
      </c>
      <c r="D55" t="s">
        <v>20</v>
      </c>
      <c r="E55" s="4">
        <v>7273</v>
      </c>
      <c r="F55" s="5">
        <v>96</v>
      </c>
    </row>
    <row r="56" spans="2:6">
      <c r="B56" t="s">
        <v>3</v>
      </c>
      <c r="C56" t="s">
        <v>34</v>
      </c>
      <c r="D56" t="s">
        <v>14</v>
      </c>
      <c r="E56" s="4">
        <v>7259</v>
      </c>
      <c r="F56" s="5">
        <v>276</v>
      </c>
    </row>
    <row r="57" spans="2:6">
      <c r="B57" t="s">
        <v>5</v>
      </c>
      <c r="C57" t="s">
        <v>38</v>
      </c>
      <c r="D57" t="s">
        <v>13</v>
      </c>
      <c r="E57" s="4">
        <v>7189</v>
      </c>
      <c r="F57" s="5">
        <v>54</v>
      </c>
    </row>
    <row r="58" spans="2:6">
      <c r="B58" t="s">
        <v>8</v>
      </c>
      <c r="C58" t="s">
        <v>39</v>
      </c>
      <c r="D58" t="s">
        <v>30</v>
      </c>
      <c r="E58" s="4">
        <v>7021</v>
      </c>
      <c r="F58" s="5">
        <v>183</v>
      </c>
    </row>
    <row r="59" spans="2:6">
      <c r="B59" t="s">
        <v>5</v>
      </c>
      <c r="C59" t="s">
        <v>34</v>
      </c>
      <c r="D59" t="s">
        <v>27</v>
      </c>
      <c r="E59" s="4">
        <v>6986</v>
      </c>
      <c r="F59" s="5">
        <v>21</v>
      </c>
    </row>
    <row r="60" spans="2:6">
      <c r="B60" t="s">
        <v>5</v>
      </c>
      <c r="C60" t="s">
        <v>39</v>
      </c>
      <c r="D60" t="s">
        <v>22</v>
      </c>
      <c r="E60" s="4">
        <v>6909</v>
      </c>
      <c r="F60" s="5">
        <v>81</v>
      </c>
    </row>
    <row r="61" spans="2:6">
      <c r="B61" t="s">
        <v>10</v>
      </c>
      <c r="C61" t="s">
        <v>38</v>
      </c>
      <c r="D61" t="s">
        <v>4</v>
      </c>
      <c r="E61" s="4">
        <v>6860</v>
      </c>
      <c r="F61" s="5">
        <v>126</v>
      </c>
    </row>
    <row r="62" spans="2:6">
      <c r="B62" t="s">
        <v>40</v>
      </c>
      <c r="C62" t="s">
        <v>35</v>
      </c>
      <c r="D62" t="s">
        <v>22</v>
      </c>
      <c r="E62" s="4">
        <v>6853</v>
      </c>
      <c r="F62" s="5">
        <v>372</v>
      </c>
    </row>
    <row r="63" spans="2:6">
      <c r="B63" t="s">
        <v>9</v>
      </c>
      <c r="C63" t="s">
        <v>34</v>
      </c>
      <c r="D63" t="s">
        <v>21</v>
      </c>
      <c r="E63" s="4">
        <v>6832</v>
      </c>
      <c r="F63" s="5">
        <v>27</v>
      </c>
    </row>
    <row r="64" spans="2:6">
      <c r="B64" t="s">
        <v>6</v>
      </c>
      <c r="C64" t="s">
        <v>37</v>
      </c>
      <c r="D64" t="s">
        <v>26</v>
      </c>
      <c r="E64" s="4">
        <v>6818</v>
      </c>
      <c r="F64" s="5">
        <v>6</v>
      </c>
    </row>
    <row r="65" spans="2:6">
      <c r="B65" t="s">
        <v>7</v>
      </c>
      <c r="C65" t="s">
        <v>35</v>
      </c>
      <c r="D65" t="s">
        <v>30</v>
      </c>
      <c r="E65" s="4">
        <v>6755</v>
      </c>
      <c r="F65" s="5">
        <v>252</v>
      </c>
    </row>
    <row r="66" spans="2:6">
      <c r="B66" t="s">
        <v>40</v>
      </c>
      <c r="C66" t="s">
        <v>34</v>
      </c>
      <c r="D66" t="s">
        <v>26</v>
      </c>
      <c r="E66" s="4">
        <v>6748</v>
      </c>
      <c r="F66" s="5">
        <v>48</v>
      </c>
    </row>
    <row r="67" spans="2:6">
      <c r="B67" t="s">
        <v>6</v>
      </c>
      <c r="C67" t="s">
        <v>34</v>
      </c>
      <c r="D67" t="s">
        <v>32</v>
      </c>
      <c r="E67" s="4">
        <v>6734</v>
      </c>
      <c r="F67" s="5">
        <v>123</v>
      </c>
    </row>
    <row r="68" spans="2:6">
      <c r="B68" t="s">
        <v>8</v>
      </c>
      <c r="C68" t="s">
        <v>35</v>
      </c>
      <c r="D68" t="s">
        <v>32</v>
      </c>
      <c r="E68" s="4">
        <v>6706</v>
      </c>
      <c r="F68" s="5">
        <v>459</v>
      </c>
    </row>
    <row r="69" spans="2:6">
      <c r="B69" t="s">
        <v>10</v>
      </c>
      <c r="C69" t="s">
        <v>36</v>
      </c>
      <c r="D69" t="s">
        <v>32</v>
      </c>
      <c r="E69" s="4">
        <v>6657</v>
      </c>
      <c r="F69" s="5">
        <v>303</v>
      </c>
    </row>
    <row r="70" spans="2:6">
      <c r="B70" t="s">
        <v>3</v>
      </c>
      <c r="C70" t="s">
        <v>35</v>
      </c>
      <c r="D70" t="s">
        <v>15</v>
      </c>
      <c r="E70" s="4">
        <v>6657</v>
      </c>
      <c r="F70" s="5">
        <v>276</v>
      </c>
    </row>
    <row r="71" spans="2:6">
      <c r="B71" t="s">
        <v>7</v>
      </c>
      <c r="C71" t="s">
        <v>37</v>
      </c>
      <c r="D71" t="s">
        <v>14</v>
      </c>
      <c r="E71" s="4">
        <v>6608</v>
      </c>
      <c r="F71" s="5">
        <v>225</v>
      </c>
    </row>
    <row r="72" spans="2:6">
      <c r="B72" t="s">
        <v>2</v>
      </c>
      <c r="C72" t="s">
        <v>38</v>
      </c>
      <c r="D72" t="s">
        <v>28</v>
      </c>
      <c r="E72" s="4">
        <v>6580</v>
      </c>
      <c r="F72" s="5">
        <v>183</v>
      </c>
    </row>
    <row r="73" spans="2:6">
      <c r="B73" t="s">
        <v>7</v>
      </c>
      <c r="C73" t="s">
        <v>37</v>
      </c>
      <c r="D73" t="s">
        <v>30</v>
      </c>
      <c r="E73" s="4">
        <v>6454</v>
      </c>
      <c r="F73" s="5">
        <v>54</v>
      </c>
    </row>
    <row r="74" spans="2:6">
      <c r="B74" t="s">
        <v>8</v>
      </c>
      <c r="C74" t="s">
        <v>38</v>
      </c>
      <c r="D74" t="s">
        <v>21</v>
      </c>
      <c r="E74" s="4">
        <v>6433</v>
      </c>
      <c r="F74" s="5">
        <v>78</v>
      </c>
    </row>
    <row r="75" spans="2:6">
      <c r="B75" t="s">
        <v>41</v>
      </c>
      <c r="C75" t="s">
        <v>37</v>
      </c>
      <c r="D75" t="s">
        <v>24</v>
      </c>
      <c r="E75" s="4">
        <v>6398</v>
      </c>
      <c r="F75" s="5">
        <v>102</v>
      </c>
    </row>
    <row r="76" spans="2:6">
      <c r="B76" t="s">
        <v>7</v>
      </c>
      <c r="C76" t="s">
        <v>37</v>
      </c>
      <c r="D76" t="s">
        <v>33</v>
      </c>
      <c r="E76" s="4">
        <v>6391</v>
      </c>
      <c r="F76" s="5">
        <v>48</v>
      </c>
    </row>
    <row r="77" spans="2:6">
      <c r="B77" t="s">
        <v>40</v>
      </c>
      <c r="C77" t="s">
        <v>39</v>
      </c>
      <c r="D77" t="s">
        <v>27</v>
      </c>
      <c r="E77" s="4">
        <v>6370</v>
      </c>
      <c r="F77" s="5">
        <v>30</v>
      </c>
    </row>
    <row r="78" spans="2:6">
      <c r="B78" t="s">
        <v>5</v>
      </c>
      <c r="C78" t="s">
        <v>36</v>
      </c>
      <c r="D78" t="s">
        <v>23</v>
      </c>
      <c r="E78" s="4">
        <v>6314</v>
      </c>
      <c r="F78" s="5">
        <v>15</v>
      </c>
    </row>
    <row r="79" spans="2:6">
      <c r="B79" t="s">
        <v>3</v>
      </c>
      <c r="C79" t="s">
        <v>34</v>
      </c>
      <c r="D79" t="s">
        <v>25</v>
      </c>
      <c r="E79" s="4">
        <v>6300</v>
      </c>
      <c r="F79" s="5">
        <v>42</v>
      </c>
    </row>
    <row r="80" spans="2:6">
      <c r="B80" t="s">
        <v>5</v>
      </c>
      <c r="C80" t="s">
        <v>34</v>
      </c>
      <c r="D80" t="s">
        <v>22</v>
      </c>
      <c r="E80" s="4">
        <v>6279</v>
      </c>
      <c r="F80" s="5">
        <v>237</v>
      </c>
    </row>
    <row r="81" spans="2:6">
      <c r="B81" t="s">
        <v>8</v>
      </c>
      <c r="C81" t="s">
        <v>37</v>
      </c>
      <c r="D81" t="s">
        <v>26</v>
      </c>
      <c r="E81" s="4">
        <v>6279</v>
      </c>
      <c r="F81" s="5">
        <v>45</v>
      </c>
    </row>
    <row r="82" spans="2:6">
      <c r="B82" t="s">
        <v>5</v>
      </c>
      <c r="C82" t="s">
        <v>36</v>
      </c>
      <c r="D82" t="s">
        <v>13</v>
      </c>
      <c r="E82" s="4">
        <v>6146</v>
      </c>
      <c r="F82" s="5">
        <v>63</v>
      </c>
    </row>
    <row r="83" spans="2:6">
      <c r="B83" t="s">
        <v>40</v>
      </c>
      <c r="C83" t="s">
        <v>37</v>
      </c>
      <c r="D83" t="s">
        <v>27</v>
      </c>
      <c r="E83" s="4">
        <v>6132</v>
      </c>
      <c r="F83" s="5">
        <v>93</v>
      </c>
    </row>
    <row r="84" spans="2:6">
      <c r="B84" t="s">
        <v>40</v>
      </c>
      <c r="C84" t="s">
        <v>38</v>
      </c>
      <c r="D84" t="s">
        <v>4</v>
      </c>
      <c r="E84" s="4">
        <v>6125</v>
      </c>
      <c r="F84" s="5">
        <v>102</v>
      </c>
    </row>
    <row r="85" spans="2:6">
      <c r="B85" t="s">
        <v>41</v>
      </c>
      <c r="C85" t="s">
        <v>36</v>
      </c>
      <c r="D85" t="s">
        <v>30</v>
      </c>
      <c r="E85" s="4">
        <v>6118</v>
      </c>
      <c r="F85" s="5">
        <v>174</v>
      </c>
    </row>
    <row r="86" spans="2:6">
      <c r="B86" t="s">
        <v>6</v>
      </c>
      <c r="C86" t="s">
        <v>36</v>
      </c>
      <c r="D86" t="s">
        <v>32</v>
      </c>
      <c r="E86" s="4">
        <v>6118</v>
      </c>
      <c r="F86" s="5">
        <v>9</v>
      </c>
    </row>
    <row r="87" spans="2:6">
      <c r="B87" t="s">
        <v>5</v>
      </c>
      <c r="C87" t="s">
        <v>36</v>
      </c>
      <c r="D87" t="s">
        <v>18</v>
      </c>
      <c r="E87" s="4">
        <v>6111</v>
      </c>
      <c r="F87" s="5">
        <v>3</v>
      </c>
    </row>
    <row r="88" spans="2:6">
      <c r="B88" t="s">
        <v>6</v>
      </c>
      <c r="C88" t="s">
        <v>39</v>
      </c>
      <c r="D88" t="s">
        <v>17</v>
      </c>
      <c r="E88" s="4">
        <v>6048</v>
      </c>
      <c r="F88" s="5">
        <v>27</v>
      </c>
    </row>
    <row r="89" spans="2:6">
      <c r="B89" t="s">
        <v>2</v>
      </c>
      <c r="C89" t="s">
        <v>39</v>
      </c>
      <c r="D89" t="s">
        <v>28</v>
      </c>
      <c r="E89" s="4">
        <v>6027</v>
      </c>
      <c r="F89" s="5">
        <v>144</v>
      </c>
    </row>
    <row r="90" spans="2:6">
      <c r="B90" t="s">
        <v>41</v>
      </c>
      <c r="C90" t="s">
        <v>38</v>
      </c>
      <c r="D90" t="s">
        <v>22</v>
      </c>
      <c r="E90" s="4">
        <v>5915</v>
      </c>
      <c r="F90" s="5">
        <v>3</v>
      </c>
    </row>
    <row r="91" spans="2:6">
      <c r="B91" t="s">
        <v>40</v>
      </c>
      <c r="C91" t="s">
        <v>39</v>
      </c>
      <c r="D91" t="s">
        <v>22</v>
      </c>
      <c r="E91" s="4">
        <v>5817</v>
      </c>
      <c r="F91" s="5">
        <v>12</v>
      </c>
    </row>
    <row r="92" spans="2:6">
      <c r="B92" t="s">
        <v>40</v>
      </c>
      <c r="C92" t="s">
        <v>39</v>
      </c>
      <c r="D92" t="s">
        <v>15</v>
      </c>
      <c r="E92" s="4">
        <v>5775</v>
      </c>
      <c r="F92" s="5">
        <v>42</v>
      </c>
    </row>
    <row r="93" spans="2:6">
      <c r="B93" t="s">
        <v>7</v>
      </c>
      <c r="C93" t="s">
        <v>38</v>
      </c>
      <c r="D93" t="s">
        <v>28</v>
      </c>
      <c r="E93" s="4">
        <v>5677</v>
      </c>
      <c r="F93" s="5">
        <v>258</v>
      </c>
    </row>
    <row r="94" spans="2:6">
      <c r="B94" t="s">
        <v>40</v>
      </c>
      <c r="C94" t="s">
        <v>38</v>
      </c>
      <c r="D94" t="s">
        <v>13</v>
      </c>
      <c r="E94" s="4">
        <v>5670</v>
      </c>
      <c r="F94" s="5">
        <v>297</v>
      </c>
    </row>
    <row r="95" spans="2:6">
      <c r="B95" t="s">
        <v>10</v>
      </c>
      <c r="C95" t="s">
        <v>38</v>
      </c>
      <c r="D95" t="s">
        <v>14</v>
      </c>
      <c r="E95" s="4">
        <v>5586</v>
      </c>
      <c r="F95" s="5">
        <v>525</v>
      </c>
    </row>
    <row r="96" spans="2:6">
      <c r="B96" t="s">
        <v>7</v>
      </c>
      <c r="C96" t="s">
        <v>36</v>
      </c>
      <c r="D96" t="s">
        <v>29</v>
      </c>
      <c r="E96" s="4">
        <v>5551</v>
      </c>
      <c r="F96" s="5">
        <v>252</v>
      </c>
    </row>
    <row r="97" spans="2:6">
      <c r="B97" t="s">
        <v>5</v>
      </c>
      <c r="C97" t="s">
        <v>38</v>
      </c>
      <c r="D97" t="s">
        <v>19</v>
      </c>
      <c r="E97" s="4">
        <v>5474</v>
      </c>
      <c r="F97" s="5">
        <v>168</v>
      </c>
    </row>
    <row r="98" spans="2:6">
      <c r="B98" t="s">
        <v>40</v>
      </c>
      <c r="C98" t="s">
        <v>36</v>
      </c>
      <c r="D98" t="s">
        <v>25</v>
      </c>
      <c r="E98" s="4">
        <v>5439</v>
      </c>
      <c r="F98" s="5">
        <v>30</v>
      </c>
    </row>
    <row r="99" spans="2:6">
      <c r="B99" t="s">
        <v>10</v>
      </c>
      <c r="C99" t="s">
        <v>34</v>
      </c>
      <c r="D99" t="s">
        <v>19</v>
      </c>
      <c r="E99" s="4">
        <v>5355</v>
      </c>
      <c r="F99" s="5">
        <v>204</v>
      </c>
    </row>
    <row r="100" spans="2:6">
      <c r="B100" t="s">
        <v>7</v>
      </c>
      <c r="C100" t="s">
        <v>37</v>
      </c>
      <c r="D100" t="s">
        <v>26</v>
      </c>
      <c r="E100" s="4">
        <v>5306</v>
      </c>
      <c r="F100" s="5">
        <v>0</v>
      </c>
    </row>
    <row r="101" spans="2:6">
      <c r="B101" t="s">
        <v>5</v>
      </c>
      <c r="C101" t="s">
        <v>39</v>
      </c>
      <c r="D101" t="s">
        <v>26</v>
      </c>
      <c r="E101" s="4">
        <v>5236</v>
      </c>
      <c r="F101" s="5">
        <v>51</v>
      </c>
    </row>
    <row r="102" spans="2:6">
      <c r="B102" t="s">
        <v>7</v>
      </c>
      <c r="C102" t="s">
        <v>35</v>
      </c>
      <c r="D102" t="s">
        <v>28</v>
      </c>
      <c r="E102" s="4">
        <v>5194</v>
      </c>
      <c r="F102" s="5">
        <v>288</v>
      </c>
    </row>
    <row r="103" spans="2:6">
      <c r="B103" t="s">
        <v>5</v>
      </c>
      <c r="C103" t="s">
        <v>38</v>
      </c>
      <c r="D103" t="s">
        <v>32</v>
      </c>
      <c r="E103" s="4">
        <v>5075</v>
      </c>
      <c r="F103" s="5">
        <v>21</v>
      </c>
    </row>
    <row r="104" spans="2:6">
      <c r="B104" t="s">
        <v>40</v>
      </c>
      <c r="C104" t="s">
        <v>34</v>
      </c>
      <c r="D104" t="s">
        <v>17</v>
      </c>
      <c r="E104" s="4">
        <v>5019</v>
      </c>
      <c r="F104" s="5">
        <v>156</v>
      </c>
    </row>
    <row r="105" spans="2:6">
      <c r="B105" t="s">
        <v>8</v>
      </c>
      <c r="C105" t="s">
        <v>36</v>
      </c>
      <c r="D105" t="s">
        <v>23</v>
      </c>
      <c r="E105" s="4">
        <v>5019</v>
      </c>
      <c r="F105" s="5">
        <v>150</v>
      </c>
    </row>
    <row r="106" spans="2:6">
      <c r="B106" t="s">
        <v>8</v>
      </c>
      <c r="C106" t="s">
        <v>35</v>
      </c>
      <c r="D106" t="s">
        <v>22</v>
      </c>
      <c r="E106" s="4">
        <v>5012</v>
      </c>
      <c r="F106" s="5">
        <v>210</v>
      </c>
    </row>
    <row r="107" spans="2:6">
      <c r="B107" t="s">
        <v>5</v>
      </c>
      <c r="C107" t="s">
        <v>37</v>
      </c>
      <c r="D107" t="s">
        <v>14</v>
      </c>
      <c r="E107" s="4">
        <v>4991</v>
      </c>
      <c r="F107" s="5">
        <v>12</v>
      </c>
    </row>
    <row r="108" spans="2:6">
      <c r="B108" t="s">
        <v>10</v>
      </c>
      <c r="C108" t="s">
        <v>34</v>
      </c>
      <c r="D108" t="s">
        <v>26</v>
      </c>
      <c r="E108" s="4">
        <v>4991</v>
      </c>
      <c r="F108" s="5">
        <v>9</v>
      </c>
    </row>
    <row r="109" spans="2:6">
      <c r="B109" t="s">
        <v>6</v>
      </c>
      <c r="C109" t="s">
        <v>36</v>
      </c>
      <c r="D109" t="s">
        <v>17</v>
      </c>
      <c r="E109" s="4">
        <v>4970</v>
      </c>
      <c r="F109" s="5">
        <v>156</v>
      </c>
    </row>
    <row r="110" spans="2:6">
      <c r="B110" t="s">
        <v>3</v>
      </c>
      <c r="C110" t="s">
        <v>39</v>
      </c>
      <c r="D110" t="s">
        <v>26</v>
      </c>
      <c r="E110" s="4">
        <v>4956</v>
      </c>
      <c r="F110" s="5">
        <v>171</v>
      </c>
    </row>
    <row r="111" spans="2:6">
      <c r="B111" t="s">
        <v>6</v>
      </c>
      <c r="C111" t="s">
        <v>37</v>
      </c>
      <c r="D111" t="s">
        <v>23</v>
      </c>
      <c r="E111" s="4">
        <v>4949</v>
      </c>
      <c r="F111" s="5">
        <v>189</v>
      </c>
    </row>
    <row r="112" spans="2:6">
      <c r="B112" t="s">
        <v>41</v>
      </c>
      <c r="C112" t="s">
        <v>34</v>
      </c>
      <c r="D112" t="s">
        <v>23</v>
      </c>
      <c r="E112" s="4">
        <v>4935</v>
      </c>
      <c r="F112" s="5">
        <v>126</v>
      </c>
    </row>
    <row r="113" spans="2:6">
      <c r="B113" t="s">
        <v>10</v>
      </c>
      <c r="C113" t="s">
        <v>39</v>
      </c>
      <c r="D113" t="s">
        <v>21</v>
      </c>
      <c r="E113" s="4">
        <v>4858</v>
      </c>
      <c r="F113" s="5">
        <v>279</v>
      </c>
    </row>
    <row r="114" spans="2:6">
      <c r="B114" t="s">
        <v>2</v>
      </c>
      <c r="C114" t="s">
        <v>39</v>
      </c>
      <c r="D114" t="s">
        <v>15</v>
      </c>
      <c r="E114" s="4">
        <v>4802</v>
      </c>
      <c r="F114" s="5">
        <v>36</v>
      </c>
    </row>
    <row r="115" spans="2:6">
      <c r="B115" t="s">
        <v>6</v>
      </c>
      <c r="C115" t="s">
        <v>35</v>
      </c>
      <c r="D115" t="s">
        <v>30</v>
      </c>
      <c r="E115" s="4">
        <v>4781</v>
      </c>
      <c r="F115" s="5">
        <v>123</v>
      </c>
    </row>
    <row r="116" spans="2:6">
      <c r="B116" t="s">
        <v>41</v>
      </c>
      <c r="C116" t="s">
        <v>35</v>
      </c>
      <c r="D116" t="s">
        <v>13</v>
      </c>
      <c r="E116" s="4">
        <v>4760</v>
      </c>
      <c r="F116" s="5">
        <v>69</v>
      </c>
    </row>
    <row r="117" spans="2:6">
      <c r="B117" t="s">
        <v>8</v>
      </c>
      <c r="C117" t="s">
        <v>35</v>
      </c>
      <c r="D117" t="s">
        <v>27</v>
      </c>
      <c r="E117" s="4">
        <v>4753</v>
      </c>
      <c r="F117" s="5">
        <v>300</v>
      </c>
    </row>
    <row r="118" spans="2:6">
      <c r="B118" t="s">
        <v>5</v>
      </c>
      <c r="C118" t="s">
        <v>35</v>
      </c>
      <c r="D118" t="s">
        <v>31</v>
      </c>
      <c r="E118" s="4">
        <v>4753</v>
      </c>
      <c r="F118" s="5">
        <v>246</v>
      </c>
    </row>
    <row r="119" spans="2:6">
      <c r="B119" t="s">
        <v>40</v>
      </c>
      <c r="C119" t="s">
        <v>35</v>
      </c>
      <c r="D119" t="s">
        <v>16</v>
      </c>
      <c r="E119" s="4">
        <v>4725</v>
      </c>
      <c r="F119" s="5">
        <v>174</v>
      </c>
    </row>
    <row r="120" spans="2:6">
      <c r="B120" t="s">
        <v>10</v>
      </c>
      <c r="C120" t="s">
        <v>37</v>
      </c>
      <c r="D120" t="s">
        <v>23</v>
      </c>
      <c r="E120" s="4">
        <v>4683</v>
      </c>
      <c r="F120" s="5">
        <v>30</v>
      </c>
    </row>
    <row r="121" spans="2:6">
      <c r="B121" t="s">
        <v>7</v>
      </c>
      <c r="C121" t="s">
        <v>35</v>
      </c>
      <c r="D121" t="s">
        <v>14</v>
      </c>
      <c r="E121" s="4">
        <v>4606</v>
      </c>
      <c r="F121" s="5">
        <v>63</v>
      </c>
    </row>
    <row r="122" spans="2:6">
      <c r="B122" t="s">
        <v>3</v>
      </c>
      <c r="C122" t="s">
        <v>37</v>
      </c>
      <c r="D122" t="s">
        <v>29</v>
      </c>
      <c r="E122" s="4">
        <v>4592</v>
      </c>
      <c r="F122" s="5">
        <v>324</v>
      </c>
    </row>
    <row r="123" spans="2:6">
      <c r="B123" t="s">
        <v>7</v>
      </c>
      <c r="C123" t="s">
        <v>35</v>
      </c>
      <c r="D123" t="s">
        <v>19</v>
      </c>
      <c r="E123" s="4">
        <v>4585</v>
      </c>
      <c r="F123" s="5">
        <v>240</v>
      </c>
    </row>
    <row r="124" spans="2:6">
      <c r="B124" t="s">
        <v>7</v>
      </c>
      <c r="C124" t="s">
        <v>37</v>
      </c>
      <c r="D124" t="s">
        <v>16</v>
      </c>
      <c r="E124" s="4">
        <v>4487</v>
      </c>
      <c r="F124" s="5">
        <v>333</v>
      </c>
    </row>
    <row r="125" spans="2:6">
      <c r="B125" t="s">
        <v>7</v>
      </c>
      <c r="C125" t="s">
        <v>37</v>
      </c>
      <c r="D125" t="s">
        <v>17</v>
      </c>
      <c r="E125" s="4">
        <v>4487</v>
      </c>
      <c r="F125" s="5">
        <v>111</v>
      </c>
    </row>
    <row r="126" spans="2:6">
      <c r="B126" t="s">
        <v>5</v>
      </c>
      <c r="C126" t="s">
        <v>35</v>
      </c>
      <c r="D126" t="s">
        <v>29</v>
      </c>
      <c r="E126" s="4">
        <v>4480</v>
      </c>
      <c r="F126" s="5">
        <v>357</v>
      </c>
    </row>
    <row r="127" spans="2:6">
      <c r="B127" t="s">
        <v>7</v>
      </c>
      <c r="C127" t="s">
        <v>39</v>
      </c>
      <c r="D127" t="s">
        <v>17</v>
      </c>
      <c r="E127" s="4">
        <v>4438</v>
      </c>
      <c r="F127" s="5">
        <v>246</v>
      </c>
    </row>
    <row r="128" spans="2:6">
      <c r="B128" t="s">
        <v>40</v>
      </c>
      <c r="C128" t="s">
        <v>36</v>
      </c>
      <c r="D128" t="s">
        <v>13</v>
      </c>
      <c r="E128" s="4">
        <v>4424</v>
      </c>
      <c r="F128" s="5">
        <v>201</v>
      </c>
    </row>
    <row r="129" spans="2:6">
      <c r="B129" t="s">
        <v>2</v>
      </c>
      <c r="C129" t="s">
        <v>38</v>
      </c>
      <c r="D129" t="s">
        <v>23</v>
      </c>
      <c r="E129" s="4">
        <v>4417</v>
      </c>
      <c r="F129" s="5">
        <v>153</v>
      </c>
    </row>
    <row r="130" spans="2:6">
      <c r="B130" t="s">
        <v>2</v>
      </c>
      <c r="C130" t="s">
        <v>38</v>
      </c>
      <c r="D130" t="s">
        <v>31</v>
      </c>
      <c r="E130" s="4">
        <v>4326</v>
      </c>
      <c r="F130" s="5">
        <v>348</v>
      </c>
    </row>
    <row r="131" spans="2:6">
      <c r="B131" t="s">
        <v>6</v>
      </c>
      <c r="C131" t="s">
        <v>36</v>
      </c>
      <c r="D131" t="s">
        <v>13</v>
      </c>
      <c r="E131" s="4">
        <v>4319</v>
      </c>
      <c r="F131" s="5">
        <v>30</v>
      </c>
    </row>
    <row r="132" spans="2:6">
      <c r="B132" t="s">
        <v>9</v>
      </c>
      <c r="C132" t="s">
        <v>37</v>
      </c>
      <c r="D132" t="s">
        <v>25</v>
      </c>
      <c r="E132" s="4">
        <v>4305</v>
      </c>
      <c r="F132" s="5">
        <v>156</v>
      </c>
    </row>
    <row r="133" spans="2:6">
      <c r="B133" t="s">
        <v>6</v>
      </c>
      <c r="C133" t="s">
        <v>34</v>
      </c>
      <c r="D133" t="s">
        <v>27</v>
      </c>
      <c r="E133" s="4">
        <v>4242</v>
      </c>
      <c r="F133" s="5">
        <v>207</v>
      </c>
    </row>
    <row r="134" spans="2:6">
      <c r="B134" t="s">
        <v>9</v>
      </c>
      <c r="C134" t="s">
        <v>38</v>
      </c>
      <c r="D134" t="s">
        <v>24</v>
      </c>
      <c r="E134" s="4">
        <v>4137</v>
      </c>
      <c r="F134" s="5">
        <v>60</v>
      </c>
    </row>
    <row r="135" spans="2:6">
      <c r="B135" t="s">
        <v>10</v>
      </c>
      <c r="C135" t="s">
        <v>34</v>
      </c>
      <c r="D135" t="s">
        <v>22</v>
      </c>
      <c r="E135" s="4">
        <v>4053</v>
      </c>
      <c r="F135" s="5">
        <v>24</v>
      </c>
    </row>
    <row r="136" spans="2:6">
      <c r="B136" t="s">
        <v>5</v>
      </c>
      <c r="C136" t="s">
        <v>39</v>
      </c>
      <c r="D136" t="s">
        <v>24</v>
      </c>
      <c r="E136" s="4">
        <v>4018</v>
      </c>
      <c r="F136" s="5">
        <v>171</v>
      </c>
    </row>
    <row r="137" spans="2:6">
      <c r="B137" t="s">
        <v>40</v>
      </c>
      <c r="C137" t="s">
        <v>34</v>
      </c>
      <c r="D137" t="s">
        <v>19</v>
      </c>
      <c r="E137" s="4">
        <v>4018</v>
      </c>
      <c r="F137" s="5">
        <v>162</v>
      </c>
    </row>
    <row r="138" spans="2:6">
      <c r="B138" t="s">
        <v>2</v>
      </c>
      <c r="C138" t="s">
        <v>39</v>
      </c>
      <c r="D138" t="s">
        <v>33</v>
      </c>
      <c r="E138" s="4">
        <v>4018</v>
      </c>
      <c r="F138" s="5">
        <v>126</v>
      </c>
    </row>
    <row r="139" spans="2:6">
      <c r="B139" t="s">
        <v>3</v>
      </c>
      <c r="C139" t="s">
        <v>37</v>
      </c>
      <c r="D139" t="s">
        <v>17</v>
      </c>
      <c r="E139" s="4">
        <v>3983</v>
      </c>
      <c r="F139" s="5">
        <v>144</v>
      </c>
    </row>
    <row r="140" spans="2:6">
      <c r="B140" t="s">
        <v>41</v>
      </c>
      <c r="C140" t="s">
        <v>39</v>
      </c>
      <c r="D140" t="s">
        <v>14</v>
      </c>
      <c r="E140" s="4">
        <v>3976</v>
      </c>
      <c r="F140" s="5">
        <v>72</v>
      </c>
    </row>
    <row r="141" spans="2:6">
      <c r="B141" t="s">
        <v>9</v>
      </c>
      <c r="C141" t="s">
        <v>39</v>
      </c>
      <c r="D141" t="s">
        <v>24</v>
      </c>
      <c r="E141" s="4">
        <v>3920</v>
      </c>
      <c r="F141" s="5">
        <v>306</v>
      </c>
    </row>
    <row r="142" spans="2:6">
      <c r="B142" t="s">
        <v>6</v>
      </c>
      <c r="C142" t="s">
        <v>35</v>
      </c>
      <c r="D142" t="s">
        <v>27</v>
      </c>
      <c r="E142" s="4">
        <v>3864</v>
      </c>
      <c r="F142" s="5">
        <v>177</v>
      </c>
    </row>
    <row r="143" spans="2:6">
      <c r="B143" t="s">
        <v>9</v>
      </c>
      <c r="C143" t="s">
        <v>38</v>
      </c>
      <c r="D143" t="s">
        <v>25</v>
      </c>
      <c r="E143" s="4">
        <v>3850</v>
      </c>
      <c r="F143" s="5">
        <v>102</v>
      </c>
    </row>
    <row r="144" spans="2:6">
      <c r="B144" t="s">
        <v>7</v>
      </c>
      <c r="C144" t="s">
        <v>34</v>
      </c>
      <c r="D144" t="s">
        <v>15</v>
      </c>
      <c r="E144" s="4">
        <v>3829</v>
      </c>
      <c r="F144" s="5">
        <v>24</v>
      </c>
    </row>
    <row r="145" spans="2:6">
      <c r="B145" t="s">
        <v>10</v>
      </c>
      <c r="C145" t="s">
        <v>35</v>
      </c>
      <c r="D145" t="s">
        <v>18</v>
      </c>
      <c r="E145" s="4">
        <v>3808</v>
      </c>
      <c r="F145" s="5">
        <v>279</v>
      </c>
    </row>
    <row r="146" spans="2:6">
      <c r="B146" t="s">
        <v>40</v>
      </c>
      <c r="C146" t="s">
        <v>34</v>
      </c>
      <c r="D146" t="s">
        <v>33</v>
      </c>
      <c r="E146" s="4">
        <v>3794</v>
      </c>
      <c r="F146" s="5">
        <v>159</v>
      </c>
    </row>
    <row r="147" spans="2:6">
      <c r="B147" t="s">
        <v>3</v>
      </c>
      <c r="C147" t="s">
        <v>36</v>
      </c>
      <c r="D147" t="s">
        <v>23</v>
      </c>
      <c r="E147" s="4">
        <v>3773</v>
      </c>
      <c r="F147" s="5">
        <v>165</v>
      </c>
    </row>
    <row r="148" spans="2:6">
      <c r="B148" t="s">
        <v>6</v>
      </c>
      <c r="C148" t="s">
        <v>34</v>
      </c>
      <c r="D148" t="s">
        <v>17</v>
      </c>
      <c r="E148" s="4">
        <v>3759</v>
      </c>
      <c r="F148" s="5">
        <v>150</v>
      </c>
    </row>
    <row r="149" spans="2:6">
      <c r="B149" t="s">
        <v>8</v>
      </c>
      <c r="C149" t="s">
        <v>38</v>
      </c>
      <c r="D149" t="s">
        <v>32</v>
      </c>
      <c r="E149" s="4">
        <v>3752</v>
      </c>
      <c r="F149" s="5">
        <v>213</v>
      </c>
    </row>
    <row r="150" spans="2:6">
      <c r="B150" t="s">
        <v>3</v>
      </c>
      <c r="C150" t="s">
        <v>34</v>
      </c>
      <c r="D150" t="s">
        <v>28</v>
      </c>
      <c r="E150" s="4">
        <v>3689</v>
      </c>
      <c r="F150" s="5">
        <v>312</v>
      </c>
    </row>
    <row r="151" spans="2:6">
      <c r="B151" t="s">
        <v>3</v>
      </c>
      <c r="C151" t="s">
        <v>39</v>
      </c>
      <c r="D151" t="s">
        <v>29</v>
      </c>
      <c r="E151" s="4">
        <v>3640</v>
      </c>
      <c r="F151" s="5">
        <v>51</v>
      </c>
    </row>
    <row r="152" spans="2:6">
      <c r="B152" t="s">
        <v>8</v>
      </c>
      <c r="C152" t="s">
        <v>35</v>
      </c>
      <c r="D152" t="s">
        <v>30</v>
      </c>
      <c r="E152" s="4">
        <v>3598</v>
      </c>
      <c r="F152" s="5">
        <v>81</v>
      </c>
    </row>
    <row r="153" spans="2:6">
      <c r="B153" t="s">
        <v>6</v>
      </c>
      <c r="C153" t="s">
        <v>37</v>
      </c>
      <c r="D153" t="s">
        <v>28</v>
      </c>
      <c r="E153" s="4">
        <v>3556</v>
      </c>
      <c r="F153" s="5">
        <v>459</v>
      </c>
    </row>
    <row r="154" spans="2:6">
      <c r="B154" t="s">
        <v>2</v>
      </c>
      <c r="C154" t="s">
        <v>38</v>
      </c>
      <c r="D154" t="s">
        <v>4</v>
      </c>
      <c r="E154" s="4">
        <v>3549</v>
      </c>
      <c r="F154" s="5">
        <v>3</v>
      </c>
    </row>
    <row r="155" spans="2:6">
      <c r="B155" t="s">
        <v>8</v>
      </c>
      <c r="C155" t="s">
        <v>34</v>
      </c>
      <c r="D155" t="s">
        <v>31</v>
      </c>
      <c r="E155" s="4">
        <v>3507</v>
      </c>
      <c r="F155" s="5">
        <v>288</v>
      </c>
    </row>
    <row r="156" spans="2:6">
      <c r="B156" t="s">
        <v>10</v>
      </c>
      <c r="C156" t="s">
        <v>35</v>
      </c>
      <c r="D156" t="s">
        <v>14</v>
      </c>
      <c r="E156" s="4">
        <v>3472</v>
      </c>
      <c r="F156" s="5">
        <v>96</v>
      </c>
    </row>
    <row r="157" spans="2:6">
      <c r="B157" t="s">
        <v>6</v>
      </c>
      <c r="C157" t="s">
        <v>34</v>
      </c>
      <c r="D157" t="s">
        <v>30</v>
      </c>
      <c r="E157" s="4">
        <v>3402</v>
      </c>
      <c r="F157" s="5">
        <v>366</v>
      </c>
    </row>
    <row r="158" spans="2:6">
      <c r="B158" t="s">
        <v>41</v>
      </c>
      <c r="C158" t="s">
        <v>37</v>
      </c>
      <c r="D158" t="s">
        <v>20</v>
      </c>
      <c r="E158" s="4">
        <v>3388</v>
      </c>
      <c r="F158" s="5">
        <v>123</v>
      </c>
    </row>
    <row r="159" spans="2:6">
      <c r="B159" t="s">
        <v>5</v>
      </c>
      <c r="C159" t="s">
        <v>36</v>
      </c>
      <c r="D159" t="s">
        <v>17</v>
      </c>
      <c r="E159" s="4">
        <v>3339</v>
      </c>
      <c r="F159" s="5">
        <v>348</v>
      </c>
    </row>
    <row r="160" spans="2:6">
      <c r="B160" t="s">
        <v>6</v>
      </c>
      <c r="C160" t="s">
        <v>34</v>
      </c>
      <c r="D160" t="s">
        <v>29</v>
      </c>
      <c r="E160" s="4">
        <v>3339</v>
      </c>
      <c r="F160" s="5">
        <v>75</v>
      </c>
    </row>
    <row r="161" spans="2:6">
      <c r="B161" t="s">
        <v>3</v>
      </c>
      <c r="C161" t="s">
        <v>36</v>
      </c>
      <c r="D161" t="s">
        <v>25</v>
      </c>
      <c r="E161" s="4">
        <v>3339</v>
      </c>
      <c r="F161" s="5">
        <v>39</v>
      </c>
    </row>
    <row r="162" spans="2:6">
      <c r="B162" t="s">
        <v>7</v>
      </c>
      <c r="C162" t="s">
        <v>34</v>
      </c>
      <c r="D162" t="s">
        <v>32</v>
      </c>
      <c r="E162" s="4">
        <v>3262</v>
      </c>
      <c r="F162" s="5">
        <v>75</v>
      </c>
    </row>
    <row r="163" spans="2:6">
      <c r="B163" t="s">
        <v>9</v>
      </c>
      <c r="C163" t="s">
        <v>39</v>
      </c>
      <c r="D163" t="s">
        <v>25</v>
      </c>
      <c r="E163" s="4">
        <v>3192</v>
      </c>
      <c r="F163" s="5">
        <v>72</v>
      </c>
    </row>
    <row r="164" spans="2:6">
      <c r="B164" t="s">
        <v>40</v>
      </c>
      <c r="C164" t="s">
        <v>36</v>
      </c>
      <c r="D164" t="s">
        <v>27</v>
      </c>
      <c r="E164" s="4">
        <v>3164</v>
      </c>
      <c r="F164" s="5">
        <v>306</v>
      </c>
    </row>
    <row r="165" spans="2:6">
      <c r="B165" t="s">
        <v>3</v>
      </c>
      <c r="C165" t="s">
        <v>34</v>
      </c>
      <c r="D165" t="s">
        <v>26</v>
      </c>
      <c r="E165" s="4">
        <v>3108</v>
      </c>
      <c r="F165" s="5">
        <v>54</v>
      </c>
    </row>
    <row r="166" spans="2:6">
      <c r="B166" t="s">
        <v>40</v>
      </c>
      <c r="C166" t="s">
        <v>39</v>
      </c>
      <c r="D166" t="s">
        <v>28</v>
      </c>
      <c r="E166" s="4">
        <v>3101</v>
      </c>
      <c r="F166" s="5">
        <v>225</v>
      </c>
    </row>
    <row r="167" spans="2:6">
      <c r="B167" t="s">
        <v>2</v>
      </c>
      <c r="C167" t="s">
        <v>36</v>
      </c>
      <c r="D167" t="s">
        <v>31</v>
      </c>
      <c r="E167" s="4">
        <v>3094</v>
      </c>
      <c r="F167" s="5">
        <v>246</v>
      </c>
    </row>
    <row r="168" spans="2:6">
      <c r="B168" t="s">
        <v>10</v>
      </c>
      <c r="C168" t="s">
        <v>37</v>
      </c>
      <c r="D168" t="s">
        <v>28</v>
      </c>
      <c r="E168" s="4">
        <v>3059</v>
      </c>
      <c r="F168" s="5">
        <v>27</v>
      </c>
    </row>
    <row r="169" spans="2:6">
      <c r="B169" t="s">
        <v>6</v>
      </c>
      <c r="C169" t="s">
        <v>39</v>
      </c>
      <c r="D169" t="s">
        <v>29</v>
      </c>
      <c r="E169" s="4">
        <v>3052</v>
      </c>
      <c r="F169" s="5">
        <v>378</v>
      </c>
    </row>
    <row r="170" spans="2:6">
      <c r="B170" t="s">
        <v>6</v>
      </c>
      <c r="C170" t="s">
        <v>39</v>
      </c>
      <c r="D170" t="s">
        <v>24</v>
      </c>
      <c r="E170" s="4">
        <v>2989</v>
      </c>
      <c r="F170" s="5">
        <v>3</v>
      </c>
    </row>
    <row r="171" spans="2:6">
      <c r="B171" t="s">
        <v>9</v>
      </c>
      <c r="C171" t="s">
        <v>36</v>
      </c>
      <c r="D171" t="s">
        <v>32</v>
      </c>
      <c r="E171" s="4">
        <v>2954</v>
      </c>
      <c r="F171" s="5">
        <v>189</v>
      </c>
    </row>
    <row r="172" spans="2:6">
      <c r="B172" t="s">
        <v>41</v>
      </c>
      <c r="C172" t="s">
        <v>37</v>
      </c>
      <c r="D172" t="s">
        <v>21</v>
      </c>
      <c r="E172" s="4">
        <v>2933</v>
      </c>
      <c r="F172" s="5">
        <v>9</v>
      </c>
    </row>
    <row r="173" spans="2:6">
      <c r="B173" t="s">
        <v>3</v>
      </c>
      <c r="C173" t="s">
        <v>34</v>
      </c>
      <c r="D173" t="s">
        <v>17</v>
      </c>
      <c r="E173" s="4">
        <v>2919</v>
      </c>
      <c r="F173" s="5">
        <v>93</v>
      </c>
    </row>
    <row r="174" spans="2:6">
      <c r="B174" t="s">
        <v>9</v>
      </c>
      <c r="C174" t="s">
        <v>37</v>
      </c>
      <c r="D174" t="s">
        <v>28</v>
      </c>
      <c r="E174" s="4">
        <v>2919</v>
      </c>
      <c r="F174" s="5">
        <v>45</v>
      </c>
    </row>
    <row r="175" spans="2:6">
      <c r="B175" t="s">
        <v>5</v>
      </c>
      <c r="C175" t="s">
        <v>34</v>
      </c>
      <c r="D175" t="s">
        <v>29</v>
      </c>
      <c r="E175" s="4">
        <v>2891</v>
      </c>
      <c r="F175" s="5">
        <v>102</v>
      </c>
    </row>
    <row r="176" spans="2:6">
      <c r="B176" t="s">
        <v>7</v>
      </c>
      <c r="C176" t="s">
        <v>36</v>
      </c>
      <c r="D176" t="s">
        <v>19</v>
      </c>
      <c r="E176" s="4">
        <v>2870</v>
      </c>
      <c r="F176" s="5">
        <v>300</v>
      </c>
    </row>
    <row r="177" spans="2:6">
      <c r="B177" t="s">
        <v>2</v>
      </c>
      <c r="C177" t="s">
        <v>37</v>
      </c>
      <c r="D177" t="s">
        <v>15</v>
      </c>
      <c r="E177" s="4">
        <v>2863</v>
      </c>
      <c r="F177" s="5">
        <v>42</v>
      </c>
    </row>
    <row r="178" spans="2:6">
      <c r="B178" t="s">
        <v>9</v>
      </c>
      <c r="C178" t="s">
        <v>37</v>
      </c>
      <c r="D178" t="s">
        <v>26</v>
      </c>
      <c r="E178" s="4">
        <v>2856</v>
      </c>
      <c r="F178" s="5">
        <v>246</v>
      </c>
    </row>
    <row r="179" spans="2:6">
      <c r="B179" t="s">
        <v>7</v>
      </c>
      <c r="C179" t="s">
        <v>35</v>
      </c>
      <c r="D179" t="s">
        <v>24</v>
      </c>
      <c r="E179" s="4">
        <v>2793</v>
      </c>
      <c r="F179" s="5">
        <v>114</v>
      </c>
    </row>
    <row r="180" spans="2:6">
      <c r="B180" t="s">
        <v>40</v>
      </c>
      <c r="C180" t="s">
        <v>34</v>
      </c>
      <c r="D180" t="s">
        <v>23</v>
      </c>
      <c r="E180" s="4">
        <v>2779</v>
      </c>
      <c r="F180" s="5">
        <v>75</v>
      </c>
    </row>
    <row r="181" spans="2:6">
      <c r="B181" t="s">
        <v>5</v>
      </c>
      <c r="C181" t="s">
        <v>35</v>
      </c>
      <c r="D181" t="s">
        <v>4</v>
      </c>
      <c r="E181" s="4">
        <v>2744</v>
      </c>
      <c r="F181" s="5">
        <v>9</v>
      </c>
    </row>
    <row r="182" spans="2:6">
      <c r="B182" t="s">
        <v>9</v>
      </c>
      <c r="C182" t="s">
        <v>37</v>
      </c>
      <c r="D182" t="s">
        <v>23</v>
      </c>
      <c r="E182" s="4">
        <v>2737</v>
      </c>
      <c r="F182" s="5">
        <v>93</v>
      </c>
    </row>
    <row r="183" spans="2:6">
      <c r="B183" t="s">
        <v>8</v>
      </c>
      <c r="C183" t="s">
        <v>35</v>
      </c>
      <c r="D183" t="s">
        <v>20</v>
      </c>
      <c r="E183" s="4">
        <v>2702</v>
      </c>
      <c r="F183" s="5">
        <v>363</v>
      </c>
    </row>
    <row r="184" spans="2:6">
      <c r="B184" t="s">
        <v>6</v>
      </c>
      <c r="C184" t="s">
        <v>38</v>
      </c>
      <c r="D184" t="s">
        <v>31</v>
      </c>
      <c r="E184" s="4">
        <v>2681</v>
      </c>
      <c r="F184" s="5">
        <v>54</v>
      </c>
    </row>
    <row r="185" spans="2:6">
      <c r="B185" t="s">
        <v>7</v>
      </c>
      <c r="C185" t="s">
        <v>36</v>
      </c>
      <c r="D185" t="s">
        <v>18</v>
      </c>
      <c r="E185" s="4">
        <v>2646</v>
      </c>
      <c r="F185" s="5">
        <v>177</v>
      </c>
    </row>
    <row r="186" spans="2:6">
      <c r="B186" t="s">
        <v>9</v>
      </c>
      <c r="C186" t="s">
        <v>38</v>
      </c>
      <c r="D186" t="s">
        <v>16</v>
      </c>
      <c r="E186" s="4">
        <v>2646</v>
      </c>
      <c r="F186" s="5">
        <v>120</v>
      </c>
    </row>
    <row r="187" spans="2:6">
      <c r="B187" t="s">
        <v>9</v>
      </c>
      <c r="C187" t="s">
        <v>39</v>
      </c>
      <c r="D187" t="s">
        <v>18</v>
      </c>
      <c r="E187" s="4">
        <v>2639</v>
      </c>
      <c r="F187" s="5">
        <v>204</v>
      </c>
    </row>
    <row r="188" spans="2:6">
      <c r="B188" t="s">
        <v>3</v>
      </c>
      <c r="C188" t="s">
        <v>34</v>
      </c>
      <c r="D188" t="s">
        <v>20</v>
      </c>
      <c r="E188" s="4">
        <v>2583</v>
      </c>
      <c r="F188" s="5">
        <v>18</v>
      </c>
    </row>
    <row r="189" spans="2:6">
      <c r="B189" t="s">
        <v>10</v>
      </c>
      <c r="C189" t="s">
        <v>35</v>
      </c>
      <c r="D189" t="s">
        <v>15</v>
      </c>
      <c r="E189" s="4">
        <v>2562</v>
      </c>
      <c r="F189" s="5">
        <v>6</v>
      </c>
    </row>
    <row r="190" spans="2:6">
      <c r="B190" t="s">
        <v>40</v>
      </c>
      <c r="C190" t="s">
        <v>38</v>
      </c>
      <c r="D190" t="s">
        <v>25</v>
      </c>
      <c r="E190" s="4">
        <v>2541</v>
      </c>
      <c r="F190" s="5">
        <v>90</v>
      </c>
    </row>
    <row r="191" spans="2:6">
      <c r="B191" t="s">
        <v>40</v>
      </c>
      <c r="C191" t="s">
        <v>38</v>
      </c>
      <c r="D191" t="s">
        <v>29</v>
      </c>
      <c r="E191" s="4">
        <v>2541</v>
      </c>
      <c r="F191" s="5">
        <v>45</v>
      </c>
    </row>
    <row r="192" spans="2:6">
      <c r="B192" t="s">
        <v>7</v>
      </c>
      <c r="C192" t="s">
        <v>35</v>
      </c>
      <c r="D192" t="s">
        <v>27</v>
      </c>
      <c r="E192" s="4">
        <v>2478</v>
      </c>
      <c r="F192" s="5">
        <v>21</v>
      </c>
    </row>
    <row r="193" spans="2:6">
      <c r="B193" t="s">
        <v>10</v>
      </c>
      <c r="C193" t="s">
        <v>36</v>
      </c>
      <c r="D193" t="s">
        <v>29</v>
      </c>
      <c r="E193" s="4">
        <v>2471</v>
      </c>
      <c r="F193" s="5">
        <v>342</v>
      </c>
    </row>
    <row r="194" spans="2:6">
      <c r="B194" t="s">
        <v>3</v>
      </c>
      <c r="C194" t="s">
        <v>35</v>
      </c>
      <c r="D194" t="s">
        <v>25</v>
      </c>
      <c r="E194" s="4">
        <v>2464</v>
      </c>
      <c r="F194" s="5">
        <v>234</v>
      </c>
    </row>
    <row r="195" spans="2:6">
      <c r="B195" t="s">
        <v>9</v>
      </c>
      <c r="C195" t="s">
        <v>38</v>
      </c>
      <c r="D195" t="s">
        <v>26</v>
      </c>
      <c r="E195" s="4">
        <v>2436</v>
      </c>
      <c r="F195" s="5">
        <v>99</v>
      </c>
    </row>
    <row r="196" spans="2:6">
      <c r="B196" t="s">
        <v>9</v>
      </c>
      <c r="C196" t="s">
        <v>35</v>
      </c>
      <c r="D196" t="s">
        <v>27</v>
      </c>
      <c r="E196" s="4">
        <v>2429</v>
      </c>
      <c r="F196" s="5">
        <v>144</v>
      </c>
    </row>
    <row r="197" spans="2:6">
      <c r="B197" t="s">
        <v>3</v>
      </c>
      <c r="C197" t="s">
        <v>35</v>
      </c>
      <c r="D197" t="s">
        <v>14</v>
      </c>
      <c r="E197" s="4">
        <v>2415</v>
      </c>
      <c r="F197" s="5">
        <v>255</v>
      </c>
    </row>
    <row r="198" spans="2:6">
      <c r="B198" t="s">
        <v>5</v>
      </c>
      <c r="C198" t="s">
        <v>35</v>
      </c>
      <c r="D198" t="s">
        <v>18</v>
      </c>
      <c r="E198" s="4">
        <v>2415</v>
      </c>
      <c r="F198" s="5">
        <v>15</v>
      </c>
    </row>
    <row r="199" spans="2:6">
      <c r="B199" t="s">
        <v>9</v>
      </c>
      <c r="C199" t="s">
        <v>38</v>
      </c>
      <c r="D199" t="s">
        <v>17</v>
      </c>
      <c r="E199" s="4">
        <v>2408</v>
      </c>
      <c r="F199" s="5">
        <v>9</v>
      </c>
    </row>
    <row r="200" spans="2:6">
      <c r="B200" t="s">
        <v>41</v>
      </c>
      <c r="C200" t="s">
        <v>37</v>
      </c>
      <c r="D200" t="s">
        <v>26</v>
      </c>
      <c r="E200" s="4">
        <v>2324</v>
      </c>
      <c r="F200" s="5">
        <v>177</v>
      </c>
    </row>
    <row r="201" spans="2:6">
      <c r="B201" t="s">
        <v>10</v>
      </c>
      <c r="C201" t="s">
        <v>36</v>
      </c>
      <c r="D201" t="s">
        <v>23</v>
      </c>
      <c r="E201" s="4">
        <v>2317</v>
      </c>
      <c r="F201" s="5">
        <v>261</v>
      </c>
    </row>
    <row r="202" spans="2:6">
      <c r="B202" t="s">
        <v>6</v>
      </c>
      <c r="C202" t="s">
        <v>38</v>
      </c>
      <c r="D202" t="s">
        <v>13</v>
      </c>
      <c r="E202" s="4">
        <v>2317</v>
      </c>
      <c r="F202" s="5">
        <v>123</v>
      </c>
    </row>
    <row r="203" spans="2:6">
      <c r="B203" t="s">
        <v>40</v>
      </c>
      <c r="C203" t="s">
        <v>34</v>
      </c>
      <c r="D203" t="s">
        <v>27</v>
      </c>
      <c r="E203" s="4">
        <v>2289</v>
      </c>
      <c r="F203" s="5">
        <v>135</v>
      </c>
    </row>
    <row r="204" spans="2:6">
      <c r="B204" t="s">
        <v>40</v>
      </c>
      <c r="C204" t="s">
        <v>35</v>
      </c>
      <c r="D204" t="s">
        <v>30</v>
      </c>
      <c r="E204" s="4">
        <v>2275</v>
      </c>
      <c r="F204" s="5">
        <v>447</v>
      </c>
    </row>
    <row r="205" spans="2:6">
      <c r="B205" t="s">
        <v>8</v>
      </c>
      <c r="C205" t="s">
        <v>38</v>
      </c>
      <c r="D205" t="s">
        <v>27</v>
      </c>
      <c r="E205" s="4">
        <v>2268</v>
      </c>
      <c r="F205" s="5">
        <v>63</v>
      </c>
    </row>
    <row r="206" spans="2:6">
      <c r="B206" t="s">
        <v>7</v>
      </c>
      <c r="C206" t="s">
        <v>34</v>
      </c>
      <c r="D206" t="s">
        <v>33</v>
      </c>
      <c r="E206" s="4">
        <v>2226</v>
      </c>
      <c r="F206" s="5">
        <v>48</v>
      </c>
    </row>
    <row r="207" spans="2:6">
      <c r="B207" t="s">
        <v>6</v>
      </c>
      <c r="C207" t="s">
        <v>34</v>
      </c>
      <c r="D207" t="s">
        <v>16</v>
      </c>
      <c r="E207" s="4">
        <v>2219</v>
      </c>
      <c r="F207" s="5">
        <v>75</v>
      </c>
    </row>
    <row r="208" spans="2:6">
      <c r="B208" t="s">
        <v>3</v>
      </c>
      <c r="C208" t="s">
        <v>34</v>
      </c>
      <c r="D208" t="s">
        <v>23</v>
      </c>
      <c r="E208" s="4">
        <v>2212</v>
      </c>
      <c r="F208" s="5">
        <v>117</v>
      </c>
    </row>
    <row r="209" spans="2:6">
      <c r="B209" t="s">
        <v>10</v>
      </c>
      <c r="C209" t="s">
        <v>38</v>
      </c>
      <c r="D209" t="s">
        <v>22</v>
      </c>
      <c r="E209" s="4">
        <v>2205</v>
      </c>
      <c r="F209" s="5">
        <v>141</v>
      </c>
    </row>
    <row r="210" spans="2:6">
      <c r="B210" t="s">
        <v>7</v>
      </c>
      <c r="C210" t="s">
        <v>34</v>
      </c>
      <c r="D210" t="s">
        <v>20</v>
      </c>
      <c r="E210" s="4">
        <v>2205</v>
      </c>
      <c r="F210" s="5">
        <v>138</v>
      </c>
    </row>
    <row r="211" spans="2:6">
      <c r="B211" t="s">
        <v>7</v>
      </c>
      <c r="C211" t="s">
        <v>36</v>
      </c>
      <c r="D211" t="s">
        <v>31</v>
      </c>
      <c r="E211" s="4">
        <v>2149</v>
      </c>
      <c r="F211" s="5">
        <v>117</v>
      </c>
    </row>
    <row r="212" spans="2:6">
      <c r="B212" t="s">
        <v>9</v>
      </c>
      <c r="C212" t="s">
        <v>36</v>
      </c>
      <c r="D212" t="s">
        <v>25</v>
      </c>
      <c r="E212" s="4">
        <v>2142</v>
      </c>
      <c r="F212" s="5">
        <v>114</v>
      </c>
    </row>
    <row r="213" spans="2:6">
      <c r="B213" t="s">
        <v>7</v>
      </c>
      <c r="C213" t="s">
        <v>35</v>
      </c>
      <c r="D213" t="s">
        <v>16</v>
      </c>
      <c r="E213" s="4">
        <v>2135</v>
      </c>
      <c r="F213" s="5">
        <v>27</v>
      </c>
    </row>
    <row r="214" spans="2:6">
      <c r="B214" t="s">
        <v>41</v>
      </c>
      <c r="C214" t="s">
        <v>35</v>
      </c>
      <c r="D214" t="s">
        <v>15</v>
      </c>
      <c r="E214" s="4">
        <v>2114</v>
      </c>
      <c r="F214" s="5">
        <v>186</v>
      </c>
    </row>
    <row r="215" spans="2:6">
      <c r="B215" t="s">
        <v>3</v>
      </c>
      <c r="C215" t="s">
        <v>35</v>
      </c>
      <c r="D215" t="s">
        <v>29</v>
      </c>
      <c r="E215" s="4">
        <v>2114</v>
      </c>
      <c r="F215" s="5">
        <v>66</v>
      </c>
    </row>
    <row r="216" spans="2:6">
      <c r="B216" t="s">
        <v>6</v>
      </c>
      <c r="C216" t="s">
        <v>39</v>
      </c>
      <c r="D216" t="s">
        <v>25</v>
      </c>
      <c r="E216" s="4">
        <v>2100</v>
      </c>
      <c r="F216" s="5">
        <v>414</v>
      </c>
    </row>
    <row r="217" spans="2:6">
      <c r="B217" t="s">
        <v>8</v>
      </c>
      <c r="C217" t="s">
        <v>35</v>
      </c>
      <c r="D217" t="s">
        <v>29</v>
      </c>
      <c r="E217" s="4">
        <v>2023</v>
      </c>
      <c r="F217" s="5">
        <v>168</v>
      </c>
    </row>
    <row r="218" spans="2:6">
      <c r="B218" t="s">
        <v>3</v>
      </c>
      <c r="C218" t="s">
        <v>35</v>
      </c>
      <c r="D218" t="s">
        <v>23</v>
      </c>
      <c r="E218" s="4">
        <v>2023</v>
      </c>
      <c r="F218" s="5">
        <v>78</v>
      </c>
    </row>
    <row r="219" spans="2:6">
      <c r="B219" t="s">
        <v>2</v>
      </c>
      <c r="C219" t="s">
        <v>39</v>
      </c>
      <c r="D219" t="s">
        <v>16</v>
      </c>
      <c r="E219" s="4">
        <v>2016</v>
      </c>
      <c r="F219" s="5">
        <v>117</v>
      </c>
    </row>
    <row r="220" spans="2:6">
      <c r="B220" t="s">
        <v>8</v>
      </c>
      <c r="C220" t="s">
        <v>34</v>
      </c>
      <c r="D220" t="s">
        <v>16</v>
      </c>
      <c r="E220" s="4">
        <v>2009</v>
      </c>
      <c r="F220" s="5">
        <v>219</v>
      </c>
    </row>
    <row r="221" spans="2:6">
      <c r="B221" t="s">
        <v>40</v>
      </c>
      <c r="C221" t="s">
        <v>38</v>
      </c>
      <c r="D221" t="s">
        <v>31</v>
      </c>
      <c r="E221" s="4">
        <v>1988</v>
      </c>
      <c r="F221" s="5">
        <v>39</v>
      </c>
    </row>
    <row r="222" spans="2:6">
      <c r="B222" t="s">
        <v>10</v>
      </c>
      <c r="C222" t="s">
        <v>35</v>
      </c>
      <c r="D222" t="s">
        <v>20</v>
      </c>
      <c r="E222" s="4">
        <v>1974</v>
      </c>
      <c r="F222" s="5">
        <v>195</v>
      </c>
    </row>
    <row r="223" spans="2:6">
      <c r="B223" t="s">
        <v>7</v>
      </c>
      <c r="C223" t="s">
        <v>34</v>
      </c>
      <c r="D223" t="s">
        <v>14</v>
      </c>
      <c r="E223" s="4">
        <v>1932</v>
      </c>
      <c r="F223" s="5">
        <v>369</v>
      </c>
    </row>
    <row r="224" spans="2:6">
      <c r="B224" t="s">
        <v>41</v>
      </c>
      <c r="C224" t="s">
        <v>36</v>
      </c>
      <c r="D224" t="s">
        <v>19</v>
      </c>
      <c r="E224" s="4">
        <v>1925</v>
      </c>
      <c r="F224" s="5">
        <v>192</v>
      </c>
    </row>
    <row r="225" spans="2:6">
      <c r="B225" t="s">
        <v>6</v>
      </c>
      <c r="C225" t="s">
        <v>37</v>
      </c>
      <c r="D225" t="s">
        <v>16</v>
      </c>
      <c r="E225" s="4">
        <v>1904</v>
      </c>
      <c r="F225" s="5">
        <v>405</v>
      </c>
    </row>
    <row r="226" spans="2:6">
      <c r="B226" t="s">
        <v>8</v>
      </c>
      <c r="C226" t="s">
        <v>37</v>
      </c>
      <c r="D226" t="s">
        <v>22</v>
      </c>
      <c r="E226" s="4">
        <v>1890</v>
      </c>
      <c r="F226" s="5">
        <v>195</v>
      </c>
    </row>
    <row r="227" spans="2:6">
      <c r="B227" t="s">
        <v>2</v>
      </c>
      <c r="C227" t="s">
        <v>39</v>
      </c>
      <c r="D227" t="s">
        <v>25</v>
      </c>
      <c r="E227" s="4">
        <v>1785</v>
      </c>
      <c r="F227" s="5">
        <v>462</v>
      </c>
    </row>
    <row r="228" spans="2:6">
      <c r="B228" t="s">
        <v>7</v>
      </c>
      <c r="C228" t="s">
        <v>38</v>
      </c>
      <c r="D228" t="s">
        <v>18</v>
      </c>
      <c r="E228" s="4">
        <v>1778</v>
      </c>
      <c r="F228" s="5">
        <v>270</v>
      </c>
    </row>
    <row r="229" spans="2:6">
      <c r="B229" t="s">
        <v>8</v>
      </c>
      <c r="C229" t="s">
        <v>37</v>
      </c>
      <c r="D229" t="s">
        <v>19</v>
      </c>
      <c r="E229" s="4">
        <v>1771</v>
      </c>
      <c r="F229" s="5">
        <v>204</v>
      </c>
    </row>
    <row r="230" spans="2:6">
      <c r="B230" t="s">
        <v>8</v>
      </c>
      <c r="C230" t="s">
        <v>38</v>
      </c>
      <c r="D230" t="s">
        <v>23</v>
      </c>
      <c r="E230" s="4">
        <v>1701</v>
      </c>
      <c r="F230" s="5">
        <v>234</v>
      </c>
    </row>
    <row r="231" spans="2:6">
      <c r="B231" t="s">
        <v>3</v>
      </c>
      <c r="C231" t="s">
        <v>39</v>
      </c>
      <c r="D231" t="s">
        <v>28</v>
      </c>
      <c r="E231" s="4">
        <v>1652</v>
      </c>
      <c r="F231" s="5">
        <v>102</v>
      </c>
    </row>
    <row r="232" spans="2:6">
      <c r="B232" t="s">
        <v>5</v>
      </c>
      <c r="C232" t="s">
        <v>34</v>
      </c>
      <c r="D232" t="s">
        <v>33</v>
      </c>
      <c r="E232" s="4">
        <v>1652</v>
      </c>
      <c r="F232" s="5">
        <v>93</v>
      </c>
    </row>
    <row r="233" spans="2:6">
      <c r="B233" t="s">
        <v>6</v>
      </c>
      <c r="C233" t="s">
        <v>39</v>
      </c>
      <c r="D233" t="s">
        <v>30</v>
      </c>
      <c r="E233" s="4">
        <v>1638</v>
      </c>
      <c r="F233" s="5">
        <v>63</v>
      </c>
    </row>
    <row r="234" spans="2:6">
      <c r="B234" t="s">
        <v>40</v>
      </c>
      <c r="C234" t="s">
        <v>35</v>
      </c>
      <c r="D234" t="s">
        <v>24</v>
      </c>
      <c r="E234" s="4">
        <v>1638</v>
      </c>
      <c r="F234" s="5">
        <v>48</v>
      </c>
    </row>
    <row r="235" spans="2:6">
      <c r="B235" t="s">
        <v>40</v>
      </c>
      <c r="C235" t="s">
        <v>37</v>
      </c>
      <c r="D235" t="s">
        <v>30</v>
      </c>
      <c r="E235" s="4">
        <v>1624</v>
      </c>
      <c r="F235" s="5">
        <v>114</v>
      </c>
    </row>
    <row r="236" spans="2:6">
      <c r="B236" t="s">
        <v>40</v>
      </c>
      <c r="C236" t="s">
        <v>35</v>
      </c>
      <c r="D236" t="s">
        <v>29</v>
      </c>
      <c r="E236" s="4">
        <v>1617</v>
      </c>
      <c r="F236" s="5">
        <v>126</v>
      </c>
    </row>
    <row r="237" spans="2:6">
      <c r="B237" t="s">
        <v>2</v>
      </c>
      <c r="C237" t="s">
        <v>35</v>
      </c>
      <c r="D237" t="s">
        <v>17</v>
      </c>
      <c r="E237" s="4">
        <v>1589</v>
      </c>
      <c r="F237" s="5">
        <v>303</v>
      </c>
    </row>
    <row r="238" spans="2:6">
      <c r="B238" t="s">
        <v>2</v>
      </c>
      <c r="C238" t="s">
        <v>39</v>
      </c>
      <c r="D238" t="s">
        <v>22</v>
      </c>
      <c r="E238" s="4">
        <v>1568</v>
      </c>
      <c r="F238" s="5">
        <v>141</v>
      </c>
    </row>
    <row r="239" spans="2:6">
      <c r="B239" t="s">
        <v>7</v>
      </c>
      <c r="C239" t="s">
        <v>34</v>
      </c>
      <c r="D239" t="s">
        <v>25</v>
      </c>
      <c r="E239" s="4">
        <v>1568</v>
      </c>
      <c r="F239" s="5">
        <v>96</v>
      </c>
    </row>
    <row r="240" spans="2:6">
      <c r="B240" t="s">
        <v>8</v>
      </c>
      <c r="C240" t="s">
        <v>39</v>
      </c>
      <c r="D240" t="s">
        <v>26</v>
      </c>
      <c r="E240" s="4">
        <v>1561</v>
      </c>
      <c r="F240" s="5">
        <v>27</v>
      </c>
    </row>
    <row r="241" spans="2:6">
      <c r="B241" t="s">
        <v>41</v>
      </c>
      <c r="C241" t="s">
        <v>37</v>
      </c>
      <c r="D241" t="s">
        <v>30</v>
      </c>
      <c r="E241" s="4">
        <v>1526</v>
      </c>
      <c r="F241" s="5">
        <v>240</v>
      </c>
    </row>
    <row r="242" spans="2:6">
      <c r="B242" t="s">
        <v>5</v>
      </c>
      <c r="C242" t="s">
        <v>36</v>
      </c>
      <c r="D242" t="s">
        <v>30</v>
      </c>
      <c r="E242" s="4">
        <v>1526</v>
      </c>
      <c r="F242" s="5">
        <v>105</v>
      </c>
    </row>
    <row r="243" spans="2:6">
      <c r="B243" t="s">
        <v>6</v>
      </c>
      <c r="C243" t="s">
        <v>37</v>
      </c>
      <c r="D243" t="s">
        <v>18</v>
      </c>
      <c r="E243" s="4">
        <v>1505</v>
      </c>
      <c r="F243" s="5">
        <v>102</v>
      </c>
    </row>
    <row r="244" spans="2:6">
      <c r="B244" t="s">
        <v>41</v>
      </c>
      <c r="C244" t="s">
        <v>34</v>
      </c>
      <c r="D244" t="s">
        <v>17</v>
      </c>
      <c r="E244" s="4">
        <v>1463</v>
      </c>
      <c r="F244" s="5">
        <v>39</v>
      </c>
    </row>
    <row r="245" spans="2:6">
      <c r="B245" t="s">
        <v>6</v>
      </c>
      <c r="C245" t="s">
        <v>34</v>
      </c>
      <c r="D245" t="s">
        <v>15</v>
      </c>
      <c r="E245" s="4">
        <v>1442</v>
      </c>
      <c r="F245" s="5">
        <v>15</v>
      </c>
    </row>
    <row r="246" spans="2:6">
      <c r="B246" t="s">
        <v>10</v>
      </c>
      <c r="C246" t="s">
        <v>34</v>
      </c>
      <c r="D246" t="s">
        <v>25</v>
      </c>
      <c r="E246" s="4">
        <v>1428</v>
      </c>
      <c r="F246" s="5">
        <v>93</v>
      </c>
    </row>
    <row r="247" spans="2:6">
      <c r="B247" t="s">
        <v>10</v>
      </c>
      <c r="C247" t="s">
        <v>36</v>
      </c>
      <c r="D247" t="s">
        <v>27</v>
      </c>
      <c r="E247" s="4">
        <v>1407</v>
      </c>
      <c r="F247" s="5">
        <v>72</v>
      </c>
    </row>
    <row r="248" spans="2:6">
      <c r="B248" t="s">
        <v>6</v>
      </c>
      <c r="C248" t="s">
        <v>36</v>
      </c>
      <c r="D248" t="s">
        <v>29</v>
      </c>
      <c r="E248" s="4">
        <v>1400</v>
      </c>
      <c r="F248" s="5">
        <v>135</v>
      </c>
    </row>
    <row r="249" spans="2:6">
      <c r="B249" t="s">
        <v>6</v>
      </c>
      <c r="C249" t="s">
        <v>35</v>
      </c>
      <c r="D249" t="s">
        <v>4</v>
      </c>
      <c r="E249" s="4">
        <v>1302</v>
      </c>
      <c r="F249" s="5">
        <v>402</v>
      </c>
    </row>
    <row r="250" spans="2:6">
      <c r="B250" t="s">
        <v>7</v>
      </c>
      <c r="C250" t="s">
        <v>38</v>
      </c>
      <c r="D250" t="s">
        <v>14</v>
      </c>
      <c r="E250" s="4">
        <v>1281</v>
      </c>
      <c r="F250" s="5">
        <v>75</v>
      </c>
    </row>
    <row r="251" spans="2:6">
      <c r="B251" t="s">
        <v>3</v>
      </c>
      <c r="C251" t="s">
        <v>36</v>
      </c>
      <c r="D251" t="s">
        <v>19</v>
      </c>
      <c r="E251" s="4">
        <v>1281</v>
      </c>
      <c r="F251" s="5">
        <v>18</v>
      </c>
    </row>
    <row r="252" spans="2:6">
      <c r="B252" t="s">
        <v>41</v>
      </c>
      <c r="C252" t="s">
        <v>34</v>
      </c>
      <c r="D252" t="s">
        <v>16</v>
      </c>
      <c r="E252" s="4">
        <v>1274</v>
      </c>
      <c r="F252" s="5">
        <v>225</v>
      </c>
    </row>
    <row r="253" spans="2:6">
      <c r="B253" t="s">
        <v>6</v>
      </c>
      <c r="C253" t="s">
        <v>38</v>
      </c>
      <c r="D253" t="s">
        <v>27</v>
      </c>
      <c r="E253" s="4">
        <v>1134</v>
      </c>
      <c r="F253" s="5">
        <v>282</v>
      </c>
    </row>
    <row r="254" spans="2:6">
      <c r="B254" t="s">
        <v>9</v>
      </c>
      <c r="C254" t="s">
        <v>37</v>
      </c>
      <c r="D254" t="s">
        <v>29</v>
      </c>
      <c r="E254" s="4">
        <v>1085</v>
      </c>
      <c r="F254" s="5">
        <v>273</v>
      </c>
    </row>
    <row r="255" spans="2:6">
      <c r="B255" t="s">
        <v>6</v>
      </c>
      <c r="C255" t="s">
        <v>35</v>
      </c>
      <c r="D255" t="s">
        <v>20</v>
      </c>
      <c r="E255" s="4">
        <v>1071</v>
      </c>
      <c r="F255" s="5">
        <v>270</v>
      </c>
    </row>
    <row r="256" spans="2:6">
      <c r="B256" t="s">
        <v>2</v>
      </c>
      <c r="C256" t="s">
        <v>37</v>
      </c>
      <c r="D256" t="s">
        <v>14</v>
      </c>
      <c r="E256" s="4">
        <v>1057</v>
      </c>
      <c r="F256" s="5">
        <v>54</v>
      </c>
    </row>
    <row r="257" spans="2:6">
      <c r="B257" t="s">
        <v>3</v>
      </c>
      <c r="C257" t="s">
        <v>36</v>
      </c>
      <c r="D257" t="s">
        <v>28</v>
      </c>
      <c r="E257" s="4">
        <v>973</v>
      </c>
      <c r="F257" s="5">
        <v>162</v>
      </c>
    </row>
    <row r="258" spans="2:6">
      <c r="B258" t="s">
        <v>7</v>
      </c>
      <c r="C258" t="s">
        <v>39</v>
      </c>
      <c r="D258" t="s">
        <v>27</v>
      </c>
      <c r="E258" s="4">
        <v>966</v>
      </c>
      <c r="F258" s="5">
        <v>198</v>
      </c>
    </row>
    <row r="259" spans="2:6">
      <c r="B259" t="s">
        <v>9</v>
      </c>
      <c r="C259" t="s">
        <v>35</v>
      </c>
      <c r="D259" t="s">
        <v>4</v>
      </c>
      <c r="E259" s="4">
        <v>959</v>
      </c>
      <c r="F259" s="5">
        <v>147</v>
      </c>
    </row>
    <row r="260" spans="2:6">
      <c r="B260" t="s">
        <v>6</v>
      </c>
      <c r="C260" t="s">
        <v>38</v>
      </c>
      <c r="D260" t="s">
        <v>33</v>
      </c>
      <c r="E260" s="4">
        <v>959</v>
      </c>
      <c r="F260" s="5">
        <v>135</v>
      </c>
    </row>
    <row r="261" spans="2:6">
      <c r="B261" t="s">
        <v>10</v>
      </c>
      <c r="C261" t="s">
        <v>36</v>
      </c>
      <c r="D261" t="s">
        <v>13</v>
      </c>
      <c r="E261" s="4">
        <v>945</v>
      </c>
      <c r="F261" s="5">
        <v>75</v>
      </c>
    </row>
    <row r="262" spans="2:6">
      <c r="B262" t="s">
        <v>3</v>
      </c>
      <c r="C262" t="s">
        <v>37</v>
      </c>
      <c r="D262" t="s">
        <v>4</v>
      </c>
      <c r="E262" s="4">
        <v>938</v>
      </c>
      <c r="F262" s="5">
        <v>366</v>
      </c>
    </row>
    <row r="263" spans="2:6">
      <c r="B263" t="s">
        <v>9</v>
      </c>
      <c r="C263" t="s">
        <v>34</v>
      </c>
      <c r="D263" t="s">
        <v>16</v>
      </c>
      <c r="E263" s="4">
        <v>938</v>
      </c>
      <c r="F263" s="5">
        <v>189</v>
      </c>
    </row>
    <row r="264" spans="2:6">
      <c r="B264" t="s">
        <v>6</v>
      </c>
      <c r="C264" t="s">
        <v>38</v>
      </c>
      <c r="D264" t="s">
        <v>16</v>
      </c>
      <c r="E264" s="4">
        <v>938</v>
      </c>
      <c r="F264" s="5">
        <v>6</v>
      </c>
    </row>
    <row r="265" spans="2:6">
      <c r="B265" t="s">
        <v>5</v>
      </c>
      <c r="C265" t="s">
        <v>34</v>
      </c>
      <c r="D265" t="s">
        <v>19</v>
      </c>
      <c r="E265" s="4">
        <v>861</v>
      </c>
      <c r="F265" s="5">
        <v>195</v>
      </c>
    </row>
    <row r="266" spans="2:6">
      <c r="B266" t="s">
        <v>41</v>
      </c>
      <c r="C266" t="s">
        <v>36</v>
      </c>
      <c r="D266" t="s">
        <v>28</v>
      </c>
      <c r="E266" s="4">
        <v>854</v>
      </c>
      <c r="F266" s="5">
        <v>309</v>
      </c>
    </row>
    <row r="267" spans="2:6">
      <c r="B267" t="s">
        <v>41</v>
      </c>
      <c r="C267" t="s">
        <v>35</v>
      </c>
      <c r="D267" t="s">
        <v>27</v>
      </c>
      <c r="E267" s="4">
        <v>847</v>
      </c>
      <c r="F267" s="5">
        <v>129</v>
      </c>
    </row>
    <row r="268" spans="2:6">
      <c r="B268" t="s">
        <v>8</v>
      </c>
      <c r="C268" t="s">
        <v>38</v>
      </c>
      <c r="D268" t="s">
        <v>13</v>
      </c>
      <c r="E268" s="4">
        <v>819</v>
      </c>
      <c r="F268" s="5">
        <v>510</v>
      </c>
    </row>
    <row r="269" spans="2:6">
      <c r="B269" t="s">
        <v>3</v>
      </c>
      <c r="C269" t="s">
        <v>35</v>
      </c>
      <c r="D269" t="s">
        <v>33</v>
      </c>
      <c r="E269" s="4">
        <v>819</v>
      </c>
      <c r="F269" s="5">
        <v>306</v>
      </c>
    </row>
    <row r="270" spans="2:6">
      <c r="B270" t="s">
        <v>2</v>
      </c>
      <c r="C270" t="s">
        <v>36</v>
      </c>
      <c r="D270" t="s">
        <v>27</v>
      </c>
      <c r="E270" s="4">
        <v>798</v>
      </c>
      <c r="F270" s="5">
        <v>519</v>
      </c>
    </row>
    <row r="271" spans="2:6">
      <c r="B271" t="s">
        <v>41</v>
      </c>
      <c r="C271" t="s">
        <v>37</v>
      </c>
      <c r="D271" t="s">
        <v>15</v>
      </c>
      <c r="E271" s="4">
        <v>714</v>
      </c>
      <c r="F271" s="5">
        <v>231</v>
      </c>
    </row>
    <row r="272" spans="2:6">
      <c r="B272" t="s">
        <v>9</v>
      </c>
      <c r="C272" t="s">
        <v>34</v>
      </c>
      <c r="D272" t="s">
        <v>17</v>
      </c>
      <c r="E272" s="4">
        <v>707</v>
      </c>
      <c r="F272" s="5">
        <v>174</v>
      </c>
    </row>
    <row r="273" spans="2:6">
      <c r="B273" t="s">
        <v>10</v>
      </c>
      <c r="C273" t="s">
        <v>34</v>
      </c>
      <c r="D273" t="s">
        <v>17</v>
      </c>
      <c r="E273" s="4">
        <v>700</v>
      </c>
      <c r="F273" s="5">
        <v>87</v>
      </c>
    </row>
    <row r="274" spans="2:6">
      <c r="B274" t="s">
        <v>2</v>
      </c>
      <c r="C274" t="s">
        <v>39</v>
      </c>
      <c r="D274" t="s">
        <v>23</v>
      </c>
      <c r="E274" s="4">
        <v>630</v>
      </c>
      <c r="F274" s="5">
        <v>36</v>
      </c>
    </row>
    <row r="275" spans="2:6">
      <c r="B275" t="s">
        <v>40</v>
      </c>
      <c r="C275" t="s">
        <v>38</v>
      </c>
      <c r="D275" t="s">
        <v>24</v>
      </c>
      <c r="E275" s="4">
        <v>623</v>
      </c>
      <c r="F275" s="5">
        <v>51</v>
      </c>
    </row>
    <row r="276" spans="2:6">
      <c r="B276" t="s">
        <v>41</v>
      </c>
      <c r="C276" t="s">
        <v>35</v>
      </c>
      <c r="D276" t="s">
        <v>19</v>
      </c>
      <c r="E276" s="4">
        <v>609</v>
      </c>
      <c r="F276" s="5">
        <v>99</v>
      </c>
    </row>
    <row r="277" spans="2:6">
      <c r="B277" t="s">
        <v>40</v>
      </c>
      <c r="C277" t="s">
        <v>38</v>
      </c>
      <c r="D277" t="s">
        <v>26</v>
      </c>
      <c r="E277" s="4">
        <v>609</v>
      </c>
      <c r="F277" s="5">
        <v>87</v>
      </c>
    </row>
    <row r="278" spans="2:6">
      <c r="B278" t="s">
        <v>10</v>
      </c>
      <c r="C278" t="s">
        <v>35</v>
      </c>
      <c r="D278" t="s">
        <v>21</v>
      </c>
      <c r="E278" s="4">
        <v>567</v>
      </c>
      <c r="F278" s="5">
        <v>228</v>
      </c>
    </row>
    <row r="279" spans="2:6">
      <c r="B279" t="s">
        <v>6</v>
      </c>
      <c r="C279" t="s">
        <v>37</v>
      </c>
      <c r="D279" t="s">
        <v>30</v>
      </c>
      <c r="E279" s="4">
        <v>560</v>
      </c>
      <c r="F279" s="5">
        <v>81</v>
      </c>
    </row>
    <row r="280" spans="2:6">
      <c r="B280" t="s">
        <v>2</v>
      </c>
      <c r="C280" t="s">
        <v>35</v>
      </c>
      <c r="D280" t="s">
        <v>19</v>
      </c>
      <c r="E280" s="4">
        <v>553</v>
      </c>
      <c r="F280" s="5">
        <v>15</v>
      </c>
    </row>
    <row r="281" spans="2:6">
      <c r="B281" t="s">
        <v>6</v>
      </c>
      <c r="C281" t="s">
        <v>34</v>
      </c>
      <c r="D281" t="s">
        <v>4</v>
      </c>
      <c r="E281" s="4">
        <v>525</v>
      </c>
      <c r="F281" s="5">
        <v>48</v>
      </c>
    </row>
    <row r="282" spans="2:6">
      <c r="B282" t="s">
        <v>5</v>
      </c>
      <c r="C282" t="s">
        <v>37</v>
      </c>
      <c r="D282" t="s">
        <v>22</v>
      </c>
      <c r="E282" s="4">
        <v>518</v>
      </c>
      <c r="F282" s="5">
        <v>75</v>
      </c>
    </row>
    <row r="283" spans="2:6">
      <c r="B283" t="s">
        <v>6</v>
      </c>
      <c r="C283" t="s">
        <v>36</v>
      </c>
      <c r="D283" t="s">
        <v>21</v>
      </c>
      <c r="E283" s="4">
        <v>497</v>
      </c>
      <c r="F283" s="5">
        <v>63</v>
      </c>
    </row>
    <row r="284" spans="2:6">
      <c r="B284" t="s">
        <v>5</v>
      </c>
      <c r="C284" t="s">
        <v>35</v>
      </c>
      <c r="D284" t="s">
        <v>22</v>
      </c>
      <c r="E284" s="4">
        <v>490</v>
      </c>
      <c r="F284" s="5">
        <v>84</v>
      </c>
    </row>
    <row r="285" spans="2:6">
      <c r="B285" t="s">
        <v>6</v>
      </c>
      <c r="C285" t="s">
        <v>38</v>
      </c>
      <c r="D285" t="s">
        <v>25</v>
      </c>
      <c r="E285" s="4">
        <v>469</v>
      </c>
      <c r="F285" s="5">
        <v>75</v>
      </c>
    </row>
    <row r="286" spans="2:6">
      <c r="B286" t="s">
        <v>8</v>
      </c>
      <c r="C286" t="s">
        <v>37</v>
      </c>
      <c r="D286" t="s">
        <v>21</v>
      </c>
      <c r="E286" s="4">
        <v>434</v>
      </c>
      <c r="F286" s="5">
        <v>87</v>
      </c>
    </row>
    <row r="287" spans="2:6">
      <c r="B287" t="s">
        <v>5</v>
      </c>
      <c r="C287" t="s">
        <v>39</v>
      </c>
      <c r="D287" t="s">
        <v>18</v>
      </c>
      <c r="E287" s="4">
        <v>385</v>
      </c>
      <c r="F287" s="5">
        <v>249</v>
      </c>
    </row>
    <row r="288" spans="2:6">
      <c r="B288" t="s">
        <v>8</v>
      </c>
      <c r="C288" t="s">
        <v>35</v>
      </c>
      <c r="D288" t="s">
        <v>33</v>
      </c>
      <c r="E288" s="4">
        <v>357</v>
      </c>
      <c r="F288" s="5">
        <v>126</v>
      </c>
    </row>
    <row r="289" spans="2:6">
      <c r="B289" t="s">
        <v>41</v>
      </c>
      <c r="C289" t="s">
        <v>34</v>
      </c>
      <c r="D289" t="s">
        <v>22</v>
      </c>
      <c r="E289" s="4">
        <v>336</v>
      </c>
      <c r="F289" s="5">
        <v>144</v>
      </c>
    </row>
    <row r="290" spans="2:6">
      <c r="B290" t="s">
        <v>7</v>
      </c>
      <c r="C290" t="s">
        <v>36</v>
      </c>
      <c r="D290" t="s">
        <v>32</v>
      </c>
      <c r="E290" s="4">
        <v>280</v>
      </c>
      <c r="F290" s="5">
        <v>87</v>
      </c>
    </row>
    <row r="291" spans="2:6">
      <c r="B291" t="s">
        <v>9</v>
      </c>
      <c r="C291" t="s">
        <v>37</v>
      </c>
      <c r="D291" t="s">
        <v>4</v>
      </c>
      <c r="E291" s="4">
        <v>259</v>
      </c>
      <c r="F291" s="5">
        <v>207</v>
      </c>
    </row>
    <row r="292" spans="2:6">
      <c r="B292" t="s">
        <v>2</v>
      </c>
      <c r="C292" t="s">
        <v>34</v>
      </c>
      <c r="D292" t="s">
        <v>13</v>
      </c>
      <c r="E292" s="4">
        <v>252</v>
      </c>
      <c r="F292" s="5">
        <v>54</v>
      </c>
    </row>
    <row r="293" spans="2:6">
      <c r="B293" t="s">
        <v>10</v>
      </c>
      <c r="C293" t="s">
        <v>37</v>
      </c>
      <c r="D293" t="s">
        <v>21</v>
      </c>
      <c r="E293" s="4">
        <v>245</v>
      </c>
      <c r="F293" s="5">
        <v>288</v>
      </c>
    </row>
    <row r="294" spans="2:6">
      <c r="B294" t="s">
        <v>2</v>
      </c>
      <c r="C294" t="s">
        <v>37</v>
      </c>
      <c r="D294" t="s">
        <v>19</v>
      </c>
      <c r="E294" s="4">
        <v>238</v>
      </c>
      <c r="F294" s="5">
        <v>18</v>
      </c>
    </row>
    <row r="295" spans="2:6">
      <c r="B295" t="s">
        <v>40</v>
      </c>
      <c r="C295" t="s">
        <v>36</v>
      </c>
      <c r="D295" t="s">
        <v>4</v>
      </c>
      <c r="E295" s="4">
        <v>217</v>
      </c>
      <c r="F295" s="5">
        <v>36</v>
      </c>
    </row>
    <row r="296" spans="2:6">
      <c r="B296" t="s">
        <v>2</v>
      </c>
      <c r="C296" t="s">
        <v>36</v>
      </c>
      <c r="D296" t="s">
        <v>17</v>
      </c>
      <c r="E296" s="4">
        <v>189</v>
      </c>
      <c r="F296" s="5">
        <v>48</v>
      </c>
    </row>
    <row r="297" spans="2:6">
      <c r="B297" t="s">
        <v>5</v>
      </c>
      <c r="C297" t="s">
        <v>37</v>
      </c>
      <c r="D297" t="s">
        <v>31</v>
      </c>
      <c r="E297" s="4">
        <v>182</v>
      </c>
      <c r="F297" s="5">
        <v>48</v>
      </c>
    </row>
    <row r="298" spans="2:6">
      <c r="B298" t="s">
        <v>8</v>
      </c>
      <c r="C298" t="s">
        <v>38</v>
      </c>
      <c r="D298" t="s">
        <v>22</v>
      </c>
      <c r="E298" s="4">
        <v>168</v>
      </c>
      <c r="F298" s="5">
        <v>84</v>
      </c>
    </row>
    <row r="299" spans="2:6">
      <c r="B299" t="s">
        <v>41</v>
      </c>
      <c r="C299" t="s">
        <v>38</v>
      </c>
      <c r="D299" t="s">
        <v>25</v>
      </c>
      <c r="E299" s="4">
        <v>154</v>
      </c>
      <c r="F299" s="5">
        <v>21</v>
      </c>
    </row>
    <row r="300" spans="2:6">
      <c r="B300" t="s">
        <v>41</v>
      </c>
      <c r="C300" t="s">
        <v>36</v>
      </c>
      <c r="D300" t="s">
        <v>26</v>
      </c>
      <c r="E300" s="4">
        <v>98</v>
      </c>
      <c r="F300" s="5">
        <v>204</v>
      </c>
    </row>
    <row r="301" spans="2:6">
      <c r="B301" t="s">
        <v>9</v>
      </c>
      <c r="C301" t="s">
        <v>35</v>
      </c>
      <c r="D301" t="s">
        <v>26</v>
      </c>
      <c r="E301" s="4">
        <v>98</v>
      </c>
      <c r="F301" s="5">
        <v>159</v>
      </c>
    </row>
    <row r="302" spans="2:6">
      <c r="B302" t="s">
        <v>10</v>
      </c>
      <c r="C302" t="s">
        <v>38</v>
      </c>
      <c r="D302" t="s">
        <v>13</v>
      </c>
      <c r="E302" s="4">
        <v>63</v>
      </c>
      <c r="F302" s="5">
        <v>123</v>
      </c>
    </row>
    <row r="303" spans="2:6">
      <c r="B303" t="s">
        <v>2</v>
      </c>
      <c r="C303" t="s">
        <v>38</v>
      </c>
      <c r="D303" t="s">
        <v>13</v>
      </c>
      <c r="E303" s="4">
        <v>56</v>
      </c>
      <c r="F303" s="5">
        <v>51</v>
      </c>
    </row>
    <row r="304" spans="2:6">
      <c r="B304" t="s">
        <v>8</v>
      </c>
      <c r="C304" t="s">
        <v>37</v>
      </c>
      <c r="D304" t="s">
        <v>30</v>
      </c>
      <c r="E304" s="4">
        <v>42</v>
      </c>
      <c r="F304" s="5">
        <v>150</v>
      </c>
    </row>
    <row r="305" spans="2:6">
      <c r="B305" t="s">
        <v>3</v>
      </c>
      <c r="C305" t="s">
        <v>39</v>
      </c>
      <c r="D305" t="s">
        <v>16</v>
      </c>
      <c r="E305" s="4">
        <v>21</v>
      </c>
      <c r="F305" s="5">
        <v>168</v>
      </c>
    </row>
    <row r="306" spans="2:6">
      <c r="B306" t="s">
        <v>40</v>
      </c>
      <c r="C306" t="s">
        <v>39</v>
      </c>
      <c r="D306" t="s">
        <v>29</v>
      </c>
      <c r="E306" s="4">
        <v>0</v>
      </c>
      <c r="F306" s="5">
        <v>135</v>
      </c>
    </row>
  </sheetData>
  <mergeCells count="1">
    <mergeCell ref="A1:L4"/>
  </mergeCells>
  <conditionalFormatting sqref="E7:E306">
    <cfRule type="colorScale" priority="2">
      <colorScale>
        <cfvo type="min"/>
        <cfvo type="percentile" val="50"/>
        <cfvo type="max"/>
        <color rgb="FF63BE7B"/>
        <color rgb="FFFCFCFF"/>
        <color rgb="FFF8696B"/>
      </colorScale>
    </cfRule>
  </conditionalFormatting>
  <conditionalFormatting sqref="F7:F306">
    <cfRule type="dataBar" priority="1">
      <dataBar>
        <cfvo type="min"/>
        <cfvo type="max"/>
        <color rgb="FF638EC6"/>
      </dataBar>
      <extLst>
        <ext xmlns:x14="http://schemas.microsoft.com/office/spreadsheetml/2009/9/main" uri="{B025F937-C7B1-47D3-B67F-A62EFF666E3E}">
          <x14:id>{64838160-C846-4061-A14C-60B9360DF3D0}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64838160-C846-4061-A14C-60B9360DF3D0}">
            <x14:dataBar minLength="0" maxLength="100" gradient="0">
              <x14:cfvo type="autoMin"/>
              <x14:cfvo type="autoMax"/>
              <x14:negativeFillColor rgb="FFFF0000"/>
              <x14:axisColor rgb="FF000000"/>
            </x14:dataBar>
          </x14:cfRule>
          <xm:sqref>F7:F306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66ED-5AAF-44BF-BCFD-8AA33CC4910E}">
  <dimension ref="A1:L12"/>
  <sheetViews>
    <sheetView workbookViewId="0">
      <selection activeCell="F7" activeCellId="2" sqref="C7:C12 D7:D12 F7:F12"/>
    </sheetView>
  </sheetViews>
  <sheetFormatPr defaultRowHeight="14.4"/>
  <cols>
    <col min="3" max="3" width="13.109375" bestFit="1" customWidth="1"/>
    <col min="4" max="4" width="14" bestFit="1" customWidth="1"/>
    <col min="5" max="5" width="12.6640625" bestFit="1" customWidth="1"/>
    <col min="7" max="7" width="14" bestFit="1" customWidth="1"/>
    <col min="8" max="8" width="12.6640625" bestFit="1" customWidth="1"/>
  </cols>
  <sheetData>
    <row r="1" spans="1:12" s="20" customFormat="1">
      <c r="A1" s="53" t="s">
        <v>69</v>
      </c>
      <c r="B1" s="53"/>
      <c r="C1" s="53"/>
      <c r="D1" s="53"/>
      <c r="E1" s="53"/>
      <c r="F1" s="53"/>
      <c r="G1" s="53"/>
      <c r="H1" s="53"/>
      <c r="I1" s="53"/>
      <c r="J1" s="53"/>
      <c r="K1" s="53"/>
      <c r="L1" s="53"/>
    </row>
    <row r="2" spans="1:12" s="20" customFormat="1">
      <c r="A2" s="53"/>
      <c r="B2" s="53"/>
      <c r="C2" s="53"/>
      <c r="D2" s="53"/>
      <c r="E2" s="53"/>
      <c r="F2" s="53"/>
      <c r="G2" s="53"/>
      <c r="H2" s="53"/>
      <c r="I2" s="53"/>
      <c r="J2" s="53"/>
      <c r="K2" s="53"/>
      <c r="L2" s="53"/>
    </row>
    <row r="3" spans="1:12" s="20" customFormat="1">
      <c r="A3" s="53"/>
      <c r="B3" s="53"/>
      <c r="C3" s="53"/>
      <c r="D3" s="53"/>
      <c r="E3" s="53"/>
      <c r="F3" s="53"/>
      <c r="G3" s="53"/>
      <c r="H3" s="53"/>
      <c r="I3" s="53"/>
      <c r="J3" s="53"/>
      <c r="K3" s="53"/>
      <c r="L3" s="53"/>
    </row>
    <row r="6" spans="1:12" ht="15.6">
      <c r="C6" s="22" t="s">
        <v>67</v>
      </c>
      <c r="D6" s="54" t="s">
        <v>1</v>
      </c>
      <c r="E6" s="54"/>
      <c r="F6" s="23" t="s">
        <v>49</v>
      </c>
    </row>
    <row r="7" spans="1:12" ht="15.6">
      <c r="C7" s="21" t="str" cm="1">
        <f t="array" ref="C7:C12">_xlfn.UNIQUE(Table2[Geography])</f>
        <v>New Zealand</v>
      </c>
      <c r="D7" s="24">
        <v>218813</v>
      </c>
      <c r="E7" s="24">
        <v>218813</v>
      </c>
      <c r="F7" s="25">
        <f>SUMIFS(Table2[Units],Table2[Geography],'3. Sales by country'!C7)</f>
        <v>7431</v>
      </c>
    </row>
    <row r="8" spans="1:12" ht="15.6">
      <c r="C8" s="21" t="str">
        <v>USA</v>
      </c>
      <c r="D8" s="24">
        <v>189434</v>
      </c>
      <c r="E8" s="24">
        <v>189434</v>
      </c>
      <c r="F8" s="25">
        <f>SUMIFS(Table2[Units],Table2[Geography],'3. Sales by country'!C8)</f>
        <v>10158</v>
      </c>
    </row>
    <row r="9" spans="1:12" ht="15.6">
      <c r="C9" s="21" t="str">
        <v>Canada</v>
      </c>
      <c r="D9" s="24">
        <v>237944</v>
      </c>
      <c r="E9" s="24">
        <v>237944</v>
      </c>
      <c r="F9" s="25">
        <f>SUMIFS(Table2[Units],Table2[Geography],'3. Sales by country'!C9)</f>
        <v>7302</v>
      </c>
    </row>
    <row r="10" spans="1:12" ht="15.6">
      <c r="C10" s="21" t="str">
        <v>UK</v>
      </c>
      <c r="D10" s="24">
        <v>173530</v>
      </c>
      <c r="E10" s="24">
        <v>173530</v>
      </c>
      <c r="F10" s="25">
        <f>SUMIFS(Table2[Units],Table2[Geography],'3. Sales by country'!C10)</f>
        <v>5745</v>
      </c>
    </row>
    <row r="11" spans="1:12" ht="15.6">
      <c r="C11" s="21" t="str">
        <v>Australia</v>
      </c>
      <c r="D11" s="24">
        <v>168679</v>
      </c>
      <c r="E11" s="24">
        <v>168679</v>
      </c>
      <c r="F11" s="25">
        <f>SUMIFS(Table2[Units],Table2[Geography],'3. Sales by country'!C11)</f>
        <v>6264</v>
      </c>
    </row>
    <row r="12" spans="1:12" ht="15.6">
      <c r="C12" s="21" t="str">
        <v>India</v>
      </c>
      <c r="D12" s="24">
        <v>252469</v>
      </c>
      <c r="E12" s="24">
        <v>252469</v>
      </c>
      <c r="F12" s="25">
        <f>SUMIFS(Table2[Units],Table2[Geography],'3. Sales by country'!C12)</f>
        <v>8760</v>
      </c>
    </row>
  </sheetData>
  <mergeCells count="2">
    <mergeCell ref="A1:L3"/>
    <mergeCell ref="D6:E6"/>
  </mergeCells>
  <conditionalFormatting sqref="E7:E12">
    <cfRule type="dataBar" priority="1">
      <dataBar showValue="0">
        <cfvo type="min"/>
        <cfvo type="max"/>
        <color rgb="FF638EC6"/>
      </dataBar>
      <extLst>
        <ext xmlns:x14="http://schemas.microsoft.com/office/spreadsheetml/2009/9/main" uri="{B025F937-C7B1-47D3-B67F-A62EFF666E3E}">
          <x14:id>{EB238F3C-42F7-4640-B90A-3ABEFD465BC6}</x14:id>
        </ext>
      </extLst>
    </cfRule>
    <cfRule type="dataBar" priority="2">
      <dataBar>
        <cfvo type="min"/>
        <cfvo type="max"/>
        <color theme="4" tint="0.39997558519241921"/>
      </dataBar>
      <extLst>
        <ext xmlns:x14="http://schemas.microsoft.com/office/spreadsheetml/2009/9/main" uri="{B025F937-C7B1-47D3-B67F-A62EFF666E3E}">
          <x14:id>{3620E7ED-1903-4703-A4AB-7D9E8BDBD8C1}</x14:id>
        </ext>
      </extLst>
    </cfRule>
    <cfRule type="dataBar" priority="3">
      <dataBar>
        <cfvo type="min"/>
        <cfvo type="max"/>
        <color rgb="FF63C384"/>
      </dataBar>
      <extLst>
        <ext xmlns:x14="http://schemas.microsoft.com/office/spreadsheetml/2009/9/main" uri="{B025F937-C7B1-47D3-B67F-A62EFF666E3E}">
          <x14:id>{EB768547-EE14-4760-A8AA-59FC3665459C}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B238F3C-42F7-4640-B90A-3ABEFD465BC6}">
            <x14:dataBar minLength="0" maxLength="100" gradient="0">
              <x14:cfvo type="autoMin"/>
              <x14:cfvo type="autoMax"/>
              <x14:negativeFillColor rgb="FFFF0000"/>
              <x14:axisColor rgb="FF000000"/>
            </x14:dataBar>
          </x14:cfRule>
          <x14:cfRule type="dataBar" id="{3620E7ED-1903-4703-A4AB-7D9E8BDBD8C1}">
            <x14:dataBar minLength="0" maxLength="100" gradient="0">
              <x14:cfvo type="autoMin"/>
              <x14:cfvo type="autoMax"/>
              <x14:negativeFillColor rgb="FFFF0000"/>
              <x14:axisColor rgb="FF000000"/>
            </x14:dataBar>
          </x14:cfRule>
          <x14:cfRule type="dataBar" id="{EB768547-EE14-4760-A8AA-59FC3665459C}">
            <x14:dataBar minLength="0" maxLength="100" gradient="0">
              <x14:cfvo type="autoMin"/>
              <x14:cfvo type="autoMax"/>
              <x14:negativeFillColor rgb="FFFF0000"/>
              <x14:axisColor rgb="FF000000"/>
            </x14:dataBar>
          </x14:cfRule>
          <xm:sqref>E7:E12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0FCE7-F6F7-4ADF-9976-4F9B03E71340}">
  <dimension ref="A1:K27"/>
  <sheetViews>
    <sheetView workbookViewId="0">
      <selection activeCell="L1" sqref="A1:XFD4"/>
    </sheetView>
  </sheetViews>
  <sheetFormatPr defaultRowHeight="14.4"/>
  <cols>
    <col min="2" max="2" width="17.5546875" bestFit="1" customWidth="1"/>
    <col min="3" max="3" width="20.88671875" bestFit="1" customWidth="1"/>
    <col min="4" max="4" width="8.109375" customWidth="1"/>
    <col min="5" max="5" width="17.44140625" bestFit="1" customWidth="1"/>
  </cols>
  <sheetData>
    <row r="1" spans="1:11" s="17" customFormat="1">
      <c r="A1" s="55" t="s">
        <v>77</v>
      </c>
      <c r="B1" s="55"/>
      <c r="C1" s="55"/>
      <c r="D1" s="55"/>
      <c r="E1" s="55"/>
      <c r="F1" s="55"/>
      <c r="G1" s="55"/>
      <c r="H1" s="55"/>
      <c r="I1" s="55"/>
      <c r="J1" s="55"/>
      <c r="K1" s="55"/>
    </row>
    <row r="2" spans="1:11" s="17" customFormat="1">
      <c r="A2" s="55"/>
      <c r="B2" s="55"/>
      <c r="C2" s="55"/>
      <c r="D2" s="55"/>
      <c r="E2" s="55"/>
      <c r="F2" s="55"/>
      <c r="G2" s="55"/>
      <c r="H2" s="55"/>
      <c r="I2" s="55"/>
      <c r="J2" s="55"/>
      <c r="K2" s="55"/>
    </row>
    <row r="3" spans="1:11" s="17" customFormat="1">
      <c r="A3" s="55"/>
      <c r="B3" s="55"/>
      <c r="C3" s="55"/>
      <c r="D3" s="55"/>
      <c r="E3" s="55"/>
      <c r="F3" s="55"/>
      <c r="G3" s="55"/>
      <c r="H3" s="55"/>
      <c r="I3" s="55"/>
      <c r="J3" s="55"/>
      <c r="K3" s="55"/>
    </row>
    <row r="4" spans="1:11" s="17" customFormat="1">
      <c r="A4" s="55"/>
      <c r="B4" s="55"/>
      <c r="C4" s="55"/>
      <c r="D4" s="55"/>
      <c r="E4" s="55"/>
      <c r="F4" s="55"/>
      <c r="G4" s="55"/>
      <c r="H4" s="55"/>
      <c r="I4" s="55"/>
      <c r="J4" s="55"/>
      <c r="K4" s="55"/>
    </row>
    <row r="7" spans="1:11" ht="21">
      <c r="B7" s="37" t="s">
        <v>71</v>
      </c>
      <c r="C7" s="38" t="s">
        <v>73</v>
      </c>
      <c r="D7" s="38" t="s">
        <v>75</v>
      </c>
      <c r="E7" s="38" t="s">
        <v>74</v>
      </c>
    </row>
    <row r="8" spans="1:11" ht="21">
      <c r="B8" s="39" t="s">
        <v>39</v>
      </c>
      <c r="C8" s="40">
        <v>27132</v>
      </c>
      <c r="D8" s="38">
        <v>27132</v>
      </c>
      <c r="E8" s="38">
        <v>447</v>
      </c>
    </row>
    <row r="9" spans="1:11" ht="21">
      <c r="B9" s="39" t="s">
        <v>35</v>
      </c>
      <c r="C9" s="40">
        <v>25151</v>
      </c>
      <c r="D9" s="38">
        <v>25151</v>
      </c>
      <c r="E9" s="38">
        <v>1707</v>
      </c>
    </row>
    <row r="10" spans="1:11" ht="21">
      <c r="B10" s="39" t="s">
        <v>37</v>
      </c>
      <c r="C10" s="40">
        <v>20125</v>
      </c>
      <c r="D10" s="38">
        <v>20125</v>
      </c>
      <c r="E10" s="38">
        <v>711</v>
      </c>
    </row>
    <row r="11" spans="1:11" ht="21">
      <c r="B11" s="39" t="s">
        <v>38</v>
      </c>
      <c r="C11" s="40">
        <v>15141</v>
      </c>
      <c r="D11" s="38">
        <v>15141</v>
      </c>
      <c r="E11" s="38">
        <v>1182</v>
      </c>
    </row>
    <row r="12" spans="1:11" ht="21">
      <c r="B12" s="39" t="s">
        <v>34</v>
      </c>
      <c r="C12" s="40">
        <v>5516</v>
      </c>
      <c r="D12" s="38">
        <v>5516</v>
      </c>
      <c r="E12" s="38">
        <v>507</v>
      </c>
    </row>
    <row r="13" spans="1:11" ht="21">
      <c r="B13" s="39" t="s">
        <v>36</v>
      </c>
      <c r="C13" s="40">
        <v>5019</v>
      </c>
      <c r="D13" s="38">
        <v>5019</v>
      </c>
      <c r="E13" s="38">
        <v>150</v>
      </c>
    </row>
    <row r="27" spans="9:9">
      <c r="I27" t="s">
        <v>70</v>
      </c>
    </row>
  </sheetData>
  <mergeCells count="1">
    <mergeCell ref="A1:K4"/>
  </mergeCells>
  <conditionalFormatting pivot="1" sqref="D8:D13">
    <cfRule type="dataBar" priority="1">
      <dataBar showValue="0">
        <cfvo type="min"/>
        <cfvo type="max"/>
        <color theme="5" tint="-0.499984740745262"/>
      </dataBar>
      <extLst>
        <ext xmlns:x14="http://schemas.microsoft.com/office/spreadsheetml/2009/9/main" uri="{B025F937-C7B1-47D3-B67F-A62EFF666E3E}">
          <x14:id>{29D217F4-736C-4244-8877-063E89C591D1}</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29D217F4-736C-4244-8877-063E89C591D1}">
            <x14:dataBar minLength="0" maxLength="100" gradient="0">
              <x14:cfvo type="autoMin"/>
              <x14:cfvo type="autoMax"/>
              <x14:negativeFillColor rgb="FFFF0000"/>
              <x14:axisColor rgb="FF000000"/>
            </x14:dataBar>
          </x14:cfRule>
          <xm:sqref>D8:D13</xm:sqref>
        </x14:conditionalFormatting>
      </x14:conditionalFormatting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C61EE-EF89-4DF4-8C51-44E0962DFB1C}">
  <dimension ref="A1:N13"/>
  <sheetViews>
    <sheetView workbookViewId="0">
      <selection activeCell="H42" sqref="H42"/>
    </sheetView>
  </sheetViews>
  <sheetFormatPr defaultRowHeight="14.4"/>
  <cols>
    <col min="4" max="4" width="26.5546875" bestFit="1" customWidth="1"/>
    <col min="5" max="5" width="18.33203125" bestFit="1" customWidth="1"/>
    <col min="6" max="7" width="12.21875" bestFit="1" customWidth="1"/>
  </cols>
  <sheetData>
    <row r="1" spans="1:14" s="42" customFormat="1">
      <c r="A1" s="56" t="s">
        <v>76</v>
      </c>
      <c r="B1" s="56"/>
      <c r="C1" s="56"/>
      <c r="D1" s="56"/>
      <c r="E1" s="56"/>
      <c r="F1" s="56"/>
      <c r="G1" s="56"/>
      <c r="H1" s="56"/>
      <c r="I1" s="56"/>
      <c r="J1" s="56"/>
      <c r="K1" s="56"/>
      <c r="L1" s="56"/>
      <c r="M1" s="56"/>
      <c r="N1" s="56"/>
    </row>
    <row r="2" spans="1:14" s="42" customFormat="1">
      <c r="A2" s="56"/>
      <c r="B2" s="56"/>
      <c r="C2" s="56"/>
      <c r="D2" s="56"/>
      <c r="E2" s="56"/>
      <c r="F2" s="56"/>
      <c r="G2" s="56"/>
      <c r="H2" s="56"/>
      <c r="I2" s="56"/>
      <c r="J2" s="56"/>
      <c r="K2" s="56"/>
      <c r="L2" s="56"/>
      <c r="M2" s="56"/>
      <c r="N2" s="56"/>
    </row>
    <row r="3" spans="1:14" s="42" customFormat="1">
      <c r="A3" s="56"/>
      <c r="B3" s="56"/>
      <c r="C3" s="56"/>
      <c r="D3" s="56"/>
      <c r="E3" s="56"/>
      <c r="F3" s="56"/>
      <c r="G3" s="56"/>
      <c r="H3" s="56"/>
      <c r="I3" s="56"/>
      <c r="J3" s="56"/>
      <c r="K3" s="56"/>
      <c r="L3" s="56"/>
      <c r="M3" s="56"/>
      <c r="N3" s="56"/>
    </row>
    <row r="4" spans="1:14" s="42" customFormat="1">
      <c r="A4" s="56"/>
      <c r="B4" s="56"/>
      <c r="C4" s="56"/>
      <c r="D4" s="56"/>
      <c r="E4" s="56"/>
      <c r="F4" s="56"/>
      <c r="G4" s="56"/>
      <c r="H4" s="56"/>
      <c r="I4" s="56"/>
      <c r="J4" s="56"/>
      <c r="K4" s="56"/>
      <c r="L4" s="56"/>
      <c r="M4" s="56"/>
      <c r="N4" s="56"/>
    </row>
    <row r="7" spans="1:14" ht="21">
      <c r="D7" s="37" t="s">
        <v>71</v>
      </c>
      <c r="E7" s="38" t="s">
        <v>78</v>
      </c>
    </row>
    <row r="8" spans="1:14" ht="21">
      <c r="D8" s="39" t="s">
        <v>15</v>
      </c>
      <c r="E8" s="43">
        <v>44.990867579908674</v>
      </c>
    </row>
    <row r="9" spans="1:14" ht="21">
      <c r="D9" s="39" t="s">
        <v>33</v>
      </c>
      <c r="E9" s="43">
        <v>37.303128371089535</v>
      </c>
    </row>
    <row r="10" spans="1:14" ht="21">
      <c r="D10" s="39" t="s">
        <v>24</v>
      </c>
      <c r="E10" s="43">
        <v>33.88697318007663</v>
      </c>
    </row>
    <row r="11" spans="1:14" ht="21">
      <c r="D11" s="39" t="s">
        <v>26</v>
      </c>
      <c r="E11" s="43">
        <v>32.807189542483663</v>
      </c>
    </row>
    <row r="12" spans="1:14" ht="21">
      <c r="D12" s="39" t="s">
        <v>22</v>
      </c>
      <c r="E12" s="43">
        <v>32.301656920077974</v>
      </c>
    </row>
    <row r="13" spans="1:14" ht="21">
      <c r="D13" s="39" t="s">
        <v>72</v>
      </c>
      <c r="E13" s="43">
        <v>35.949565217391303</v>
      </c>
    </row>
  </sheetData>
  <mergeCells count="1">
    <mergeCell ref="A1:N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3D43D-5B76-425B-807F-F163EE2E9704}">
  <dimension ref="A1:Q307"/>
  <sheetViews>
    <sheetView showGridLines="0" workbookViewId="0">
      <selection activeCell="H7" sqref="H7"/>
    </sheetView>
  </sheetViews>
  <sheetFormatPr defaultRowHeight="14.4"/>
  <cols>
    <col min="2" max="2" width="15.109375" bestFit="1" customWidth="1"/>
    <col min="3" max="3" width="12.44140625" bestFit="1" customWidth="1"/>
    <col min="4" max="4" width="20.21875" bestFit="1" customWidth="1"/>
    <col min="5" max="5" width="8" bestFit="1" customWidth="1"/>
    <col min="6" max="6" width="5.33203125" bestFit="1" customWidth="1"/>
  </cols>
  <sheetData>
    <row r="1" spans="1:17" s="44" customFormat="1">
      <c r="A1" s="57" t="s">
        <v>79</v>
      </c>
      <c r="B1" s="57"/>
      <c r="C1" s="57"/>
      <c r="D1" s="57"/>
      <c r="E1" s="57"/>
      <c r="F1" s="57"/>
      <c r="G1" s="57"/>
      <c r="H1" s="57"/>
      <c r="I1" s="57"/>
      <c r="J1" s="57"/>
      <c r="K1" s="57"/>
      <c r="L1" s="57"/>
    </row>
    <row r="2" spans="1:17" s="44" customFormat="1">
      <c r="A2" s="57"/>
      <c r="B2" s="57"/>
      <c r="C2" s="57"/>
      <c r="D2" s="57"/>
      <c r="E2" s="57"/>
      <c r="F2" s="57"/>
      <c r="G2" s="57"/>
      <c r="H2" s="57"/>
      <c r="I2" s="57"/>
      <c r="J2" s="57"/>
      <c r="K2" s="57"/>
      <c r="L2" s="57"/>
    </row>
    <row r="3" spans="1:17" s="44" customFormat="1">
      <c r="A3" s="57"/>
      <c r="B3" s="57"/>
      <c r="C3" s="57"/>
      <c r="D3" s="57"/>
      <c r="E3" s="57"/>
      <c r="F3" s="57"/>
      <c r="G3" s="57"/>
      <c r="H3" s="57"/>
      <c r="I3" s="57"/>
      <c r="J3" s="57"/>
      <c r="K3" s="57"/>
      <c r="L3" s="57"/>
    </row>
    <row r="4" spans="1:17" s="44" customFormat="1">
      <c r="A4" s="57"/>
      <c r="B4" s="57"/>
      <c r="C4" s="57"/>
      <c r="D4" s="57"/>
      <c r="E4" s="57"/>
      <c r="F4" s="57"/>
      <c r="G4" s="57"/>
      <c r="H4" s="57"/>
      <c r="I4" s="57"/>
      <c r="J4" s="57"/>
      <c r="K4" s="57"/>
      <c r="L4" s="57"/>
    </row>
    <row r="7" spans="1:17">
      <c r="B7" s="6" t="s">
        <v>11</v>
      </c>
      <c r="C7" s="6" t="s">
        <v>12</v>
      </c>
      <c r="D7" s="6" t="s">
        <v>0</v>
      </c>
      <c r="E7" s="10" t="s">
        <v>1</v>
      </c>
      <c r="F7" s="10" t="s">
        <v>49</v>
      </c>
    </row>
    <row r="8" spans="1:17">
      <c r="B8" t="s">
        <v>40</v>
      </c>
      <c r="C8" t="s">
        <v>37</v>
      </c>
      <c r="D8" t="s">
        <v>30</v>
      </c>
      <c r="E8" s="4">
        <v>1624</v>
      </c>
      <c r="F8" s="5">
        <v>114</v>
      </c>
      <c r="Q8" t="s">
        <v>80</v>
      </c>
    </row>
    <row r="9" spans="1:17">
      <c r="B9" t="s">
        <v>8</v>
      </c>
      <c r="C9" t="s">
        <v>35</v>
      </c>
      <c r="D9" t="s">
        <v>32</v>
      </c>
      <c r="E9" s="4">
        <v>6706</v>
      </c>
      <c r="F9" s="5">
        <v>459</v>
      </c>
    </row>
    <row r="10" spans="1:17">
      <c r="B10" t="s">
        <v>9</v>
      </c>
      <c r="C10" t="s">
        <v>35</v>
      </c>
      <c r="D10" t="s">
        <v>4</v>
      </c>
      <c r="E10" s="4">
        <v>959</v>
      </c>
      <c r="F10" s="5">
        <v>147</v>
      </c>
    </row>
    <row r="11" spans="1:17">
      <c r="B11" t="s">
        <v>41</v>
      </c>
      <c r="C11" t="s">
        <v>36</v>
      </c>
      <c r="D11" t="s">
        <v>18</v>
      </c>
      <c r="E11" s="4">
        <v>9632</v>
      </c>
      <c r="F11" s="5">
        <v>288</v>
      </c>
    </row>
    <row r="12" spans="1:17">
      <c r="B12" t="s">
        <v>6</v>
      </c>
      <c r="C12" t="s">
        <v>39</v>
      </c>
      <c r="D12" t="s">
        <v>25</v>
      </c>
      <c r="E12" s="4">
        <v>2100</v>
      </c>
      <c r="F12" s="5">
        <v>414</v>
      </c>
    </row>
    <row r="13" spans="1:17">
      <c r="B13" t="s">
        <v>40</v>
      </c>
      <c r="C13" t="s">
        <v>35</v>
      </c>
      <c r="D13" t="s">
        <v>33</v>
      </c>
      <c r="E13" s="4">
        <v>8869</v>
      </c>
      <c r="F13" s="5">
        <v>432</v>
      </c>
    </row>
    <row r="14" spans="1:17">
      <c r="B14" t="s">
        <v>6</v>
      </c>
      <c r="C14" t="s">
        <v>38</v>
      </c>
      <c r="D14" t="s">
        <v>31</v>
      </c>
      <c r="E14" s="4">
        <v>2681</v>
      </c>
      <c r="F14" s="5">
        <v>54</v>
      </c>
    </row>
    <row r="15" spans="1:17">
      <c r="B15" t="s">
        <v>8</v>
      </c>
      <c r="C15" t="s">
        <v>35</v>
      </c>
      <c r="D15" t="s">
        <v>22</v>
      </c>
      <c r="E15" s="4">
        <v>5012</v>
      </c>
      <c r="F15" s="5">
        <v>210</v>
      </c>
    </row>
    <row r="16" spans="1:17">
      <c r="B16" t="s">
        <v>7</v>
      </c>
      <c r="C16" t="s">
        <v>38</v>
      </c>
      <c r="D16" t="s">
        <v>14</v>
      </c>
      <c r="E16" s="4">
        <v>1281</v>
      </c>
      <c r="F16" s="5">
        <v>75</v>
      </c>
    </row>
    <row r="17" spans="2:6">
      <c r="B17" t="s">
        <v>5</v>
      </c>
      <c r="C17" t="s">
        <v>37</v>
      </c>
      <c r="D17" t="s">
        <v>14</v>
      </c>
      <c r="E17" s="4">
        <v>4991</v>
      </c>
      <c r="F17" s="5">
        <v>12</v>
      </c>
    </row>
    <row r="18" spans="2:6">
      <c r="B18" t="s">
        <v>2</v>
      </c>
      <c r="C18" t="s">
        <v>39</v>
      </c>
      <c r="D18" t="s">
        <v>25</v>
      </c>
      <c r="E18" s="4">
        <v>1785</v>
      </c>
      <c r="F18" s="5">
        <v>462</v>
      </c>
    </row>
    <row r="19" spans="2:6">
      <c r="B19" t="s">
        <v>3</v>
      </c>
      <c r="C19" t="s">
        <v>37</v>
      </c>
      <c r="D19" t="s">
        <v>17</v>
      </c>
      <c r="E19" s="4">
        <v>3983</v>
      </c>
      <c r="F19" s="5">
        <v>144</v>
      </c>
    </row>
    <row r="20" spans="2:6">
      <c r="B20" t="s">
        <v>9</v>
      </c>
      <c r="C20" t="s">
        <v>38</v>
      </c>
      <c r="D20" t="s">
        <v>16</v>
      </c>
      <c r="E20" s="4">
        <v>2646</v>
      </c>
      <c r="F20" s="5">
        <v>120</v>
      </c>
    </row>
    <row r="21" spans="2:6">
      <c r="B21" t="s">
        <v>2</v>
      </c>
      <c r="C21" t="s">
        <v>34</v>
      </c>
      <c r="D21" t="s">
        <v>13</v>
      </c>
      <c r="E21" s="4">
        <v>252</v>
      </c>
      <c r="F21" s="5">
        <v>54</v>
      </c>
    </row>
    <row r="22" spans="2:6">
      <c r="B22" t="s">
        <v>3</v>
      </c>
      <c r="C22" t="s">
        <v>35</v>
      </c>
      <c r="D22" t="s">
        <v>25</v>
      </c>
      <c r="E22" s="4">
        <v>2464</v>
      </c>
      <c r="F22" s="5">
        <v>234</v>
      </c>
    </row>
    <row r="23" spans="2:6">
      <c r="B23" t="s">
        <v>3</v>
      </c>
      <c r="C23" t="s">
        <v>35</v>
      </c>
      <c r="D23" t="s">
        <v>29</v>
      </c>
      <c r="E23" s="4">
        <v>2114</v>
      </c>
      <c r="F23" s="5">
        <v>66</v>
      </c>
    </row>
    <row r="24" spans="2:6">
      <c r="B24" t="s">
        <v>6</v>
      </c>
      <c r="C24" t="s">
        <v>37</v>
      </c>
      <c r="D24" t="s">
        <v>31</v>
      </c>
      <c r="E24" s="4">
        <v>7693</v>
      </c>
      <c r="F24" s="5">
        <v>87</v>
      </c>
    </row>
    <row r="25" spans="2:6">
      <c r="B25" t="s">
        <v>5</v>
      </c>
      <c r="C25" t="s">
        <v>34</v>
      </c>
      <c r="D25" t="s">
        <v>20</v>
      </c>
      <c r="E25" s="4">
        <v>15610</v>
      </c>
      <c r="F25" s="5">
        <v>339</v>
      </c>
    </row>
    <row r="26" spans="2:6">
      <c r="B26" t="s">
        <v>41</v>
      </c>
      <c r="C26" t="s">
        <v>34</v>
      </c>
      <c r="D26" t="s">
        <v>22</v>
      </c>
      <c r="E26" s="4">
        <v>336</v>
      </c>
      <c r="F26" s="5">
        <v>144</v>
      </c>
    </row>
    <row r="27" spans="2:6">
      <c r="B27" t="s">
        <v>2</v>
      </c>
      <c r="C27" t="s">
        <v>39</v>
      </c>
      <c r="D27" t="s">
        <v>20</v>
      </c>
      <c r="E27" s="4">
        <v>9443</v>
      </c>
      <c r="F27" s="5">
        <v>162</v>
      </c>
    </row>
    <row r="28" spans="2:6">
      <c r="B28" t="s">
        <v>9</v>
      </c>
      <c r="C28" t="s">
        <v>34</v>
      </c>
      <c r="D28" t="s">
        <v>23</v>
      </c>
      <c r="E28" s="4">
        <v>8155</v>
      </c>
      <c r="F28" s="5">
        <v>90</v>
      </c>
    </row>
    <row r="29" spans="2:6">
      <c r="B29" t="s">
        <v>8</v>
      </c>
      <c r="C29" t="s">
        <v>38</v>
      </c>
      <c r="D29" t="s">
        <v>23</v>
      </c>
      <c r="E29" s="4">
        <v>1701</v>
      </c>
      <c r="F29" s="5">
        <v>234</v>
      </c>
    </row>
    <row r="30" spans="2:6">
      <c r="B30" t="s">
        <v>10</v>
      </c>
      <c r="C30" t="s">
        <v>38</v>
      </c>
      <c r="D30" t="s">
        <v>22</v>
      </c>
      <c r="E30" s="4">
        <v>2205</v>
      </c>
      <c r="F30" s="5">
        <v>141</v>
      </c>
    </row>
    <row r="31" spans="2:6">
      <c r="B31" t="s">
        <v>8</v>
      </c>
      <c r="C31" t="s">
        <v>37</v>
      </c>
      <c r="D31" t="s">
        <v>19</v>
      </c>
      <c r="E31" s="4">
        <v>1771</v>
      </c>
      <c r="F31" s="5">
        <v>204</v>
      </c>
    </row>
    <row r="32" spans="2:6">
      <c r="B32" t="s">
        <v>41</v>
      </c>
      <c r="C32" t="s">
        <v>35</v>
      </c>
      <c r="D32" t="s">
        <v>15</v>
      </c>
      <c r="E32" s="4">
        <v>2114</v>
      </c>
      <c r="F32" s="5">
        <v>186</v>
      </c>
    </row>
    <row r="33" spans="2:6">
      <c r="B33" t="s">
        <v>41</v>
      </c>
      <c r="C33" t="s">
        <v>36</v>
      </c>
      <c r="D33" t="s">
        <v>13</v>
      </c>
      <c r="E33" s="4">
        <v>10311</v>
      </c>
      <c r="F33" s="5">
        <v>231</v>
      </c>
    </row>
    <row r="34" spans="2:6">
      <c r="B34" t="s">
        <v>3</v>
      </c>
      <c r="C34" t="s">
        <v>39</v>
      </c>
      <c r="D34" t="s">
        <v>16</v>
      </c>
      <c r="E34" s="4">
        <v>21</v>
      </c>
      <c r="F34" s="5">
        <v>168</v>
      </c>
    </row>
    <row r="35" spans="2:6">
      <c r="B35" t="s">
        <v>10</v>
      </c>
      <c r="C35" t="s">
        <v>35</v>
      </c>
      <c r="D35" t="s">
        <v>20</v>
      </c>
      <c r="E35" s="4">
        <v>1974</v>
      </c>
      <c r="F35" s="5">
        <v>195</v>
      </c>
    </row>
    <row r="36" spans="2:6">
      <c r="B36" t="s">
        <v>5</v>
      </c>
      <c r="C36" t="s">
        <v>36</v>
      </c>
      <c r="D36" t="s">
        <v>23</v>
      </c>
      <c r="E36" s="4">
        <v>6314</v>
      </c>
      <c r="F36" s="5">
        <v>15</v>
      </c>
    </row>
    <row r="37" spans="2:6">
      <c r="B37" t="s">
        <v>10</v>
      </c>
      <c r="C37" t="s">
        <v>37</v>
      </c>
      <c r="D37" t="s">
        <v>23</v>
      </c>
      <c r="E37" s="4">
        <v>4683</v>
      </c>
      <c r="F37" s="5">
        <v>30</v>
      </c>
    </row>
    <row r="38" spans="2:6">
      <c r="B38" t="s">
        <v>41</v>
      </c>
      <c r="C38" t="s">
        <v>37</v>
      </c>
      <c r="D38" t="s">
        <v>24</v>
      </c>
      <c r="E38" s="4">
        <v>6398</v>
      </c>
      <c r="F38" s="5">
        <v>102</v>
      </c>
    </row>
    <row r="39" spans="2:6">
      <c r="B39" t="s">
        <v>2</v>
      </c>
      <c r="C39" t="s">
        <v>35</v>
      </c>
      <c r="D39" t="s">
        <v>19</v>
      </c>
      <c r="E39" s="4">
        <v>553</v>
      </c>
      <c r="F39" s="5">
        <v>15</v>
      </c>
    </row>
    <row r="40" spans="2:6">
      <c r="B40" t="s">
        <v>8</v>
      </c>
      <c r="C40" t="s">
        <v>39</v>
      </c>
      <c r="D40" t="s">
        <v>30</v>
      </c>
      <c r="E40" s="4">
        <v>7021</v>
      </c>
      <c r="F40" s="5">
        <v>183</v>
      </c>
    </row>
    <row r="41" spans="2:6">
      <c r="B41" t="s">
        <v>40</v>
      </c>
      <c r="C41" t="s">
        <v>39</v>
      </c>
      <c r="D41" t="s">
        <v>22</v>
      </c>
      <c r="E41" s="4">
        <v>5817</v>
      </c>
      <c r="F41" s="5">
        <v>12</v>
      </c>
    </row>
    <row r="42" spans="2:6">
      <c r="B42" t="s">
        <v>41</v>
      </c>
      <c r="C42" t="s">
        <v>39</v>
      </c>
      <c r="D42" t="s">
        <v>14</v>
      </c>
      <c r="E42" s="4">
        <v>3976</v>
      </c>
      <c r="F42" s="5">
        <v>72</v>
      </c>
    </row>
    <row r="43" spans="2:6">
      <c r="B43" t="s">
        <v>6</v>
      </c>
      <c r="C43" t="s">
        <v>38</v>
      </c>
      <c r="D43" t="s">
        <v>27</v>
      </c>
      <c r="E43" s="4">
        <v>1134</v>
      </c>
      <c r="F43" s="5">
        <v>282</v>
      </c>
    </row>
    <row r="44" spans="2:6">
      <c r="B44" t="s">
        <v>2</v>
      </c>
      <c r="C44" t="s">
        <v>39</v>
      </c>
      <c r="D44" t="s">
        <v>28</v>
      </c>
      <c r="E44" s="4">
        <v>6027</v>
      </c>
      <c r="F44" s="5">
        <v>144</v>
      </c>
    </row>
    <row r="45" spans="2:6">
      <c r="B45" t="s">
        <v>6</v>
      </c>
      <c r="C45" t="s">
        <v>37</v>
      </c>
      <c r="D45" t="s">
        <v>16</v>
      </c>
      <c r="E45" s="4">
        <v>1904</v>
      </c>
      <c r="F45" s="5">
        <v>405</v>
      </c>
    </row>
    <row r="46" spans="2:6">
      <c r="B46" t="s">
        <v>7</v>
      </c>
      <c r="C46" t="s">
        <v>34</v>
      </c>
      <c r="D46" t="s">
        <v>32</v>
      </c>
      <c r="E46" s="4">
        <v>3262</v>
      </c>
      <c r="F46" s="5">
        <v>75</v>
      </c>
    </row>
    <row r="47" spans="2:6">
      <c r="B47" t="s">
        <v>40</v>
      </c>
      <c r="C47" t="s">
        <v>34</v>
      </c>
      <c r="D47" t="s">
        <v>27</v>
      </c>
      <c r="E47" s="4">
        <v>2289</v>
      </c>
      <c r="F47" s="5">
        <v>135</v>
      </c>
    </row>
    <row r="48" spans="2:6">
      <c r="B48" t="s">
        <v>5</v>
      </c>
      <c r="C48" t="s">
        <v>34</v>
      </c>
      <c r="D48" t="s">
        <v>27</v>
      </c>
      <c r="E48" s="4">
        <v>6986</v>
      </c>
      <c r="F48" s="5">
        <v>21</v>
      </c>
    </row>
    <row r="49" spans="2:6">
      <c r="B49" t="s">
        <v>2</v>
      </c>
      <c r="C49" t="s">
        <v>38</v>
      </c>
      <c r="D49" t="s">
        <v>23</v>
      </c>
      <c r="E49" s="4">
        <v>4417</v>
      </c>
      <c r="F49" s="5">
        <v>153</v>
      </c>
    </row>
    <row r="50" spans="2:6">
      <c r="B50" t="s">
        <v>6</v>
      </c>
      <c r="C50" t="s">
        <v>34</v>
      </c>
      <c r="D50" t="s">
        <v>15</v>
      </c>
      <c r="E50" s="4">
        <v>1442</v>
      </c>
      <c r="F50" s="5">
        <v>15</v>
      </c>
    </row>
    <row r="51" spans="2:6">
      <c r="B51" t="s">
        <v>3</v>
      </c>
      <c r="C51" t="s">
        <v>35</v>
      </c>
      <c r="D51" t="s">
        <v>14</v>
      </c>
      <c r="E51" s="4">
        <v>2415</v>
      </c>
      <c r="F51" s="5">
        <v>255</v>
      </c>
    </row>
    <row r="52" spans="2:6">
      <c r="B52" t="s">
        <v>2</v>
      </c>
      <c r="C52" t="s">
        <v>37</v>
      </c>
      <c r="D52" t="s">
        <v>19</v>
      </c>
      <c r="E52" s="4">
        <v>238</v>
      </c>
      <c r="F52" s="5">
        <v>18</v>
      </c>
    </row>
    <row r="53" spans="2:6">
      <c r="B53" t="s">
        <v>6</v>
      </c>
      <c r="C53" t="s">
        <v>37</v>
      </c>
      <c r="D53" t="s">
        <v>23</v>
      </c>
      <c r="E53" s="4">
        <v>4949</v>
      </c>
      <c r="F53" s="5">
        <v>189</v>
      </c>
    </row>
    <row r="54" spans="2:6">
      <c r="B54" t="s">
        <v>5</v>
      </c>
      <c r="C54" t="s">
        <v>38</v>
      </c>
      <c r="D54" t="s">
        <v>32</v>
      </c>
      <c r="E54" s="4">
        <v>5075</v>
      </c>
      <c r="F54" s="5">
        <v>21</v>
      </c>
    </row>
    <row r="55" spans="2:6">
      <c r="B55" t="s">
        <v>3</v>
      </c>
      <c r="C55" t="s">
        <v>36</v>
      </c>
      <c r="D55" t="s">
        <v>16</v>
      </c>
      <c r="E55" s="4">
        <v>9198</v>
      </c>
      <c r="F55" s="5">
        <v>36</v>
      </c>
    </row>
    <row r="56" spans="2:6">
      <c r="B56" t="s">
        <v>6</v>
      </c>
      <c r="C56" t="s">
        <v>34</v>
      </c>
      <c r="D56" t="s">
        <v>29</v>
      </c>
      <c r="E56" s="4">
        <v>3339</v>
      </c>
      <c r="F56" s="5">
        <v>75</v>
      </c>
    </row>
    <row r="57" spans="2:6">
      <c r="B57" t="s">
        <v>40</v>
      </c>
      <c r="C57" t="s">
        <v>34</v>
      </c>
      <c r="D57" t="s">
        <v>17</v>
      </c>
      <c r="E57" s="4">
        <v>5019</v>
      </c>
      <c r="F57" s="5">
        <v>156</v>
      </c>
    </row>
    <row r="58" spans="2:6">
      <c r="B58" t="s">
        <v>5</v>
      </c>
      <c r="C58" t="s">
        <v>36</v>
      </c>
      <c r="D58" t="s">
        <v>16</v>
      </c>
      <c r="E58" s="4">
        <v>16184</v>
      </c>
      <c r="F58" s="5">
        <v>39</v>
      </c>
    </row>
    <row r="59" spans="2:6">
      <c r="B59" t="s">
        <v>6</v>
      </c>
      <c r="C59" t="s">
        <v>36</v>
      </c>
      <c r="D59" t="s">
        <v>21</v>
      </c>
      <c r="E59" s="4">
        <v>497</v>
      </c>
      <c r="F59" s="5">
        <v>63</v>
      </c>
    </row>
    <row r="60" spans="2:6">
      <c r="B60" t="s">
        <v>2</v>
      </c>
      <c r="C60" t="s">
        <v>36</v>
      </c>
      <c r="D60" t="s">
        <v>29</v>
      </c>
      <c r="E60" s="4">
        <v>8211</v>
      </c>
      <c r="F60" s="5">
        <v>75</v>
      </c>
    </row>
    <row r="61" spans="2:6">
      <c r="B61" t="s">
        <v>2</v>
      </c>
      <c r="C61" t="s">
        <v>38</v>
      </c>
      <c r="D61" t="s">
        <v>28</v>
      </c>
      <c r="E61" s="4">
        <v>6580</v>
      </c>
      <c r="F61" s="5">
        <v>183</v>
      </c>
    </row>
    <row r="62" spans="2:6">
      <c r="B62" t="s">
        <v>41</v>
      </c>
      <c r="C62" t="s">
        <v>35</v>
      </c>
      <c r="D62" t="s">
        <v>13</v>
      </c>
      <c r="E62" s="4">
        <v>4760</v>
      </c>
      <c r="F62" s="5">
        <v>69</v>
      </c>
    </row>
    <row r="63" spans="2:6">
      <c r="B63" t="s">
        <v>40</v>
      </c>
      <c r="C63" t="s">
        <v>36</v>
      </c>
      <c r="D63" t="s">
        <v>25</v>
      </c>
      <c r="E63" s="4">
        <v>5439</v>
      </c>
      <c r="F63" s="5">
        <v>30</v>
      </c>
    </row>
    <row r="64" spans="2:6">
      <c r="B64" t="s">
        <v>41</v>
      </c>
      <c r="C64" t="s">
        <v>34</v>
      </c>
      <c r="D64" t="s">
        <v>17</v>
      </c>
      <c r="E64" s="4">
        <v>1463</v>
      </c>
      <c r="F64" s="5">
        <v>39</v>
      </c>
    </row>
    <row r="65" spans="2:6">
      <c r="B65" t="s">
        <v>3</v>
      </c>
      <c r="C65" t="s">
        <v>34</v>
      </c>
      <c r="D65" t="s">
        <v>32</v>
      </c>
      <c r="E65" s="4">
        <v>7777</v>
      </c>
      <c r="F65" s="5">
        <v>504</v>
      </c>
    </row>
    <row r="66" spans="2:6">
      <c r="B66" t="s">
        <v>9</v>
      </c>
      <c r="C66" t="s">
        <v>37</v>
      </c>
      <c r="D66" t="s">
        <v>29</v>
      </c>
      <c r="E66" s="4">
        <v>1085</v>
      </c>
      <c r="F66" s="5">
        <v>273</v>
      </c>
    </row>
    <row r="67" spans="2:6">
      <c r="B67" t="s">
        <v>5</v>
      </c>
      <c r="C67" t="s">
        <v>37</v>
      </c>
      <c r="D67" t="s">
        <v>31</v>
      </c>
      <c r="E67" s="4">
        <v>182</v>
      </c>
      <c r="F67" s="5">
        <v>48</v>
      </c>
    </row>
    <row r="68" spans="2:6">
      <c r="B68" t="s">
        <v>6</v>
      </c>
      <c r="C68" t="s">
        <v>34</v>
      </c>
      <c r="D68" t="s">
        <v>27</v>
      </c>
      <c r="E68" s="4">
        <v>4242</v>
      </c>
      <c r="F68" s="5">
        <v>207</v>
      </c>
    </row>
    <row r="69" spans="2:6">
      <c r="B69" t="s">
        <v>6</v>
      </c>
      <c r="C69" t="s">
        <v>36</v>
      </c>
      <c r="D69" t="s">
        <v>32</v>
      </c>
      <c r="E69" s="4">
        <v>6118</v>
      </c>
      <c r="F69" s="5">
        <v>9</v>
      </c>
    </row>
    <row r="70" spans="2:6">
      <c r="B70" t="s">
        <v>10</v>
      </c>
      <c r="C70" t="s">
        <v>36</v>
      </c>
      <c r="D70" t="s">
        <v>23</v>
      </c>
      <c r="E70" s="4">
        <v>2317</v>
      </c>
      <c r="F70" s="5">
        <v>261</v>
      </c>
    </row>
    <row r="71" spans="2:6">
      <c r="B71" t="s">
        <v>6</v>
      </c>
      <c r="C71" t="s">
        <v>38</v>
      </c>
      <c r="D71" t="s">
        <v>16</v>
      </c>
      <c r="E71" s="4">
        <v>938</v>
      </c>
      <c r="F71" s="5">
        <v>6</v>
      </c>
    </row>
    <row r="72" spans="2:6">
      <c r="B72" t="s">
        <v>8</v>
      </c>
      <c r="C72" t="s">
        <v>37</v>
      </c>
      <c r="D72" t="s">
        <v>15</v>
      </c>
      <c r="E72" s="4">
        <v>9709</v>
      </c>
      <c r="F72" s="5">
        <v>30</v>
      </c>
    </row>
    <row r="73" spans="2:6">
      <c r="B73" t="s">
        <v>7</v>
      </c>
      <c r="C73" t="s">
        <v>34</v>
      </c>
      <c r="D73" t="s">
        <v>20</v>
      </c>
      <c r="E73" s="4">
        <v>2205</v>
      </c>
      <c r="F73" s="5">
        <v>138</v>
      </c>
    </row>
    <row r="74" spans="2:6">
      <c r="B74" t="s">
        <v>7</v>
      </c>
      <c r="C74" t="s">
        <v>37</v>
      </c>
      <c r="D74" t="s">
        <v>17</v>
      </c>
      <c r="E74" s="4">
        <v>4487</v>
      </c>
      <c r="F74" s="5">
        <v>111</v>
      </c>
    </row>
    <row r="75" spans="2:6">
      <c r="B75" t="s">
        <v>5</v>
      </c>
      <c r="C75" t="s">
        <v>35</v>
      </c>
      <c r="D75" t="s">
        <v>18</v>
      </c>
      <c r="E75" s="4">
        <v>2415</v>
      </c>
      <c r="F75" s="5">
        <v>15</v>
      </c>
    </row>
    <row r="76" spans="2:6">
      <c r="B76" t="s">
        <v>40</v>
      </c>
      <c r="C76" t="s">
        <v>34</v>
      </c>
      <c r="D76" t="s">
        <v>19</v>
      </c>
      <c r="E76" s="4">
        <v>4018</v>
      </c>
      <c r="F76" s="5">
        <v>162</v>
      </c>
    </row>
    <row r="77" spans="2:6">
      <c r="B77" t="s">
        <v>5</v>
      </c>
      <c r="C77" t="s">
        <v>34</v>
      </c>
      <c r="D77" t="s">
        <v>19</v>
      </c>
      <c r="E77" s="4">
        <v>861</v>
      </c>
      <c r="F77" s="5">
        <v>195</v>
      </c>
    </row>
    <row r="78" spans="2:6">
      <c r="B78" t="s">
        <v>10</v>
      </c>
      <c r="C78" t="s">
        <v>38</v>
      </c>
      <c r="D78" t="s">
        <v>14</v>
      </c>
      <c r="E78" s="4">
        <v>5586</v>
      </c>
      <c r="F78" s="5">
        <v>525</v>
      </c>
    </row>
    <row r="79" spans="2:6">
      <c r="B79" t="s">
        <v>7</v>
      </c>
      <c r="C79" t="s">
        <v>34</v>
      </c>
      <c r="D79" t="s">
        <v>33</v>
      </c>
      <c r="E79" s="4">
        <v>2226</v>
      </c>
      <c r="F79" s="5">
        <v>48</v>
      </c>
    </row>
    <row r="80" spans="2:6">
      <c r="B80" t="s">
        <v>9</v>
      </c>
      <c r="C80" t="s">
        <v>34</v>
      </c>
      <c r="D80" t="s">
        <v>28</v>
      </c>
      <c r="E80" s="4">
        <v>14329</v>
      </c>
      <c r="F80" s="5">
        <v>150</v>
      </c>
    </row>
    <row r="81" spans="2:6">
      <c r="B81" t="s">
        <v>9</v>
      </c>
      <c r="C81" t="s">
        <v>34</v>
      </c>
      <c r="D81" t="s">
        <v>20</v>
      </c>
      <c r="E81" s="4">
        <v>8463</v>
      </c>
      <c r="F81" s="5">
        <v>492</v>
      </c>
    </row>
    <row r="82" spans="2:6">
      <c r="B82" t="s">
        <v>5</v>
      </c>
      <c r="C82" t="s">
        <v>34</v>
      </c>
      <c r="D82" t="s">
        <v>29</v>
      </c>
      <c r="E82" s="4">
        <v>2891</v>
      </c>
      <c r="F82" s="5">
        <v>102</v>
      </c>
    </row>
    <row r="83" spans="2:6">
      <c r="B83" t="s">
        <v>3</v>
      </c>
      <c r="C83" t="s">
        <v>36</v>
      </c>
      <c r="D83" t="s">
        <v>23</v>
      </c>
      <c r="E83" s="4">
        <v>3773</v>
      </c>
      <c r="F83" s="5">
        <v>165</v>
      </c>
    </row>
    <row r="84" spans="2:6">
      <c r="B84" t="s">
        <v>41</v>
      </c>
      <c r="C84" t="s">
        <v>36</v>
      </c>
      <c r="D84" t="s">
        <v>28</v>
      </c>
      <c r="E84" s="4">
        <v>854</v>
      </c>
      <c r="F84" s="5">
        <v>309</v>
      </c>
    </row>
    <row r="85" spans="2:6">
      <c r="B85" t="s">
        <v>6</v>
      </c>
      <c r="C85" t="s">
        <v>36</v>
      </c>
      <c r="D85" t="s">
        <v>17</v>
      </c>
      <c r="E85" s="4">
        <v>4970</v>
      </c>
      <c r="F85" s="5">
        <v>156</v>
      </c>
    </row>
    <row r="86" spans="2:6">
      <c r="B86" t="s">
        <v>9</v>
      </c>
      <c r="C86" t="s">
        <v>35</v>
      </c>
      <c r="D86" t="s">
        <v>26</v>
      </c>
      <c r="E86" s="4">
        <v>98</v>
      </c>
      <c r="F86" s="5">
        <v>159</v>
      </c>
    </row>
    <row r="87" spans="2:6">
      <c r="B87" t="s">
        <v>5</v>
      </c>
      <c r="C87" t="s">
        <v>35</v>
      </c>
      <c r="D87" t="s">
        <v>15</v>
      </c>
      <c r="E87" s="4">
        <v>13391</v>
      </c>
      <c r="F87" s="5">
        <v>201</v>
      </c>
    </row>
    <row r="88" spans="2:6">
      <c r="B88" t="s">
        <v>8</v>
      </c>
      <c r="C88" t="s">
        <v>39</v>
      </c>
      <c r="D88" t="s">
        <v>31</v>
      </c>
      <c r="E88" s="4">
        <v>8890</v>
      </c>
      <c r="F88" s="5">
        <v>210</v>
      </c>
    </row>
    <row r="89" spans="2:6">
      <c r="B89" t="s">
        <v>2</v>
      </c>
      <c r="C89" t="s">
        <v>38</v>
      </c>
      <c r="D89" t="s">
        <v>13</v>
      </c>
      <c r="E89" s="4">
        <v>56</v>
      </c>
      <c r="F89" s="5">
        <v>51</v>
      </c>
    </row>
    <row r="90" spans="2:6">
      <c r="B90" t="s">
        <v>3</v>
      </c>
      <c r="C90" t="s">
        <v>36</v>
      </c>
      <c r="D90" t="s">
        <v>25</v>
      </c>
      <c r="E90" s="4">
        <v>3339</v>
      </c>
      <c r="F90" s="5">
        <v>39</v>
      </c>
    </row>
    <row r="91" spans="2:6">
      <c r="B91" t="s">
        <v>10</v>
      </c>
      <c r="C91" t="s">
        <v>35</v>
      </c>
      <c r="D91" t="s">
        <v>18</v>
      </c>
      <c r="E91" s="4">
        <v>3808</v>
      </c>
      <c r="F91" s="5">
        <v>279</v>
      </c>
    </row>
    <row r="92" spans="2:6">
      <c r="B92" t="s">
        <v>10</v>
      </c>
      <c r="C92" t="s">
        <v>38</v>
      </c>
      <c r="D92" t="s">
        <v>13</v>
      </c>
      <c r="E92" s="4">
        <v>63</v>
      </c>
      <c r="F92" s="5">
        <v>123</v>
      </c>
    </row>
    <row r="93" spans="2:6">
      <c r="B93" t="s">
        <v>2</v>
      </c>
      <c r="C93" t="s">
        <v>39</v>
      </c>
      <c r="D93" t="s">
        <v>27</v>
      </c>
      <c r="E93" s="4">
        <v>7812</v>
      </c>
      <c r="F93" s="5">
        <v>81</v>
      </c>
    </row>
    <row r="94" spans="2:6">
      <c r="B94" t="s">
        <v>40</v>
      </c>
      <c r="C94" t="s">
        <v>37</v>
      </c>
      <c r="D94" t="s">
        <v>19</v>
      </c>
      <c r="E94" s="4">
        <v>7693</v>
      </c>
      <c r="F94" s="5">
        <v>21</v>
      </c>
    </row>
    <row r="95" spans="2:6">
      <c r="B95" t="s">
        <v>3</v>
      </c>
      <c r="C95" t="s">
        <v>36</v>
      </c>
      <c r="D95" t="s">
        <v>28</v>
      </c>
      <c r="E95" s="4">
        <v>973</v>
      </c>
      <c r="F95" s="5">
        <v>162</v>
      </c>
    </row>
    <row r="96" spans="2:6">
      <c r="B96" t="s">
        <v>10</v>
      </c>
      <c r="C96" t="s">
        <v>35</v>
      </c>
      <c r="D96" t="s">
        <v>21</v>
      </c>
      <c r="E96" s="4">
        <v>567</v>
      </c>
      <c r="F96" s="5">
        <v>228</v>
      </c>
    </row>
    <row r="97" spans="2:6">
      <c r="B97" t="s">
        <v>10</v>
      </c>
      <c r="C97" t="s">
        <v>36</v>
      </c>
      <c r="D97" t="s">
        <v>29</v>
      </c>
      <c r="E97" s="4">
        <v>2471</v>
      </c>
      <c r="F97" s="5">
        <v>342</v>
      </c>
    </row>
    <row r="98" spans="2:6">
      <c r="B98" t="s">
        <v>5</v>
      </c>
      <c r="C98" t="s">
        <v>38</v>
      </c>
      <c r="D98" t="s">
        <v>13</v>
      </c>
      <c r="E98" s="4">
        <v>7189</v>
      </c>
      <c r="F98" s="5">
        <v>54</v>
      </c>
    </row>
    <row r="99" spans="2:6">
      <c r="B99" t="s">
        <v>41</v>
      </c>
      <c r="C99" t="s">
        <v>35</v>
      </c>
      <c r="D99" t="s">
        <v>28</v>
      </c>
      <c r="E99" s="4">
        <v>7455</v>
      </c>
      <c r="F99" s="5">
        <v>216</v>
      </c>
    </row>
    <row r="100" spans="2:6">
      <c r="B100" t="s">
        <v>3</v>
      </c>
      <c r="C100" t="s">
        <v>34</v>
      </c>
      <c r="D100" t="s">
        <v>26</v>
      </c>
      <c r="E100" s="4">
        <v>3108</v>
      </c>
      <c r="F100" s="5">
        <v>54</v>
      </c>
    </row>
    <row r="101" spans="2:6">
      <c r="B101" t="s">
        <v>6</v>
      </c>
      <c r="C101" t="s">
        <v>38</v>
      </c>
      <c r="D101" t="s">
        <v>25</v>
      </c>
      <c r="E101" s="4">
        <v>469</v>
      </c>
      <c r="F101" s="5">
        <v>75</v>
      </c>
    </row>
    <row r="102" spans="2:6">
      <c r="B102" t="s">
        <v>9</v>
      </c>
      <c r="C102" t="s">
        <v>37</v>
      </c>
      <c r="D102" t="s">
        <v>23</v>
      </c>
      <c r="E102" s="4">
        <v>2737</v>
      </c>
      <c r="F102" s="5">
        <v>93</v>
      </c>
    </row>
    <row r="103" spans="2:6">
      <c r="B103" t="s">
        <v>9</v>
      </c>
      <c r="C103" t="s">
        <v>37</v>
      </c>
      <c r="D103" t="s">
        <v>25</v>
      </c>
      <c r="E103" s="4">
        <v>4305</v>
      </c>
      <c r="F103" s="5">
        <v>156</v>
      </c>
    </row>
    <row r="104" spans="2:6">
      <c r="B104" t="s">
        <v>9</v>
      </c>
      <c r="C104" t="s">
        <v>38</v>
      </c>
      <c r="D104" t="s">
        <v>17</v>
      </c>
      <c r="E104" s="4">
        <v>2408</v>
      </c>
      <c r="F104" s="5">
        <v>9</v>
      </c>
    </row>
    <row r="105" spans="2:6">
      <c r="B105" t="s">
        <v>3</v>
      </c>
      <c r="C105" t="s">
        <v>36</v>
      </c>
      <c r="D105" t="s">
        <v>19</v>
      </c>
      <c r="E105" s="4">
        <v>1281</v>
      </c>
      <c r="F105" s="5">
        <v>18</v>
      </c>
    </row>
    <row r="106" spans="2:6">
      <c r="B106" t="s">
        <v>40</v>
      </c>
      <c r="C106" t="s">
        <v>35</v>
      </c>
      <c r="D106" t="s">
        <v>32</v>
      </c>
      <c r="E106" s="4">
        <v>12348</v>
      </c>
      <c r="F106" s="5">
        <v>234</v>
      </c>
    </row>
    <row r="107" spans="2:6">
      <c r="B107" t="s">
        <v>3</v>
      </c>
      <c r="C107" t="s">
        <v>34</v>
      </c>
      <c r="D107" t="s">
        <v>28</v>
      </c>
      <c r="E107" s="4">
        <v>3689</v>
      </c>
      <c r="F107" s="5">
        <v>312</v>
      </c>
    </row>
    <row r="108" spans="2:6">
      <c r="B108" t="s">
        <v>7</v>
      </c>
      <c r="C108" t="s">
        <v>36</v>
      </c>
      <c r="D108" t="s">
        <v>19</v>
      </c>
      <c r="E108" s="4">
        <v>2870</v>
      </c>
      <c r="F108" s="5">
        <v>300</v>
      </c>
    </row>
    <row r="109" spans="2:6">
      <c r="B109" t="s">
        <v>2</v>
      </c>
      <c r="C109" t="s">
        <v>36</v>
      </c>
      <c r="D109" t="s">
        <v>27</v>
      </c>
      <c r="E109" s="4">
        <v>798</v>
      </c>
      <c r="F109" s="5">
        <v>519</v>
      </c>
    </row>
    <row r="110" spans="2:6">
      <c r="B110" t="s">
        <v>41</v>
      </c>
      <c r="C110" t="s">
        <v>37</v>
      </c>
      <c r="D110" t="s">
        <v>21</v>
      </c>
      <c r="E110" s="4">
        <v>2933</v>
      </c>
      <c r="F110" s="5">
        <v>9</v>
      </c>
    </row>
    <row r="111" spans="2:6">
      <c r="B111" t="s">
        <v>5</v>
      </c>
      <c r="C111" t="s">
        <v>35</v>
      </c>
      <c r="D111" t="s">
        <v>4</v>
      </c>
      <c r="E111" s="4">
        <v>2744</v>
      </c>
      <c r="F111" s="5">
        <v>9</v>
      </c>
    </row>
    <row r="112" spans="2:6">
      <c r="B112" t="s">
        <v>40</v>
      </c>
      <c r="C112" t="s">
        <v>36</v>
      </c>
      <c r="D112" t="s">
        <v>33</v>
      </c>
      <c r="E112" s="4">
        <v>9772</v>
      </c>
      <c r="F112" s="5">
        <v>90</v>
      </c>
    </row>
    <row r="113" spans="2:6">
      <c r="B113" t="s">
        <v>7</v>
      </c>
      <c r="C113" t="s">
        <v>34</v>
      </c>
      <c r="D113" t="s">
        <v>25</v>
      </c>
      <c r="E113" s="4">
        <v>1568</v>
      </c>
      <c r="F113" s="5">
        <v>96</v>
      </c>
    </row>
    <row r="114" spans="2:6">
      <c r="B114" t="s">
        <v>2</v>
      </c>
      <c r="C114" t="s">
        <v>36</v>
      </c>
      <c r="D114" t="s">
        <v>16</v>
      </c>
      <c r="E114" s="4">
        <v>11417</v>
      </c>
      <c r="F114" s="5">
        <v>21</v>
      </c>
    </row>
    <row r="115" spans="2:6">
      <c r="B115" t="s">
        <v>40</v>
      </c>
      <c r="C115" t="s">
        <v>34</v>
      </c>
      <c r="D115" t="s">
        <v>26</v>
      </c>
      <c r="E115" s="4">
        <v>6748</v>
      </c>
      <c r="F115" s="5">
        <v>48</v>
      </c>
    </row>
    <row r="116" spans="2:6">
      <c r="B116" t="s">
        <v>10</v>
      </c>
      <c r="C116" t="s">
        <v>36</v>
      </c>
      <c r="D116" t="s">
        <v>27</v>
      </c>
      <c r="E116" s="4">
        <v>1407</v>
      </c>
      <c r="F116" s="5">
        <v>72</v>
      </c>
    </row>
    <row r="117" spans="2:6">
      <c r="B117" t="s">
        <v>8</v>
      </c>
      <c r="C117" t="s">
        <v>35</v>
      </c>
      <c r="D117" t="s">
        <v>29</v>
      </c>
      <c r="E117" s="4">
        <v>2023</v>
      </c>
      <c r="F117" s="5">
        <v>168</v>
      </c>
    </row>
    <row r="118" spans="2:6">
      <c r="B118" t="s">
        <v>5</v>
      </c>
      <c r="C118" t="s">
        <v>39</v>
      </c>
      <c r="D118" t="s">
        <v>26</v>
      </c>
      <c r="E118" s="4">
        <v>5236</v>
      </c>
      <c r="F118" s="5">
        <v>51</v>
      </c>
    </row>
    <row r="119" spans="2:6">
      <c r="B119" t="s">
        <v>41</v>
      </c>
      <c r="C119" t="s">
        <v>36</v>
      </c>
      <c r="D119" t="s">
        <v>19</v>
      </c>
      <c r="E119" s="4">
        <v>1925</v>
      </c>
      <c r="F119" s="5">
        <v>192</v>
      </c>
    </row>
    <row r="120" spans="2:6">
      <c r="B120" t="s">
        <v>7</v>
      </c>
      <c r="C120" t="s">
        <v>37</v>
      </c>
      <c r="D120" t="s">
        <v>14</v>
      </c>
      <c r="E120" s="4">
        <v>6608</v>
      </c>
      <c r="F120" s="5">
        <v>225</v>
      </c>
    </row>
    <row r="121" spans="2:6">
      <c r="B121" t="s">
        <v>6</v>
      </c>
      <c r="C121" t="s">
        <v>34</v>
      </c>
      <c r="D121" t="s">
        <v>26</v>
      </c>
      <c r="E121" s="4">
        <v>8008</v>
      </c>
      <c r="F121" s="5">
        <v>456</v>
      </c>
    </row>
    <row r="122" spans="2:6">
      <c r="B122" t="s">
        <v>10</v>
      </c>
      <c r="C122" t="s">
        <v>34</v>
      </c>
      <c r="D122" t="s">
        <v>25</v>
      </c>
      <c r="E122" s="4">
        <v>1428</v>
      </c>
      <c r="F122" s="5">
        <v>93</v>
      </c>
    </row>
    <row r="123" spans="2:6">
      <c r="B123" t="s">
        <v>6</v>
      </c>
      <c r="C123" t="s">
        <v>34</v>
      </c>
      <c r="D123" t="s">
        <v>4</v>
      </c>
      <c r="E123" s="4">
        <v>525</v>
      </c>
      <c r="F123" s="5">
        <v>48</v>
      </c>
    </row>
    <row r="124" spans="2:6">
      <c r="B124" t="s">
        <v>6</v>
      </c>
      <c r="C124" t="s">
        <v>37</v>
      </c>
      <c r="D124" t="s">
        <v>18</v>
      </c>
      <c r="E124" s="4">
        <v>1505</v>
      </c>
      <c r="F124" s="5">
        <v>102</v>
      </c>
    </row>
    <row r="125" spans="2:6">
      <c r="B125" t="s">
        <v>7</v>
      </c>
      <c r="C125" t="s">
        <v>35</v>
      </c>
      <c r="D125" t="s">
        <v>30</v>
      </c>
      <c r="E125" s="4">
        <v>6755</v>
      </c>
      <c r="F125" s="5">
        <v>252</v>
      </c>
    </row>
    <row r="126" spans="2:6">
      <c r="B126" t="s">
        <v>2</v>
      </c>
      <c r="C126" t="s">
        <v>37</v>
      </c>
      <c r="D126" t="s">
        <v>18</v>
      </c>
      <c r="E126" s="4">
        <v>11571</v>
      </c>
      <c r="F126" s="5">
        <v>138</v>
      </c>
    </row>
    <row r="127" spans="2:6">
      <c r="B127" t="s">
        <v>40</v>
      </c>
      <c r="C127" t="s">
        <v>38</v>
      </c>
      <c r="D127" t="s">
        <v>25</v>
      </c>
      <c r="E127" s="4">
        <v>2541</v>
      </c>
      <c r="F127" s="5">
        <v>90</v>
      </c>
    </row>
    <row r="128" spans="2:6">
      <c r="B128" t="s">
        <v>41</v>
      </c>
      <c r="C128" t="s">
        <v>37</v>
      </c>
      <c r="D128" t="s">
        <v>30</v>
      </c>
      <c r="E128" s="4">
        <v>1526</v>
      </c>
      <c r="F128" s="5">
        <v>240</v>
      </c>
    </row>
    <row r="129" spans="2:6">
      <c r="B129" t="s">
        <v>40</v>
      </c>
      <c r="C129" t="s">
        <v>38</v>
      </c>
      <c r="D129" t="s">
        <v>4</v>
      </c>
      <c r="E129" s="4">
        <v>6125</v>
      </c>
      <c r="F129" s="5">
        <v>102</v>
      </c>
    </row>
    <row r="130" spans="2:6">
      <c r="B130" t="s">
        <v>41</v>
      </c>
      <c r="C130" t="s">
        <v>35</v>
      </c>
      <c r="D130" t="s">
        <v>27</v>
      </c>
      <c r="E130" s="4">
        <v>847</v>
      </c>
      <c r="F130" s="5">
        <v>129</v>
      </c>
    </row>
    <row r="131" spans="2:6">
      <c r="B131" t="s">
        <v>8</v>
      </c>
      <c r="C131" t="s">
        <v>35</v>
      </c>
      <c r="D131" t="s">
        <v>27</v>
      </c>
      <c r="E131" s="4">
        <v>4753</v>
      </c>
      <c r="F131" s="5">
        <v>300</v>
      </c>
    </row>
    <row r="132" spans="2:6">
      <c r="B132" t="s">
        <v>6</v>
      </c>
      <c r="C132" t="s">
        <v>38</v>
      </c>
      <c r="D132" t="s">
        <v>33</v>
      </c>
      <c r="E132" s="4">
        <v>959</v>
      </c>
      <c r="F132" s="5">
        <v>135</v>
      </c>
    </row>
    <row r="133" spans="2:6">
      <c r="B133" t="s">
        <v>7</v>
      </c>
      <c r="C133" t="s">
        <v>35</v>
      </c>
      <c r="D133" t="s">
        <v>24</v>
      </c>
      <c r="E133" s="4">
        <v>2793</v>
      </c>
      <c r="F133" s="5">
        <v>114</v>
      </c>
    </row>
    <row r="134" spans="2:6">
      <c r="B134" t="s">
        <v>7</v>
      </c>
      <c r="C134" t="s">
        <v>35</v>
      </c>
      <c r="D134" t="s">
        <v>14</v>
      </c>
      <c r="E134" s="4">
        <v>4606</v>
      </c>
      <c r="F134" s="5">
        <v>63</v>
      </c>
    </row>
    <row r="135" spans="2:6">
      <c r="B135" t="s">
        <v>7</v>
      </c>
      <c r="C135" t="s">
        <v>36</v>
      </c>
      <c r="D135" t="s">
        <v>29</v>
      </c>
      <c r="E135" s="4">
        <v>5551</v>
      </c>
      <c r="F135" s="5">
        <v>252</v>
      </c>
    </row>
    <row r="136" spans="2:6">
      <c r="B136" t="s">
        <v>10</v>
      </c>
      <c r="C136" t="s">
        <v>36</v>
      </c>
      <c r="D136" t="s">
        <v>32</v>
      </c>
      <c r="E136" s="4">
        <v>6657</v>
      </c>
      <c r="F136" s="5">
        <v>303</v>
      </c>
    </row>
    <row r="137" spans="2:6">
      <c r="B137" t="s">
        <v>7</v>
      </c>
      <c r="C137" t="s">
        <v>39</v>
      </c>
      <c r="D137" t="s">
        <v>17</v>
      </c>
      <c r="E137" s="4">
        <v>4438</v>
      </c>
      <c r="F137" s="5">
        <v>246</v>
      </c>
    </row>
    <row r="138" spans="2:6">
      <c r="B138" t="s">
        <v>8</v>
      </c>
      <c r="C138" t="s">
        <v>38</v>
      </c>
      <c r="D138" t="s">
        <v>22</v>
      </c>
      <c r="E138" s="4">
        <v>168</v>
      </c>
      <c r="F138" s="5">
        <v>84</v>
      </c>
    </row>
    <row r="139" spans="2:6">
      <c r="B139" t="s">
        <v>7</v>
      </c>
      <c r="C139" t="s">
        <v>34</v>
      </c>
      <c r="D139" t="s">
        <v>17</v>
      </c>
      <c r="E139" s="4">
        <v>7777</v>
      </c>
      <c r="F139" s="5">
        <v>39</v>
      </c>
    </row>
    <row r="140" spans="2:6">
      <c r="B140" t="s">
        <v>5</v>
      </c>
      <c r="C140" t="s">
        <v>36</v>
      </c>
      <c r="D140" t="s">
        <v>17</v>
      </c>
      <c r="E140" s="4">
        <v>3339</v>
      </c>
      <c r="F140" s="5">
        <v>348</v>
      </c>
    </row>
    <row r="141" spans="2:6">
      <c r="B141" t="s">
        <v>7</v>
      </c>
      <c r="C141" t="s">
        <v>37</v>
      </c>
      <c r="D141" t="s">
        <v>33</v>
      </c>
      <c r="E141" s="4">
        <v>6391</v>
      </c>
      <c r="F141" s="5">
        <v>48</v>
      </c>
    </row>
    <row r="142" spans="2:6">
      <c r="B142" t="s">
        <v>5</v>
      </c>
      <c r="C142" t="s">
        <v>37</v>
      </c>
      <c r="D142" t="s">
        <v>22</v>
      </c>
      <c r="E142" s="4">
        <v>518</v>
      </c>
      <c r="F142" s="5">
        <v>75</v>
      </c>
    </row>
    <row r="143" spans="2:6">
      <c r="B143" t="s">
        <v>7</v>
      </c>
      <c r="C143" t="s">
        <v>38</v>
      </c>
      <c r="D143" t="s">
        <v>28</v>
      </c>
      <c r="E143" s="4">
        <v>5677</v>
      </c>
      <c r="F143" s="5">
        <v>258</v>
      </c>
    </row>
    <row r="144" spans="2:6">
      <c r="B144" t="s">
        <v>6</v>
      </c>
      <c r="C144" t="s">
        <v>39</v>
      </c>
      <c r="D144" t="s">
        <v>17</v>
      </c>
      <c r="E144" s="4">
        <v>6048</v>
      </c>
      <c r="F144" s="5">
        <v>27</v>
      </c>
    </row>
    <row r="145" spans="2:6">
      <c r="B145" t="s">
        <v>8</v>
      </c>
      <c r="C145" t="s">
        <v>38</v>
      </c>
      <c r="D145" t="s">
        <v>32</v>
      </c>
      <c r="E145" s="4">
        <v>3752</v>
      </c>
      <c r="F145" s="5">
        <v>213</v>
      </c>
    </row>
    <row r="146" spans="2:6">
      <c r="B146" t="s">
        <v>5</v>
      </c>
      <c r="C146" t="s">
        <v>35</v>
      </c>
      <c r="D146" t="s">
        <v>29</v>
      </c>
      <c r="E146" s="4">
        <v>4480</v>
      </c>
      <c r="F146" s="5">
        <v>357</v>
      </c>
    </row>
    <row r="147" spans="2:6">
      <c r="B147" t="s">
        <v>9</v>
      </c>
      <c r="C147" t="s">
        <v>37</v>
      </c>
      <c r="D147" t="s">
        <v>4</v>
      </c>
      <c r="E147" s="4">
        <v>259</v>
      </c>
      <c r="F147" s="5">
        <v>207</v>
      </c>
    </row>
    <row r="148" spans="2:6">
      <c r="B148" t="s">
        <v>8</v>
      </c>
      <c r="C148" t="s">
        <v>37</v>
      </c>
      <c r="D148" t="s">
        <v>30</v>
      </c>
      <c r="E148" s="4">
        <v>42</v>
      </c>
      <c r="F148" s="5">
        <v>150</v>
      </c>
    </row>
    <row r="149" spans="2:6">
      <c r="B149" t="s">
        <v>41</v>
      </c>
      <c r="C149" t="s">
        <v>36</v>
      </c>
      <c r="D149" t="s">
        <v>26</v>
      </c>
      <c r="E149" s="4">
        <v>98</v>
      </c>
      <c r="F149" s="5">
        <v>204</v>
      </c>
    </row>
    <row r="150" spans="2:6">
      <c r="B150" t="s">
        <v>7</v>
      </c>
      <c r="C150" t="s">
        <v>35</v>
      </c>
      <c r="D150" t="s">
        <v>27</v>
      </c>
      <c r="E150" s="4">
        <v>2478</v>
      </c>
      <c r="F150" s="5">
        <v>21</v>
      </c>
    </row>
    <row r="151" spans="2:6">
      <c r="B151" t="s">
        <v>41</v>
      </c>
      <c r="C151" t="s">
        <v>34</v>
      </c>
      <c r="D151" t="s">
        <v>33</v>
      </c>
      <c r="E151" s="4">
        <v>7847</v>
      </c>
      <c r="F151" s="5">
        <v>174</v>
      </c>
    </row>
    <row r="152" spans="2:6">
      <c r="B152" t="s">
        <v>2</v>
      </c>
      <c r="C152" t="s">
        <v>37</v>
      </c>
      <c r="D152" t="s">
        <v>17</v>
      </c>
      <c r="E152" s="4">
        <v>9926</v>
      </c>
      <c r="F152" s="5">
        <v>201</v>
      </c>
    </row>
    <row r="153" spans="2:6">
      <c r="B153" t="s">
        <v>8</v>
      </c>
      <c r="C153" t="s">
        <v>38</v>
      </c>
      <c r="D153" t="s">
        <v>13</v>
      </c>
      <c r="E153" s="4">
        <v>819</v>
      </c>
      <c r="F153" s="5">
        <v>510</v>
      </c>
    </row>
    <row r="154" spans="2:6">
      <c r="B154" t="s">
        <v>6</v>
      </c>
      <c r="C154" t="s">
        <v>39</v>
      </c>
      <c r="D154" t="s">
        <v>29</v>
      </c>
      <c r="E154" s="4">
        <v>3052</v>
      </c>
      <c r="F154" s="5">
        <v>378</v>
      </c>
    </row>
    <row r="155" spans="2:6">
      <c r="B155" t="s">
        <v>9</v>
      </c>
      <c r="C155" t="s">
        <v>34</v>
      </c>
      <c r="D155" t="s">
        <v>21</v>
      </c>
      <c r="E155" s="4">
        <v>6832</v>
      </c>
      <c r="F155" s="5">
        <v>27</v>
      </c>
    </row>
    <row r="156" spans="2:6">
      <c r="B156" t="s">
        <v>2</v>
      </c>
      <c r="C156" t="s">
        <v>39</v>
      </c>
      <c r="D156" t="s">
        <v>16</v>
      </c>
      <c r="E156" s="4">
        <v>2016</v>
      </c>
      <c r="F156" s="5">
        <v>117</v>
      </c>
    </row>
    <row r="157" spans="2:6">
      <c r="B157" t="s">
        <v>6</v>
      </c>
      <c r="C157" t="s">
        <v>38</v>
      </c>
      <c r="D157" t="s">
        <v>21</v>
      </c>
      <c r="E157" s="4">
        <v>7322</v>
      </c>
      <c r="F157" s="5">
        <v>36</v>
      </c>
    </row>
    <row r="158" spans="2:6">
      <c r="B158" t="s">
        <v>8</v>
      </c>
      <c r="C158" t="s">
        <v>35</v>
      </c>
      <c r="D158" t="s">
        <v>33</v>
      </c>
      <c r="E158" s="4">
        <v>357</v>
      </c>
      <c r="F158" s="5">
        <v>126</v>
      </c>
    </row>
    <row r="159" spans="2:6">
      <c r="B159" t="s">
        <v>9</v>
      </c>
      <c r="C159" t="s">
        <v>39</v>
      </c>
      <c r="D159" t="s">
        <v>25</v>
      </c>
      <c r="E159" s="4">
        <v>3192</v>
      </c>
      <c r="F159" s="5">
        <v>72</v>
      </c>
    </row>
    <row r="160" spans="2:6">
      <c r="B160" t="s">
        <v>7</v>
      </c>
      <c r="C160" t="s">
        <v>36</v>
      </c>
      <c r="D160" t="s">
        <v>22</v>
      </c>
      <c r="E160" s="4">
        <v>8435</v>
      </c>
      <c r="F160" s="5">
        <v>42</v>
      </c>
    </row>
    <row r="161" spans="2:6">
      <c r="B161" t="s">
        <v>40</v>
      </c>
      <c r="C161" t="s">
        <v>39</v>
      </c>
      <c r="D161" t="s">
        <v>29</v>
      </c>
      <c r="E161" s="4">
        <v>0</v>
      </c>
      <c r="F161" s="5">
        <v>135</v>
      </c>
    </row>
    <row r="162" spans="2:6">
      <c r="B162" t="s">
        <v>7</v>
      </c>
      <c r="C162" t="s">
        <v>34</v>
      </c>
      <c r="D162" t="s">
        <v>24</v>
      </c>
      <c r="E162" s="4">
        <v>8862</v>
      </c>
      <c r="F162" s="5">
        <v>189</v>
      </c>
    </row>
    <row r="163" spans="2:6">
      <c r="B163" t="s">
        <v>6</v>
      </c>
      <c r="C163" t="s">
        <v>37</v>
      </c>
      <c r="D163" t="s">
        <v>28</v>
      </c>
      <c r="E163" s="4">
        <v>3556</v>
      </c>
      <c r="F163" s="5">
        <v>459</v>
      </c>
    </row>
    <row r="164" spans="2:6">
      <c r="B164" t="s">
        <v>5</v>
      </c>
      <c r="C164" t="s">
        <v>34</v>
      </c>
      <c r="D164" t="s">
        <v>15</v>
      </c>
      <c r="E164" s="4">
        <v>7280</v>
      </c>
      <c r="F164" s="5">
        <v>201</v>
      </c>
    </row>
    <row r="165" spans="2:6">
      <c r="B165" t="s">
        <v>6</v>
      </c>
      <c r="C165" t="s">
        <v>34</v>
      </c>
      <c r="D165" t="s">
        <v>30</v>
      </c>
      <c r="E165" s="4">
        <v>3402</v>
      </c>
      <c r="F165" s="5">
        <v>366</v>
      </c>
    </row>
    <row r="166" spans="2:6">
      <c r="B166" t="s">
        <v>3</v>
      </c>
      <c r="C166" t="s">
        <v>37</v>
      </c>
      <c r="D166" t="s">
        <v>29</v>
      </c>
      <c r="E166" s="4">
        <v>4592</v>
      </c>
      <c r="F166" s="5">
        <v>324</v>
      </c>
    </row>
    <row r="167" spans="2:6">
      <c r="B167" t="s">
        <v>9</v>
      </c>
      <c r="C167" t="s">
        <v>35</v>
      </c>
      <c r="D167" t="s">
        <v>15</v>
      </c>
      <c r="E167" s="4">
        <v>7833</v>
      </c>
      <c r="F167" s="5">
        <v>243</v>
      </c>
    </row>
    <row r="168" spans="2:6">
      <c r="B168" t="s">
        <v>2</v>
      </c>
      <c r="C168" t="s">
        <v>39</v>
      </c>
      <c r="D168" t="s">
        <v>21</v>
      </c>
      <c r="E168" s="4">
        <v>7651</v>
      </c>
      <c r="F168" s="5">
        <v>213</v>
      </c>
    </row>
    <row r="169" spans="2:6">
      <c r="B169" t="s">
        <v>40</v>
      </c>
      <c r="C169" t="s">
        <v>35</v>
      </c>
      <c r="D169" t="s">
        <v>30</v>
      </c>
      <c r="E169" s="4">
        <v>2275</v>
      </c>
      <c r="F169" s="5">
        <v>447</v>
      </c>
    </row>
    <row r="170" spans="2:6">
      <c r="B170" t="s">
        <v>40</v>
      </c>
      <c r="C170" t="s">
        <v>38</v>
      </c>
      <c r="D170" t="s">
        <v>13</v>
      </c>
      <c r="E170" s="4">
        <v>5670</v>
      </c>
      <c r="F170" s="5">
        <v>297</v>
      </c>
    </row>
    <row r="171" spans="2:6">
      <c r="B171" t="s">
        <v>7</v>
      </c>
      <c r="C171" t="s">
        <v>35</v>
      </c>
      <c r="D171" t="s">
        <v>16</v>
      </c>
      <c r="E171" s="4">
        <v>2135</v>
      </c>
      <c r="F171" s="5">
        <v>27</v>
      </c>
    </row>
    <row r="172" spans="2:6">
      <c r="B172" t="s">
        <v>40</v>
      </c>
      <c r="C172" t="s">
        <v>34</v>
      </c>
      <c r="D172" t="s">
        <v>23</v>
      </c>
      <c r="E172" s="4">
        <v>2779</v>
      </c>
      <c r="F172" s="5">
        <v>75</v>
      </c>
    </row>
    <row r="173" spans="2:6">
      <c r="B173" t="s">
        <v>10</v>
      </c>
      <c r="C173" t="s">
        <v>39</v>
      </c>
      <c r="D173" t="s">
        <v>33</v>
      </c>
      <c r="E173" s="4">
        <v>12950</v>
      </c>
      <c r="F173" s="5">
        <v>30</v>
      </c>
    </row>
    <row r="174" spans="2:6">
      <c r="B174" t="s">
        <v>7</v>
      </c>
      <c r="C174" t="s">
        <v>36</v>
      </c>
      <c r="D174" t="s">
        <v>18</v>
      </c>
      <c r="E174" s="4">
        <v>2646</v>
      </c>
      <c r="F174" s="5">
        <v>177</v>
      </c>
    </row>
    <row r="175" spans="2:6">
      <c r="B175" t="s">
        <v>40</v>
      </c>
      <c r="C175" t="s">
        <v>34</v>
      </c>
      <c r="D175" t="s">
        <v>33</v>
      </c>
      <c r="E175" s="4">
        <v>3794</v>
      </c>
      <c r="F175" s="5">
        <v>159</v>
      </c>
    </row>
    <row r="176" spans="2:6">
      <c r="B176" t="s">
        <v>3</v>
      </c>
      <c r="C176" t="s">
        <v>35</v>
      </c>
      <c r="D176" t="s">
        <v>33</v>
      </c>
      <c r="E176" s="4">
        <v>819</v>
      </c>
      <c r="F176" s="5">
        <v>306</v>
      </c>
    </row>
    <row r="177" spans="2:6">
      <c r="B177" t="s">
        <v>3</v>
      </c>
      <c r="C177" t="s">
        <v>34</v>
      </c>
      <c r="D177" t="s">
        <v>20</v>
      </c>
      <c r="E177" s="4">
        <v>2583</v>
      </c>
      <c r="F177" s="5">
        <v>18</v>
      </c>
    </row>
    <row r="178" spans="2:6">
      <c r="B178" t="s">
        <v>7</v>
      </c>
      <c r="C178" t="s">
        <v>35</v>
      </c>
      <c r="D178" t="s">
        <v>19</v>
      </c>
      <c r="E178" s="4">
        <v>4585</v>
      </c>
      <c r="F178" s="5">
        <v>240</v>
      </c>
    </row>
    <row r="179" spans="2:6">
      <c r="B179" t="s">
        <v>5</v>
      </c>
      <c r="C179" t="s">
        <v>34</v>
      </c>
      <c r="D179" t="s">
        <v>33</v>
      </c>
      <c r="E179" s="4">
        <v>1652</v>
      </c>
      <c r="F179" s="5">
        <v>93</v>
      </c>
    </row>
    <row r="180" spans="2:6">
      <c r="B180" t="s">
        <v>10</v>
      </c>
      <c r="C180" t="s">
        <v>34</v>
      </c>
      <c r="D180" t="s">
        <v>26</v>
      </c>
      <c r="E180" s="4">
        <v>4991</v>
      </c>
      <c r="F180" s="5">
        <v>9</v>
      </c>
    </row>
    <row r="181" spans="2:6">
      <c r="B181" t="s">
        <v>8</v>
      </c>
      <c r="C181" t="s">
        <v>34</v>
      </c>
      <c r="D181" t="s">
        <v>16</v>
      </c>
      <c r="E181" s="4">
        <v>2009</v>
      </c>
      <c r="F181" s="5">
        <v>219</v>
      </c>
    </row>
    <row r="182" spans="2:6">
      <c r="B182" t="s">
        <v>2</v>
      </c>
      <c r="C182" t="s">
        <v>39</v>
      </c>
      <c r="D182" t="s">
        <v>22</v>
      </c>
      <c r="E182" s="4">
        <v>1568</v>
      </c>
      <c r="F182" s="5">
        <v>141</v>
      </c>
    </row>
    <row r="183" spans="2:6">
      <c r="B183" t="s">
        <v>41</v>
      </c>
      <c r="C183" t="s">
        <v>37</v>
      </c>
      <c r="D183" t="s">
        <v>20</v>
      </c>
      <c r="E183" s="4">
        <v>3388</v>
      </c>
      <c r="F183" s="5">
        <v>123</v>
      </c>
    </row>
    <row r="184" spans="2:6">
      <c r="B184" t="s">
        <v>40</v>
      </c>
      <c r="C184" t="s">
        <v>38</v>
      </c>
      <c r="D184" t="s">
        <v>24</v>
      </c>
      <c r="E184" s="4">
        <v>623</v>
      </c>
      <c r="F184" s="5">
        <v>51</v>
      </c>
    </row>
    <row r="185" spans="2:6">
      <c r="B185" t="s">
        <v>6</v>
      </c>
      <c r="C185" t="s">
        <v>36</v>
      </c>
      <c r="D185" t="s">
        <v>4</v>
      </c>
      <c r="E185" s="4">
        <v>10073</v>
      </c>
      <c r="F185" s="5">
        <v>120</v>
      </c>
    </row>
    <row r="186" spans="2:6">
      <c r="B186" t="s">
        <v>8</v>
      </c>
      <c r="C186" t="s">
        <v>39</v>
      </c>
      <c r="D186" t="s">
        <v>26</v>
      </c>
      <c r="E186" s="4">
        <v>1561</v>
      </c>
      <c r="F186" s="5">
        <v>27</v>
      </c>
    </row>
    <row r="187" spans="2:6">
      <c r="B187" t="s">
        <v>9</v>
      </c>
      <c r="C187" t="s">
        <v>36</v>
      </c>
      <c r="D187" t="s">
        <v>27</v>
      </c>
      <c r="E187" s="4">
        <v>11522</v>
      </c>
      <c r="F187" s="5">
        <v>204</v>
      </c>
    </row>
    <row r="188" spans="2:6">
      <c r="B188" t="s">
        <v>6</v>
      </c>
      <c r="C188" t="s">
        <v>38</v>
      </c>
      <c r="D188" t="s">
        <v>13</v>
      </c>
      <c r="E188" s="4">
        <v>2317</v>
      </c>
      <c r="F188" s="5">
        <v>123</v>
      </c>
    </row>
    <row r="189" spans="2:6">
      <c r="B189" t="s">
        <v>10</v>
      </c>
      <c r="C189" t="s">
        <v>37</v>
      </c>
      <c r="D189" t="s">
        <v>28</v>
      </c>
      <c r="E189" s="4">
        <v>3059</v>
      </c>
      <c r="F189" s="5">
        <v>27</v>
      </c>
    </row>
    <row r="190" spans="2:6">
      <c r="B190" t="s">
        <v>41</v>
      </c>
      <c r="C190" t="s">
        <v>37</v>
      </c>
      <c r="D190" t="s">
        <v>26</v>
      </c>
      <c r="E190" s="4">
        <v>2324</v>
      </c>
      <c r="F190" s="5">
        <v>177</v>
      </c>
    </row>
    <row r="191" spans="2:6">
      <c r="B191" t="s">
        <v>3</v>
      </c>
      <c r="C191" t="s">
        <v>39</v>
      </c>
      <c r="D191" t="s">
        <v>26</v>
      </c>
      <c r="E191" s="4">
        <v>4956</v>
      </c>
      <c r="F191" s="5">
        <v>171</v>
      </c>
    </row>
    <row r="192" spans="2:6">
      <c r="B192" t="s">
        <v>10</v>
      </c>
      <c r="C192" t="s">
        <v>34</v>
      </c>
      <c r="D192" t="s">
        <v>19</v>
      </c>
      <c r="E192" s="4">
        <v>5355</v>
      </c>
      <c r="F192" s="5">
        <v>204</v>
      </c>
    </row>
    <row r="193" spans="2:6">
      <c r="B193" t="s">
        <v>3</v>
      </c>
      <c r="C193" t="s">
        <v>34</v>
      </c>
      <c r="D193" t="s">
        <v>14</v>
      </c>
      <c r="E193" s="4">
        <v>7259</v>
      </c>
      <c r="F193" s="5">
        <v>276</v>
      </c>
    </row>
    <row r="194" spans="2:6">
      <c r="B194" t="s">
        <v>8</v>
      </c>
      <c r="C194" t="s">
        <v>37</v>
      </c>
      <c r="D194" t="s">
        <v>26</v>
      </c>
      <c r="E194" s="4">
        <v>6279</v>
      </c>
      <c r="F194" s="5">
        <v>45</v>
      </c>
    </row>
    <row r="195" spans="2:6">
      <c r="B195" t="s">
        <v>40</v>
      </c>
      <c r="C195" t="s">
        <v>38</v>
      </c>
      <c r="D195" t="s">
        <v>29</v>
      </c>
      <c r="E195" s="4">
        <v>2541</v>
      </c>
      <c r="F195" s="5">
        <v>45</v>
      </c>
    </row>
    <row r="196" spans="2:6">
      <c r="B196" t="s">
        <v>6</v>
      </c>
      <c r="C196" t="s">
        <v>35</v>
      </c>
      <c r="D196" t="s">
        <v>27</v>
      </c>
      <c r="E196" s="4">
        <v>3864</v>
      </c>
      <c r="F196" s="5">
        <v>177</v>
      </c>
    </row>
    <row r="197" spans="2:6">
      <c r="B197" t="s">
        <v>5</v>
      </c>
      <c r="C197" t="s">
        <v>36</v>
      </c>
      <c r="D197" t="s">
        <v>13</v>
      </c>
      <c r="E197" s="4">
        <v>6146</v>
      </c>
      <c r="F197" s="5">
        <v>63</v>
      </c>
    </row>
    <row r="198" spans="2:6">
      <c r="B198" t="s">
        <v>9</v>
      </c>
      <c r="C198" t="s">
        <v>39</v>
      </c>
      <c r="D198" t="s">
        <v>18</v>
      </c>
      <c r="E198" s="4">
        <v>2639</v>
      </c>
      <c r="F198" s="5">
        <v>204</v>
      </c>
    </row>
    <row r="199" spans="2:6">
      <c r="B199" t="s">
        <v>8</v>
      </c>
      <c r="C199" t="s">
        <v>37</v>
      </c>
      <c r="D199" t="s">
        <v>22</v>
      </c>
      <c r="E199" s="4">
        <v>1890</v>
      </c>
      <c r="F199" s="5">
        <v>195</v>
      </c>
    </row>
    <row r="200" spans="2:6">
      <c r="B200" t="s">
        <v>7</v>
      </c>
      <c r="C200" t="s">
        <v>34</v>
      </c>
      <c r="D200" t="s">
        <v>14</v>
      </c>
      <c r="E200" s="4">
        <v>1932</v>
      </c>
      <c r="F200" s="5">
        <v>369</v>
      </c>
    </row>
    <row r="201" spans="2:6">
      <c r="B201" t="s">
        <v>3</v>
      </c>
      <c r="C201" t="s">
        <v>34</v>
      </c>
      <c r="D201" t="s">
        <v>25</v>
      </c>
      <c r="E201" s="4">
        <v>6300</v>
      </c>
      <c r="F201" s="5">
        <v>42</v>
      </c>
    </row>
    <row r="202" spans="2:6">
      <c r="B202" t="s">
        <v>6</v>
      </c>
      <c r="C202" t="s">
        <v>37</v>
      </c>
      <c r="D202" t="s">
        <v>30</v>
      </c>
      <c r="E202" s="4">
        <v>560</v>
      </c>
      <c r="F202" s="5">
        <v>81</v>
      </c>
    </row>
    <row r="203" spans="2:6">
      <c r="B203" t="s">
        <v>9</v>
      </c>
      <c r="C203" t="s">
        <v>37</v>
      </c>
      <c r="D203" t="s">
        <v>26</v>
      </c>
      <c r="E203" s="4">
        <v>2856</v>
      </c>
      <c r="F203" s="5">
        <v>246</v>
      </c>
    </row>
    <row r="204" spans="2:6">
      <c r="B204" t="s">
        <v>9</v>
      </c>
      <c r="C204" t="s">
        <v>34</v>
      </c>
      <c r="D204" t="s">
        <v>17</v>
      </c>
      <c r="E204" s="4">
        <v>707</v>
      </c>
      <c r="F204" s="5">
        <v>174</v>
      </c>
    </row>
    <row r="205" spans="2:6">
      <c r="B205" t="s">
        <v>8</v>
      </c>
      <c r="C205" t="s">
        <v>35</v>
      </c>
      <c r="D205" t="s">
        <v>30</v>
      </c>
      <c r="E205" s="4">
        <v>3598</v>
      </c>
      <c r="F205" s="5">
        <v>81</v>
      </c>
    </row>
    <row r="206" spans="2:6">
      <c r="B206" t="s">
        <v>40</v>
      </c>
      <c r="C206" t="s">
        <v>35</v>
      </c>
      <c r="D206" t="s">
        <v>22</v>
      </c>
      <c r="E206" s="4">
        <v>6853</v>
      </c>
      <c r="F206" s="5">
        <v>372</v>
      </c>
    </row>
    <row r="207" spans="2:6">
      <c r="B207" t="s">
        <v>40</v>
      </c>
      <c r="C207" t="s">
        <v>35</v>
      </c>
      <c r="D207" t="s">
        <v>16</v>
      </c>
      <c r="E207" s="4">
        <v>4725</v>
      </c>
      <c r="F207" s="5">
        <v>174</v>
      </c>
    </row>
    <row r="208" spans="2:6">
      <c r="B208" t="s">
        <v>41</v>
      </c>
      <c r="C208" t="s">
        <v>36</v>
      </c>
      <c r="D208" t="s">
        <v>32</v>
      </c>
      <c r="E208" s="4">
        <v>10304</v>
      </c>
      <c r="F208" s="5">
        <v>84</v>
      </c>
    </row>
    <row r="209" spans="2:6">
      <c r="B209" t="s">
        <v>41</v>
      </c>
      <c r="C209" t="s">
        <v>34</v>
      </c>
      <c r="D209" t="s">
        <v>16</v>
      </c>
      <c r="E209" s="4">
        <v>1274</v>
      </c>
      <c r="F209" s="5">
        <v>225</v>
      </c>
    </row>
    <row r="210" spans="2:6">
      <c r="B210" t="s">
        <v>5</v>
      </c>
      <c r="C210" t="s">
        <v>36</v>
      </c>
      <c r="D210" t="s">
        <v>30</v>
      </c>
      <c r="E210" s="4">
        <v>1526</v>
      </c>
      <c r="F210" s="5">
        <v>105</v>
      </c>
    </row>
    <row r="211" spans="2:6">
      <c r="B211" t="s">
        <v>40</v>
      </c>
      <c r="C211" t="s">
        <v>39</v>
      </c>
      <c r="D211" t="s">
        <v>28</v>
      </c>
      <c r="E211" s="4">
        <v>3101</v>
      </c>
      <c r="F211" s="5">
        <v>225</v>
      </c>
    </row>
    <row r="212" spans="2:6">
      <c r="B212" t="s">
        <v>2</v>
      </c>
      <c r="C212" t="s">
        <v>37</v>
      </c>
      <c r="D212" t="s">
        <v>14</v>
      </c>
      <c r="E212" s="4">
        <v>1057</v>
      </c>
      <c r="F212" s="5">
        <v>54</v>
      </c>
    </row>
    <row r="213" spans="2:6">
      <c r="B213" t="s">
        <v>7</v>
      </c>
      <c r="C213" t="s">
        <v>37</v>
      </c>
      <c r="D213" t="s">
        <v>26</v>
      </c>
      <c r="E213" s="4">
        <v>5306</v>
      </c>
      <c r="F213" s="5">
        <v>0</v>
      </c>
    </row>
    <row r="214" spans="2:6">
      <c r="B214" t="s">
        <v>5</v>
      </c>
      <c r="C214" t="s">
        <v>39</v>
      </c>
      <c r="D214" t="s">
        <v>24</v>
      </c>
      <c r="E214" s="4">
        <v>4018</v>
      </c>
      <c r="F214" s="5">
        <v>171</v>
      </c>
    </row>
    <row r="215" spans="2:6">
      <c r="B215" t="s">
        <v>9</v>
      </c>
      <c r="C215" t="s">
        <v>34</v>
      </c>
      <c r="D215" t="s">
        <v>16</v>
      </c>
      <c r="E215" s="4">
        <v>938</v>
      </c>
      <c r="F215" s="5">
        <v>189</v>
      </c>
    </row>
    <row r="216" spans="2:6">
      <c r="B216" t="s">
        <v>7</v>
      </c>
      <c r="C216" t="s">
        <v>38</v>
      </c>
      <c r="D216" t="s">
        <v>18</v>
      </c>
      <c r="E216" s="4">
        <v>1778</v>
      </c>
      <c r="F216" s="5">
        <v>270</v>
      </c>
    </row>
    <row r="217" spans="2:6">
      <c r="B217" t="s">
        <v>6</v>
      </c>
      <c r="C217" t="s">
        <v>39</v>
      </c>
      <c r="D217" t="s">
        <v>30</v>
      </c>
      <c r="E217" s="4">
        <v>1638</v>
      </c>
      <c r="F217" s="5">
        <v>63</v>
      </c>
    </row>
    <row r="218" spans="2:6">
      <c r="B218" t="s">
        <v>41</v>
      </c>
      <c r="C218" t="s">
        <v>38</v>
      </c>
      <c r="D218" t="s">
        <v>25</v>
      </c>
      <c r="E218" s="4">
        <v>154</v>
      </c>
      <c r="F218" s="5">
        <v>21</v>
      </c>
    </row>
    <row r="219" spans="2:6">
      <c r="B219" t="s">
        <v>7</v>
      </c>
      <c r="C219" t="s">
        <v>37</v>
      </c>
      <c r="D219" t="s">
        <v>22</v>
      </c>
      <c r="E219" s="4">
        <v>9835</v>
      </c>
      <c r="F219" s="5">
        <v>207</v>
      </c>
    </row>
    <row r="220" spans="2:6">
      <c r="B220" t="s">
        <v>9</v>
      </c>
      <c r="C220" t="s">
        <v>37</v>
      </c>
      <c r="D220" t="s">
        <v>20</v>
      </c>
      <c r="E220" s="4">
        <v>7273</v>
      </c>
      <c r="F220" s="5">
        <v>96</v>
      </c>
    </row>
    <row r="221" spans="2:6">
      <c r="B221" t="s">
        <v>5</v>
      </c>
      <c r="C221" t="s">
        <v>39</v>
      </c>
      <c r="D221" t="s">
        <v>22</v>
      </c>
      <c r="E221" s="4">
        <v>6909</v>
      </c>
      <c r="F221" s="5">
        <v>81</v>
      </c>
    </row>
    <row r="222" spans="2:6">
      <c r="B222" t="s">
        <v>9</v>
      </c>
      <c r="C222" t="s">
        <v>39</v>
      </c>
      <c r="D222" t="s">
        <v>24</v>
      </c>
      <c r="E222" s="4">
        <v>3920</v>
      </c>
      <c r="F222" s="5">
        <v>306</v>
      </c>
    </row>
    <row r="223" spans="2:6">
      <c r="B223" t="s">
        <v>10</v>
      </c>
      <c r="C223" t="s">
        <v>39</v>
      </c>
      <c r="D223" t="s">
        <v>21</v>
      </c>
      <c r="E223" s="4">
        <v>4858</v>
      </c>
      <c r="F223" s="5">
        <v>279</v>
      </c>
    </row>
    <row r="224" spans="2:6">
      <c r="B224" t="s">
        <v>2</v>
      </c>
      <c r="C224" t="s">
        <v>38</v>
      </c>
      <c r="D224" t="s">
        <v>4</v>
      </c>
      <c r="E224" s="4">
        <v>3549</v>
      </c>
      <c r="F224" s="5">
        <v>3</v>
      </c>
    </row>
    <row r="225" spans="2:6">
      <c r="B225" t="s">
        <v>7</v>
      </c>
      <c r="C225" t="s">
        <v>39</v>
      </c>
      <c r="D225" t="s">
        <v>27</v>
      </c>
      <c r="E225" s="4">
        <v>966</v>
      </c>
      <c r="F225" s="5">
        <v>198</v>
      </c>
    </row>
    <row r="226" spans="2:6">
      <c r="B226" t="s">
        <v>5</v>
      </c>
      <c r="C226" t="s">
        <v>39</v>
      </c>
      <c r="D226" t="s">
        <v>18</v>
      </c>
      <c r="E226" s="4">
        <v>385</v>
      </c>
      <c r="F226" s="5">
        <v>249</v>
      </c>
    </row>
    <row r="227" spans="2:6">
      <c r="B227" t="s">
        <v>6</v>
      </c>
      <c r="C227" t="s">
        <v>34</v>
      </c>
      <c r="D227" t="s">
        <v>16</v>
      </c>
      <c r="E227" s="4">
        <v>2219</v>
      </c>
      <c r="F227" s="5">
        <v>75</v>
      </c>
    </row>
    <row r="228" spans="2:6">
      <c r="B228" t="s">
        <v>9</v>
      </c>
      <c r="C228" t="s">
        <v>36</v>
      </c>
      <c r="D228" t="s">
        <v>32</v>
      </c>
      <c r="E228" s="4">
        <v>2954</v>
      </c>
      <c r="F228" s="5">
        <v>189</v>
      </c>
    </row>
    <row r="229" spans="2:6">
      <c r="B229" t="s">
        <v>7</v>
      </c>
      <c r="C229" t="s">
        <v>36</v>
      </c>
      <c r="D229" t="s">
        <v>32</v>
      </c>
      <c r="E229" s="4">
        <v>280</v>
      </c>
      <c r="F229" s="5">
        <v>87</v>
      </c>
    </row>
    <row r="230" spans="2:6">
      <c r="B230" t="s">
        <v>41</v>
      </c>
      <c r="C230" t="s">
        <v>36</v>
      </c>
      <c r="D230" t="s">
        <v>30</v>
      </c>
      <c r="E230" s="4">
        <v>6118</v>
      </c>
      <c r="F230" s="5">
        <v>174</v>
      </c>
    </row>
    <row r="231" spans="2:6">
      <c r="B231" t="s">
        <v>2</v>
      </c>
      <c r="C231" t="s">
        <v>39</v>
      </c>
      <c r="D231" t="s">
        <v>15</v>
      </c>
      <c r="E231" s="4">
        <v>4802</v>
      </c>
      <c r="F231" s="5">
        <v>36</v>
      </c>
    </row>
    <row r="232" spans="2:6">
      <c r="B232" t="s">
        <v>9</v>
      </c>
      <c r="C232" t="s">
        <v>38</v>
      </c>
      <c r="D232" t="s">
        <v>24</v>
      </c>
      <c r="E232" s="4">
        <v>4137</v>
      </c>
      <c r="F232" s="5">
        <v>60</v>
      </c>
    </row>
    <row r="233" spans="2:6">
      <c r="B233" t="s">
        <v>3</v>
      </c>
      <c r="C233" t="s">
        <v>35</v>
      </c>
      <c r="D233" t="s">
        <v>23</v>
      </c>
      <c r="E233" s="4">
        <v>2023</v>
      </c>
      <c r="F233" s="5">
        <v>78</v>
      </c>
    </row>
    <row r="234" spans="2:6">
      <c r="B234" t="s">
        <v>9</v>
      </c>
      <c r="C234" t="s">
        <v>36</v>
      </c>
      <c r="D234" t="s">
        <v>30</v>
      </c>
      <c r="E234" s="4">
        <v>9051</v>
      </c>
      <c r="F234" s="5">
        <v>57</v>
      </c>
    </row>
    <row r="235" spans="2:6">
      <c r="B235" t="s">
        <v>9</v>
      </c>
      <c r="C235" t="s">
        <v>37</v>
      </c>
      <c r="D235" t="s">
        <v>28</v>
      </c>
      <c r="E235" s="4">
        <v>2919</v>
      </c>
      <c r="F235" s="5">
        <v>45</v>
      </c>
    </row>
    <row r="236" spans="2:6">
      <c r="B236" t="s">
        <v>41</v>
      </c>
      <c r="C236" t="s">
        <v>38</v>
      </c>
      <c r="D236" t="s">
        <v>22</v>
      </c>
      <c r="E236" s="4">
        <v>5915</v>
      </c>
      <c r="F236" s="5">
        <v>3</v>
      </c>
    </row>
    <row r="237" spans="2:6">
      <c r="B237" t="s">
        <v>10</v>
      </c>
      <c r="C237" t="s">
        <v>35</v>
      </c>
      <c r="D237" t="s">
        <v>15</v>
      </c>
      <c r="E237" s="4">
        <v>2562</v>
      </c>
      <c r="F237" s="5">
        <v>6</v>
      </c>
    </row>
    <row r="238" spans="2:6">
      <c r="B238" t="s">
        <v>5</v>
      </c>
      <c r="C238" t="s">
        <v>37</v>
      </c>
      <c r="D238" t="s">
        <v>25</v>
      </c>
      <c r="E238" s="4">
        <v>8813</v>
      </c>
      <c r="F238" s="5">
        <v>21</v>
      </c>
    </row>
    <row r="239" spans="2:6">
      <c r="B239" t="s">
        <v>5</v>
      </c>
      <c r="C239" t="s">
        <v>36</v>
      </c>
      <c r="D239" t="s">
        <v>18</v>
      </c>
      <c r="E239" s="4">
        <v>6111</v>
      </c>
      <c r="F239" s="5">
        <v>3</v>
      </c>
    </row>
    <row r="240" spans="2:6">
      <c r="B240" t="s">
        <v>8</v>
      </c>
      <c r="C240" t="s">
        <v>34</v>
      </c>
      <c r="D240" t="s">
        <v>31</v>
      </c>
      <c r="E240" s="4">
        <v>3507</v>
      </c>
      <c r="F240" s="5">
        <v>288</v>
      </c>
    </row>
    <row r="241" spans="2:6">
      <c r="B241" t="s">
        <v>6</v>
      </c>
      <c r="C241" t="s">
        <v>36</v>
      </c>
      <c r="D241" t="s">
        <v>13</v>
      </c>
      <c r="E241" s="4">
        <v>4319</v>
      </c>
      <c r="F241" s="5">
        <v>30</v>
      </c>
    </row>
    <row r="242" spans="2:6">
      <c r="B242" t="s">
        <v>40</v>
      </c>
      <c r="C242" t="s">
        <v>38</v>
      </c>
      <c r="D242" t="s">
        <v>26</v>
      </c>
      <c r="E242" s="4">
        <v>609</v>
      </c>
      <c r="F242" s="5">
        <v>87</v>
      </c>
    </row>
    <row r="243" spans="2:6">
      <c r="B243" t="s">
        <v>40</v>
      </c>
      <c r="C243" t="s">
        <v>39</v>
      </c>
      <c r="D243" t="s">
        <v>27</v>
      </c>
      <c r="E243" s="4">
        <v>6370</v>
      </c>
      <c r="F243" s="5">
        <v>30</v>
      </c>
    </row>
    <row r="244" spans="2:6">
      <c r="B244" t="s">
        <v>5</v>
      </c>
      <c r="C244" t="s">
        <v>38</v>
      </c>
      <c r="D244" t="s">
        <v>19</v>
      </c>
      <c r="E244" s="4">
        <v>5474</v>
      </c>
      <c r="F244" s="5">
        <v>168</v>
      </c>
    </row>
    <row r="245" spans="2:6">
      <c r="B245" t="s">
        <v>40</v>
      </c>
      <c r="C245" t="s">
        <v>36</v>
      </c>
      <c r="D245" t="s">
        <v>27</v>
      </c>
      <c r="E245" s="4">
        <v>3164</v>
      </c>
      <c r="F245" s="5">
        <v>306</v>
      </c>
    </row>
    <row r="246" spans="2:6">
      <c r="B246" t="s">
        <v>6</v>
      </c>
      <c r="C246" t="s">
        <v>35</v>
      </c>
      <c r="D246" t="s">
        <v>4</v>
      </c>
      <c r="E246" s="4">
        <v>1302</v>
      </c>
      <c r="F246" s="5">
        <v>402</v>
      </c>
    </row>
    <row r="247" spans="2:6">
      <c r="B247" t="s">
        <v>3</v>
      </c>
      <c r="C247" t="s">
        <v>37</v>
      </c>
      <c r="D247" t="s">
        <v>28</v>
      </c>
      <c r="E247" s="4">
        <v>7308</v>
      </c>
      <c r="F247" s="5">
        <v>327</v>
      </c>
    </row>
    <row r="248" spans="2:6">
      <c r="B248" t="s">
        <v>40</v>
      </c>
      <c r="C248" t="s">
        <v>37</v>
      </c>
      <c r="D248" t="s">
        <v>27</v>
      </c>
      <c r="E248" s="4">
        <v>6132</v>
      </c>
      <c r="F248" s="5">
        <v>93</v>
      </c>
    </row>
    <row r="249" spans="2:6">
      <c r="B249" t="s">
        <v>10</v>
      </c>
      <c r="C249" t="s">
        <v>35</v>
      </c>
      <c r="D249" t="s">
        <v>14</v>
      </c>
      <c r="E249" s="4">
        <v>3472</v>
      </c>
      <c r="F249" s="5">
        <v>96</v>
      </c>
    </row>
    <row r="250" spans="2:6">
      <c r="B250" t="s">
        <v>8</v>
      </c>
      <c r="C250" t="s">
        <v>39</v>
      </c>
      <c r="D250" t="s">
        <v>18</v>
      </c>
      <c r="E250" s="4">
        <v>9660</v>
      </c>
      <c r="F250" s="5">
        <v>27</v>
      </c>
    </row>
    <row r="251" spans="2:6">
      <c r="B251" t="s">
        <v>9</v>
      </c>
      <c r="C251" t="s">
        <v>38</v>
      </c>
      <c r="D251" t="s">
        <v>26</v>
      </c>
      <c r="E251" s="4">
        <v>2436</v>
      </c>
      <c r="F251" s="5">
        <v>99</v>
      </c>
    </row>
    <row r="252" spans="2:6">
      <c r="B252" t="s">
        <v>9</v>
      </c>
      <c r="C252" t="s">
        <v>38</v>
      </c>
      <c r="D252" t="s">
        <v>33</v>
      </c>
      <c r="E252" s="4">
        <v>9506</v>
      </c>
      <c r="F252" s="5">
        <v>87</v>
      </c>
    </row>
    <row r="253" spans="2:6">
      <c r="B253" t="s">
        <v>10</v>
      </c>
      <c r="C253" t="s">
        <v>37</v>
      </c>
      <c r="D253" t="s">
        <v>21</v>
      </c>
      <c r="E253" s="4">
        <v>245</v>
      </c>
      <c r="F253" s="5">
        <v>288</v>
      </c>
    </row>
    <row r="254" spans="2:6">
      <c r="B254" t="s">
        <v>8</v>
      </c>
      <c r="C254" t="s">
        <v>35</v>
      </c>
      <c r="D254" t="s">
        <v>20</v>
      </c>
      <c r="E254" s="4">
        <v>2702</v>
      </c>
      <c r="F254" s="5">
        <v>363</v>
      </c>
    </row>
    <row r="255" spans="2:6">
      <c r="B255" t="s">
        <v>10</v>
      </c>
      <c r="C255" t="s">
        <v>34</v>
      </c>
      <c r="D255" t="s">
        <v>17</v>
      </c>
      <c r="E255" s="4">
        <v>700</v>
      </c>
      <c r="F255" s="5">
        <v>87</v>
      </c>
    </row>
    <row r="256" spans="2:6">
      <c r="B256" t="s">
        <v>6</v>
      </c>
      <c r="C256" t="s">
        <v>34</v>
      </c>
      <c r="D256" t="s">
        <v>17</v>
      </c>
      <c r="E256" s="4">
        <v>3759</v>
      </c>
      <c r="F256" s="5">
        <v>150</v>
      </c>
    </row>
    <row r="257" spans="2:6">
      <c r="B257" t="s">
        <v>2</v>
      </c>
      <c r="C257" t="s">
        <v>35</v>
      </c>
      <c r="D257" t="s">
        <v>17</v>
      </c>
      <c r="E257" s="4">
        <v>1589</v>
      </c>
      <c r="F257" s="5">
        <v>303</v>
      </c>
    </row>
    <row r="258" spans="2:6">
      <c r="B258" t="s">
        <v>7</v>
      </c>
      <c r="C258" t="s">
        <v>35</v>
      </c>
      <c r="D258" t="s">
        <v>28</v>
      </c>
      <c r="E258" s="4">
        <v>5194</v>
      </c>
      <c r="F258" s="5">
        <v>288</v>
      </c>
    </row>
    <row r="259" spans="2:6">
      <c r="B259" t="s">
        <v>10</v>
      </c>
      <c r="C259" t="s">
        <v>36</v>
      </c>
      <c r="D259" t="s">
        <v>13</v>
      </c>
      <c r="E259" s="4">
        <v>945</v>
      </c>
      <c r="F259" s="5">
        <v>75</v>
      </c>
    </row>
    <row r="260" spans="2:6">
      <c r="B260" t="s">
        <v>40</v>
      </c>
      <c r="C260" t="s">
        <v>38</v>
      </c>
      <c r="D260" t="s">
        <v>31</v>
      </c>
      <c r="E260" s="4">
        <v>1988</v>
      </c>
      <c r="F260" s="5">
        <v>39</v>
      </c>
    </row>
    <row r="261" spans="2:6">
      <c r="B261" t="s">
        <v>6</v>
      </c>
      <c r="C261" t="s">
        <v>34</v>
      </c>
      <c r="D261" t="s">
        <v>32</v>
      </c>
      <c r="E261" s="4">
        <v>6734</v>
      </c>
      <c r="F261" s="5">
        <v>123</v>
      </c>
    </row>
    <row r="262" spans="2:6">
      <c r="B262" t="s">
        <v>40</v>
      </c>
      <c r="C262" t="s">
        <v>36</v>
      </c>
      <c r="D262" t="s">
        <v>4</v>
      </c>
      <c r="E262" s="4">
        <v>217</v>
      </c>
      <c r="F262" s="5">
        <v>36</v>
      </c>
    </row>
    <row r="263" spans="2:6">
      <c r="B263" t="s">
        <v>5</v>
      </c>
      <c r="C263" t="s">
        <v>34</v>
      </c>
      <c r="D263" t="s">
        <v>22</v>
      </c>
      <c r="E263" s="4">
        <v>6279</v>
      </c>
      <c r="F263" s="5">
        <v>237</v>
      </c>
    </row>
    <row r="264" spans="2:6">
      <c r="B264" t="s">
        <v>40</v>
      </c>
      <c r="C264" t="s">
        <v>36</v>
      </c>
      <c r="D264" t="s">
        <v>13</v>
      </c>
      <c r="E264" s="4">
        <v>4424</v>
      </c>
      <c r="F264" s="5">
        <v>201</v>
      </c>
    </row>
    <row r="265" spans="2:6">
      <c r="B265" t="s">
        <v>2</v>
      </c>
      <c r="C265" t="s">
        <v>36</v>
      </c>
      <c r="D265" t="s">
        <v>17</v>
      </c>
      <c r="E265" s="4">
        <v>189</v>
      </c>
      <c r="F265" s="5">
        <v>48</v>
      </c>
    </row>
    <row r="266" spans="2:6">
      <c r="B266" t="s">
        <v>5</v>
      </c>
      <c r="C266" t="s">
        <v>35</v>
      </c>
      <c r="D266" t="s">
        <v>22</v>
      </c>
      <c r="E266" s="4">
        <v>490</v>
      </c>
      <c r="F266" s="5">
        <v>84</v>
      </c>
    </row>
    <row r="267" spans="2:6">
      <c r="B267" t="s">
        <v>8</v>
      </c>
      <c r="C267" t="s">
        <v>37</v>
      </c>
      <c r="D267" t="s">
        <v>21</v>
      </c>
      <c r="E267" s="4">
        <v>434</v>
      </c>
      <c r="F267" s="5">
        <v>87</v>
      </c>
    </row>
    <row r="268" spans="2:6">
      <c r="B268" t="s">
        <v>7</v>
      </c>
      <c r="C268" t="s">
        <v>38</v>
      </c>
      <c r="D268" t="s">
        <v>30</v>
      </c>
      <c r="E268" s="4">
        <v>10129</v>
      </c>
      <c r="F268" s="5">
        <v>312</v>
      </c>
    </row>
    <row r="269" spans="2:6">
      <c r="B269" t="s">
        <v>3</v>
      </c>
      <c r="C269" t="s">
        <v>39</v>
      </c>
      <c r="D269" t="s">
        <v>28</v>
      </c>
      <c r="E269" s="4">
        <v>1652</v>
      </c>
      <c r="F269" s="5">
        <v>102</v>
      </c>
    </row>
    <row r="270" spans="2:6">
      <c r="B270" t="s">
        <v>8</v>
      </c>
      <c r="C270" t="s">
        <v>38</v>
      </c>
      <c r="D270" t="s">
        <v>21</v>
      </c>
      <c r="E270" s="4">
        <v>6433</v>
      </c>
      <c r="F270" s="5">
        <v>78</v>
      </c>
    </row>
    <row r="271" spans="2:6">
      <c r="B271" t="s">
        <v>3</v>
      </c>
      <c r="C271" t="s">
        <v>34</v>
      </c>
      <c r="D271" t="s">
        <v>23</v>
      </c>
      <c r="E271" s="4">
        <v>2212</v>
      </c>
      <c r="F271" s="5">
        <v>117</v>
      </c>
    </row>
    <row r="272" spans="2:6">
      <c r="B272" t="s">
        <v>41</v>
      </c>
      <c r="C272" t="s">
        <v>35</v>
      </c>
      <c r="D272" t="s">
        <v>19</v>
      </c>
      <c r="E272" s="4">
        <v>609</v>
      </c>
      <c r="F272" s="5">
        <v>99</v>
      </c>
    </row>
    <row r="273" spans="2:6">
      <c r="B273" t="s">
        <v>40</v>
      </c>
      <c r="C273" t="s">
        <v>35</v>
      </c>
      <c r="D273" t="s">
        <v>24</v>
      </c>
      <c r="E273" s="4">
        <v>1638</v>
      </c>
      <c r="F273" s="5">
        <v>48</v>
      </c>
    </row>
    <row r="274" spans="2:6">
      <c r="B274" t="s">
        <v>7</v>
      </c>
      <c r="C274" t="s">
        <v>34</v>
      </c>
      <c r="D274" t="s">
        <v>15</v>
      </c>
      <c r="E274" s="4">
        <v>3829</v>
      </c>
      <c r="F274" s="5">
        <v>24</v>
      </c>
    </row>
    <row r="275" spans="2:6">
      <c r="B275" t="s">
        <v>40</v>
      </c>
      <c r="C275" t="s">
        <v>39</v>
      </c>
      <c r="D275" t="s">
        <v>15</v>
      </c>
      <c r="E275" s="4">
        <v>5775</v>
      </c>
      <c r="F275" s="5">
        <v>42</v>
      </c>
    </row>
    <row r="276" spans="2:6">
      <c r="B276" t="s">
        <v>6</v>
      </c>
      <c r="C276" t="s">
        <v>35</v>
      </c>
      <c r="D276" t="s">
        <v>20</v>
      </c>
      <c r="E276" s="4">
        <v>1071</v>
      </c>
      <c r="F276" s="5">
        <v>270</v>
      </c>
    </row>
    <row r="277" spans="2:6">
      <c r="B277" t="s">
        <v>8</v>
      </c>
      <c r="C277" t="s">
        <v>36</v>
      </c>
      <c r="D277" t="s">
        <v>23</v>
      </c>
      <c r="E277" s="4">
        <v>5019</v>
      </c>
      <c r="F277" s="5">
        <v>150</v>
      </c>
    </row>
    <row r="278" spans="2:6">
      <c r="B278" t="s">
        <v>2</v>
      </c>
      <c r="C278" t="s">
        <v>37</v>
      </c>
      <c r="D278" t="s">
        <v>15</v>
      </c>
      <c r="E278" s="4">
        <v>2863</v>
      </c>
      <c r="F278" s="5">
        <v>42</v>
      </c>
    </row>
    <row r="279" spans="2:6">
      <c r="B279" t="s">
        <v>40</v>
      </c>
      <c r="C279" t="s">
        <v>35</v>
      </c>
      <c r="D279" t="s">
        <v>29</v>
      </c>
      <c r="E279" s="4">
        <v>1617</v>
      </c>
      <c r="F279" s="5">
        <v>126</v>
      </c>
    </row>
    <row r="280" spans="2:6">
      <c r="B280" t="s">
        <v>6</v>
      </c>
      <c r="C280" t="s">
        <v>37</v>
      </c>
      <c r="D280" t="s">
        <v>26</v>
      </c>
      <c r="E280" s="4">
        <v>6818</v>
      </c>
      <c r="F280" s="5">
        <v>6</v>
      </c>
    </row>
    <row r="281" spans="2:6">
      <c r="B281" t="s">
        <v>3</v>
      </c>
      <c r="C281" t="s">
        <v>35</v>
      </c>
      <c r="D281" t="s">
        <v>15</v>
      </c>
      <c r="E281" s="4">
        <v>6657</v>
      </c>
      <c r="F281" s="5">
        <v>276</v>
      </c>
    </row>
    <row r="282" spans="2:6">
      <c r="B282" t="s">
        <v>3</v>
      </c>
      <c r="C282" t="s">
        <v>34</v>
      </c>
      <c r="D282" t="s">
        <v>17</v>
      </c>
      <c r="E282" s="4">
        <v>2919</v>
      </c>
      <c r="F282" s="5">
        <v>93</v>
      </c>
    </row>
    <row r="283" spans="2:6">
      <c r="B283" t="s">
        <v>2</v>
      </c>
      <c r="C283" t="s">
        <v>36</v>
      </c>
      <c r="D283" t="s">
        <v>31</v>
      </c>
      <c r="E283" s="4">
        <v>3094</v>
      </c>
      <c r="F283" s="5">
        <v>246</v>
      </c>
    </row>
    <row r="284" spans="2:6">
      <c r="B284" t="s">
        <v>6</v>
      </c>
      <c r="C284" t="s">
        <v>39</v>
      </c>
      <c r="D284" t="s">
        <v>24</v>
      </c>
      <c r="E284" s="4">
        <v>2989</v>
      </c>
      <c r="F284" s="5">
        <v>3</v>
      </c>
    </row>
    <row r="285" spans="2:6">
      <c r="B285" t="s">
        <v>8</v>
      </c>
      <c r="C285" t="s">
        <v>38</v>
      </c>
      <c r="D285" t="s">
        <v>27</v>
      </c>
      <c r="E285" s="4">
        <v>2268</v>
      </c>
      <c r="F285" s="5">
        <v>63</v>
      </c>
    </row>
    <row r="286" spans="2:6">
      <c r="B286" t="s">
        <v>5</v>
      </c>
      <c r="C286" t="s">
        <v>35</v>
      </c>
      <c r="D286" t="s">
        <v>31</v>
      </c>
      <c r="E286" s="4">
        <v>4753</v>
      </c>
      <c r="F286" s="5">
        <v>246</v>
      </c>
    </row>
    <row r="287" spans="2:6">
      <c r="B287" t="s">
        <v>2</v>
      </c>
      <c r="C287" t="s">
        <v>34</v>
      </c>
      <c r="D287" t="s">
        <v>19</v>
      </c>
      <c r="E287" s="4">
        <v>7511</v>
      </c>
      <c r="F287" s="5">
        <v>120</v>
      </c>
    </row>
    <row r="288" spans="2:6">
      <c r="B288" t="s">
        <v>2</v>
      </c>
      <c r="C288" t="s">
        <v>38</v>
      </c>
      <c r="D288" t="s">
        <v>31</v>
      </c>
      <c r="E288" s="4">
        <v>4326</v>
      </c>
      <c r="F288" s="5">
        <v>348</v>
      </c>
    </row>
    <row r="289" spans="2:6">
      <c r="B289" t="s">
        <v>41</v>
      </c>
      <c r="C289" t="s">
        <v>34</v>
      </c>
      <c r="D289" t="s">
        <v>23</v>
      </c>
      <c r="E289" s="4">
        <v>4935</v>
      </c>
      <c r="F289" s="5">
        <v>126</v>
      </c>
    </row>
    <row r="290" spans="2:6">
      <c r="B290" t="s">
        <v>6</v>
      </c>
      <c r="C290" t="s">
        <v>35</v>
      </c>
      <c r="D290" t="s">
        <v>30</v>
      </c>
      <c r="E290" s="4">
        <v>4781</v>
      </c>
      <c r="F290" s="5">
        <v>123</v>
      </c>
    </row>
    <row r="291" spans="2:6">
      <c r="B291" t="s">
        <v>5</v>
      </c>
      <c r="C291" t="s">
        <v>38</v>
      </c>
      <c r="D291" t="s">
        <v>25</v>
      </c>
      <c r="E291" s="4">
        <v>7483</v>
      </c>
      <c r="F291" s="5">
        <v>45</v>
      </c>
    </row>
    <row r="292" spans="2:6">
      <c r="B292" t="s">
        <v>10</v>
      </c>
      <c r="C292" t="s">
        <v>38</v>
      </c>
      <c r="D292" t="s">
        <v>4</v>
      </c>
      <c r="E292" s="4">
        <v>6860</v>
      </c>
      <c r="F292" s="5">
        <v>126</v>
      </c>
    </row>
    <row r="293" spans="2:6">
      <c r="B293" t="s">
        <v>40</v>
      </c>
      <c r="C293" t="s">
        <v>37</v>
      </c>
      <c r="D293" t="s">
        <v>29</v>
      </c>
      <c r="E293" s="4">
        <v>9002</v>
      </c>
      <c r="F293" s="5">
        <v>72</v>
      </c>
    </row>
    <row r="294" spans="2:6">
      <c r="B294" t="s">
        <v>6</v>
      </c>
      <c r="C294" t="s">
        <v>36</v>
      </c>
      <c r="D294" t="s">
        <v>29</v>
      </c>
      <c r="E294" s="4">
        <v>1400</v>
      </c>
      <c r="F294" s="5">
        <v>135</v>
      </c>
    </row>
    <row r="295" spans="2:6">
      <c r="B295" t="s">
        <v>10</v>
      </c>
      <c r="C295" t="s">
        <v>34</v>
      </c>
      <c r="D295" t="s">
        <v>22</v>
      </c>
      <c r="E295" s="4">
        <v>4053</v>
      </c>
      <c r="F295" s="5">
        <v>24</v>
      </c>
    </row>
    <row r="296" spans="2:6">
      <c r="B296" t="s">
        <v>7</v>
      </c>
      <c r="C296" t="s">
        <v>36</v>
      </c>
      <c r="D296" t="s">
        <v>31</v>
      </c>
      <c r="E296" s="4">
        <v>2149</v>
      </c>
      <c r="F296" s="5">
        <v>117</v>
      </c>
    </row>
    <row r="297" spans="2:6">
      <c r="B297" t="s">
        <v>3</v>
      </c>
      <c r="C297" t="s">
        <v>39</v>
      </c>
      <c r="D297" t="s">
        <v>29</v>
      </c>
      <c r="E297" s="4">
        <v>3640</v>
      </c>
      <c r="F297" s="5">
        <v>51</v>
      </c>
    </row>
    <row r="298" spans="2:6">
      <c r="B298" t="s">
        <v>2</v>
      </c>
      <c r="C298" t="s">
        <v>39</v>
      </c>
      <c r="D298" t="s">
        <v>23</v>
      </c>
      <c r="E298" s="4">
        <v>630</v>
      </c>
      <c r="F298" s="5">
        <v>36</v>
      </c>
    </row>
    <row r="299" spans="2:6">
      <c r="B299" t="s">
        <v>9</v>
      </c>
      <c r="C299" t="s">
        <v>35</v>
      </c>
      <c r="D299" t="s">
        <v>27</v>
      </c>
      <c r="E299" s="4">
        <v>2429</v>
      </c>
      <c r="F299" s="5">
        <v>144</v>
      </c>
    </row>
    <row r="300" spans="2:6">
      <c r="B300" t="s">
        <v>9</v>
      </c>
      <c r="C300" t="s">
        <v>36</v>
      </c>
      <c r="D300" t="s">
        <v>25</v>
      </c>
      <c r="E300" s="4">
        <v>2142</v>
      </c>
      <c r="F300" s="5">
        <v>114</v>
      </c>
    </row>
    <row r="301" spans="2:6">
      <c r="B301" t="s">
        <v>7</v>
      </c>
      <c r="C301" t="s">
        <v>37</v>
      </c>
      <c r="D301" t="s">
        <v>30</v>
      </c>
      <c r="E301" s="4">
        <v>6454</v>
      </c>
      <c r="F301" s="5">
        <v>54</v>
      </c>
    </row>
    <row r="302" spans="2:6">
      <c r="B302" t="s">
        <v>7</v>
      </c>
      <c r="C302" t="s">
        <v>37</v>
      </c>
      <c r="D302" t="s">
        <v>16</v>
      </c>
      <c r="E302" s="4">
        <v>4487</v>
      </c>
      <c r="F302" s="5">
        <v>333</v>
      </c>
    </row>
    <row r="303" spans="2:6">
      <c r="B303" t="s">
        <v>3</v>
      </c>
      <c r="C303" t="s">
        <v>37</v>
      </c>
      <c r="D303" t="s">
        <v>4</v>
      </c>
      <c r="E303" s="4">
        <v>938</v>
      </c>
      <c r="F303" s="5">
        <v>366</v>
      </c>
    </row>
    <row r="304" spans="2:6">
      <c r="B304" t="s">
        <v>3</v>
      </c>
      <c r="C304" t="s">
        <v>38</v>
      </c>
      <c r="D304" t="s">
        <v>26</v>
      </c>
      <c r="E304" s="4">
        <v>8841</v>
      </c>
      <c r="F304" s="5">
        <v>303</v>
      </c>
    </row>
    <row r="305" spans="2:6">
      <c r="B305" t="s">
        <v>2</v>
      </c>
      <c r="C305" t="s">
        <v>39</v>
      </c>
      <c r="D305" t="s">
        <v>33</v>
      </c>
      <c r="E305" s="4">
        <v>4018</v>
      </c>
      <c r="F305" s="5">
        <v>126</v>
      </c>
    </row>
    <row r="306" spans="2:6">
      <c r="B306" t="s">
        <v>41</v>
      </c>
      <c r="C306" t="s">
        <v>37</v>
      </c>
      <c r="D306" t="s">
        <v>15</v>
      </c>
      <c r="E306" s="4">
        <v>714</v>
      </c>
      <c r="F306" s="5">
        <v>231</v>
      </c>
    </row>
    <row r="307" spans="2:6">
      <c r="B307" t="s">
        <v>9</v>
      </c>
      <c r="C307" t="s">
        <v>38</v>
      </c>
      <c r="D307" t="s">
        <v>25</v>
      </c>
      <c r="E307" s="4">
        <v>3850</v>
      </c>
      <c r="F307" s="5">
        <v>102</v>
      </c>
    </row>
  </sheetData>
  <mergeCells count="1">
    <mergeCell ref="A1:L4"/>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51CE3-E93F-4F3E-B5A9-B129D64F7020}">
  <dimension ref="A1:O21"/>
  <sheetViews>
    <sheetView workbookViewId="0">
      <selection activeCell="A6" sqref="A6:B18"/>
    </sheetView>
  </sheetViews>
  <sheetFormatPr defaultRowHeight="14.4"/>
  <cols>
    <col min="1" max="1" width="15.5546875" bestFit="1" customWidth="1"/>
    <col min="2" max="2" width="14.44140625" bestFit="1" customWidth="1"/>
    <col min="6" max="6" width="15.5546875" bestFit="1" customWidth="1"/>
    <col min="7" max="7" width="14.44140625" bestFit="1" customWidth="1"/>
  </cols>
  <sheetData>
    <row r="1" spans="1:15" s="46" customFormat="1">
      <c r="A1" s="58" t="s">
        <v>82</v>
      </c>
      <c r="B1" s="59"/>
      <c r="C1" s="59"/>
      <c r="D1" s="59"/>
      <c r="E1" s="59"/>
      <c r="F1" s="59"/>
      <c r="G1" s="59"/>
      <c r="H1" s="59"/>
      <c r="I1" s="59"/>
      <c r="J1" s="59"/>
      <c r="K1" s="59"/>
      <c r="L1" s="59"/>
      <c r="M1" s="59"/>
      <c r="N1" s="59"/>
      <c r="O1" s="59"/>
    </row>
    <row r="2" spans="1:15" s="46" customFormat="1">
      <c r="A2" s="59"/>
      <c r="B2" s="59"/>
      <c r="C2" s="59"/>
      <c r="D2" s="59"/>
      <c r="E2" s="59"/>
      <c r="F2" s="59"/>
      <c r="G2" s="59"/>
      <c r="H2" s="59"/>
      <c r="I2" s="59"/>
      <c r="J2" s="59"/>
      <c r="K2" s="59"/>
      <c r="L2" s="59"/>
      <c r="M2" s="59"/>
      <c r="N2" s="59"/>
      <c r="O2" s="59"/>
    </row>
    <row r="3" spans="1:15" s="46" customFormat="1" ht="28.8" customHeight="1">
      <c r="A3" s="59"/>
      <c r="B3" s="59"/>
      <c r="C3" s="59"/>
      <c r="D3" s="59"/>
      <c r="E3" s="59"/>
      <c r="F3" s="59"/>
      <c r="G3" s="59"/>
      <c r="H3" s="59"/>
      <c r="I3" s="59"/>
      <c r="J3" s="59"/>
      <c r="K3" s="59"/>
      <c r="L3" s="59"/>
      <c r="M3" s="59"/>
      <c r="N3" s="59"/>
      <c r="O3" s="59"/>
    </row>
    <row r="5" spans="1:15">
      <c r="A5" s="6"/>
      <c r="F5" s="6"/>
    </row>
    <row r="6" spans="1:15">
      <c r="A6" s="35" t="s">
        <v>71</v>
      </c>
      <c r="B6" t="s">
        <v>73</v>
      </c>
      <c r="F6" s="35" t="s">
        <v>71</v>
      </c>
      <c r="G6" t="s">
        <v>73</v>
      </c>
    </row>
    <row r="7" spans="1:15">
      <c r="A7" s="36" t="s">
        <v>38</v>
      </c>
      <c r="B7">
        <v>25221</v>
      </c>
      <c r="F7" s="36" t="s">
        <v>38</v>
      </c>
      <c r="G7">
        <v>6069</v>
      </c>
    </row>
    <row r="8" spans="1:15">
      <c r="A8" s="45" t="s">
        <v>5</v>
      </c>
      <c r="B8">
        <v>25221</v>
      </c>
      <c r="F8" s="45" t="s">
        <v>41</v>
      </c>
      <c r="G8">
        <v>6069</v>
      </c>
    </row>
    <row r="9" spans="1:15">
      <c r="A9" s="36" t="s">
        <v>36</v>
      </c>
      <c r="B9">
        <v>39620</v>
      </c>
      <c r="F9" s="36" t="s">
        <v>36</v>
      </c>
      <c r="G9">
        <v>5019</v>
      </c>
    </row>
    <row r="10" spans="1:15">
      <c r="A10" s="45" t="s">
        <v>5</v>
      </c>
      <c r="B10">
        <v>39620</v>
      </c>
      <c r="F10" s="45" t="s">
        <v>8</v>
      </c>
      <c r="G10">
        <v>5019</v>
      </c>
    </row>
    <row r="11" spans="1:15">
      <c r="A11" s="36" t="s">
        <v>34</v>
      </c>
      <c r="B11">
        <v>41559</v>
      </c>
      <c r="F11" s="36" t="s">
        <v>34</v>
      </c>
      <c r="G11">
        <v>5516</v>
      </c>
    </row>
    <row r="12" spans="1:15">
      <c r="A12" s="45" t="s">
        <v>5</v>
      </c>
      <c r="B12">
        <v>41559</v>
      </c>
      <c r="F12" s="45" t="s">
        <v>8</v>
      </c>
      <c r="G12">
        <v>5516</v>
      </c>
    </row>
    <row r="13" spans="1:15">
      <c r="A13" s="36" t="s">
        <v>37</v>
      </c>
      <c r="B13">
        <v>43568</v>
      </c>
      <c r="F13" s="36" t="s">
        <v>37</v>
      </c>
      <c r="G13">
        <v>7987</v>
      </c>
    </row>
    <row r="14" spans="1:15">
      <c r="A14" s="45" t="s">
        <v>7</v>
      </c>
      <c r="B14">
        <v>43568</v>
      </c>
      <c r="F14" s="45" t="s">
        <v>10</v>
      </c>
      <c r="G14">
        <v>7987</v>
      </c>
    </row>
    <row r="15" spans="1:15">
      <c r="A15" s="36" t="s">
        <v>39</v>
      </c>
      <c r="B15">
        <v>45752</v>
      </c>
      <c r="F15" s="36" t="s">
        <v>39</v>
      </c>
      <c r="G15">
        <v>3976</v>
      </c>
    </row>
    <row r="16" spans="1:15">
      <c r="A16" s="45" t="s">
        <v>2</v>
      </c>
      <c r="B16">
        <v>45752</v>
      </c>
      <c r="F16" s="45" t="s">
        <v>41</v>
      </c>
      <c r="G16">
        <v>3976</v>
      </c>
    </row>
    <row r="17" spans="1:7">
      <c r="A17" s="36" t="s">
        <v>35</v>
      </c>
      <c r="B17">
        <v>38325</v>
      </c>
      <c r="F17" s="36" t="s">
        <v>35</v>
      </c>
      <c r="G17">
        <v>2142</v>
      </c>
    </row>
    <row r="18" spans="1:7">
      <c r="A18" s="45" t="s">
        <v>40</v>
      </c>
      <c r="B18">
        <v>38325</v>
      </c>
      <c r="F18" s="45" t="s">
        <v>2</v>
      </c>
      <c r="G18">
        <v>2142</v>
      </c>
    </row>
    <row r="19" spans="1:7">
      <c r="A19" s="36" t="s">
        <v>72</v>
      </c>
      <c r="B19">
        <v>234045</v>
      </c>
      <c r="F19" s="36" t="s">
        <v>72</v>
      </c>
      <c r="G19">
        <v>30709</v>
      </c>
    </row>
    <row r="21" spans="1:7">
      <c r="A21" s="61" t="s">
        <v>95</v>
      </c>
      <c r="F21" s="61" t="s">
        <v>96</v>
      </c>
    </row>
  </sheetData>
  <mergeCells count="1">
    <mergeCell ref="A1:O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9F158-15A0-44A6-BD2C-26A037027960}">
  <dimension ref="A1:M29"/>
  <sheetViews>
    <sheetView topLeftCell="A3" workbookViewId="0">
      <selection activeCell="B7" sqref="B7:C28"/>
    </sheetView>
  </sheetViews>
  <sheetFormatPr defaultRowHeight="14.4"/>
  <cols>
    <col min="1" max="1" width="3.44140625" customWidth="1"/>
    <col min="2" max="2" width="20.21875" bestFit="1" customWidth="1"/>
    <col min="3" max="3" width="10.33203125" bestFit="1" customWidth="1"/>
  </cols>
  <sheetData>
    <row r="1" spans="1:13">
      <c r="A1" s="58" t="s">
        <v>83</v>
      </c>
      <c r="B1" s="58"/>
      <c r="C1" s="58"/>
      <c r="D1" s="58"/>
      <c r="E1" s="58"/>
      <c r="F1" s="58"/>
      <c r="G1" s="58"/>
      <c r="H1" s="58"/>
      <c r="I1" s="58"/>
      <c r="J1" s="58"/>
      <c r="K1" s="58"/>
      <c r="L1" s="58"/>
      <c r="M1" s="58"/>
    </row>
    <row r="2" spans="1:13">
      <c r="A2" s="58"/>
      <c r="B2" s="58"/>
      <c r="C2" s="58"/>
      <c r="D2" s="58"/>
      <c r="E2" s="58"/>
      <c r="F2" s="58"/>
      <c r="G2" s="58"/>
      <c r="H2" s="58"/>
      <c r="I2" s="58"/>
      <c r="J2" s="58"/>
      <c r="K2" s="58"/>
      <c r="L2" s="58"/>
      <c r="M2" s="58"/>
    </row>
    <row r="3" spans="1:13">
      <c r="A3" s="58"/>
      <c r="B3" s="58"/>
      <c r="C3" s="58"/>
      <c r="D3" s="58"/>
      <c r="E3" s="58"/>
      <c r="F3" s="58"/>
      <c r="G3" s="58"/>
      <c r="H3" s="58"/>
      <c r="I3" s="58"/>
      <c r="J3" s="58"/>
      <c r="K3" s="58"/>
      <c r="L3" s="58"/>
      <c r="M3" s="58"/>
    </row>
    <row r="4" spans="1:13">
      <c r="A4" s="58"/>
      <c r="B4" s="58"/>
      <c r="C4" s="58"/>
      <c r="D4" s="58"/>
      <c r="E4" s="58"/>
      <c r="F4" s="58"/>
      <c r="G4" s="58"/>
      <c r="H4" s="58"/>
      <c r="I4" s="58"/>
      <c r="J4" s="58"/>
      <c r="K4" s="58"/>
      <c r="L4" s="58"/>
      <c r="M4" s="58"/>
    </row>
    <row r="6" spans="1:13">
      <c r="B6" s="35" t="s">
        <v>85</v>
      </c>
      <c r="C6" t="s">
        <v>84</v>
      </c>
    </row>
    <row r="7" spans="1:13">
      <c r="B7" s="36" t="s">
        <v>26</v>
      </c>
      <c r="C7" s="49">
        <v>58277.8</v>
      </c>
    </row>
    <row r="8" spans="1:13">
      <c r="B8" s="36" t="s">
        <v>17</v>
      </c>
      <c r="C8" s="49">
        <v>56471.590000000004</v>
      </c>
    </row>
    <row r="9" spans="1:13">
      <c r="B9" s="36" t="s">
        <v>32</v>
      </c>
      <c r="C9" s="49">
        <v>52063.35</v>
      </c>
    </row>
    <row r="10" spans="1:13">
      <c r="B10" s="36" t="s">
        <v>15</v>
      </c>
      <c r="C10" s="49">
        <v>50988.91</v>
      </c>
      <c r="E10" s="26"/>
      <c r="F10" s="27"/>
      <c r="G10" s="28"/>
    </row>
    <row r="11" spans="1:13">
      <c r="B11" s="36" t="s">
        <v>22</v>
      </c>
      <c r="C11" s="49">
        <v>46234.960000000006</v>
      </c>
      <c r="E11" s="29"/>
      <c r="F11" s="30"/>
      <c r="G11" s="31"/>
    </row>
    <row r="12" spans="1:13">
      <c r="B12" s="36" t="s">
        <v>33</v>
      </c>
      <c r="C12" s="49">
        <v>46226.020000000004</v>
      </c>
      <c r="E12" s="29"/>
      <c r="F12" s="30"/>
      <c r="G12" s="31"/>
    </row>
    <row r="13" spans="1:13">
      <c r="B13" s="36" t="s">
        <v>23</v>
      </c>
      <c r="C13" s="49">
        <v>44884.12</v>
      </c>
      <c r="E13" s="29"/>
      <c r="F13" s="30"/>
      <c r="G13" s="31"/>
    </row>
    <row r="14" spans="1:13">
      <c r="B14" s="36" t="s">
        <v>16</v>
      </c>
      <c r="C14" s="49">
        <v>43177.340000000004</v>
      </c>
      <c r="E14" s="29"/>
      <c r="F14" s="30"/>
      <c r="G14" s="31"/>
    </row>
    <row r="15" spans="1:13">
      <c r="B15" s="36" t="s">
        <v>18</v>
      </c>
      <c r="C15" s="49">
        <v>40814.559999999998</v>
      </c>
      <c r="E15" s="29"/>
      <c r="F15" s="30"/>
      <c r="G15" s="31"/>
    </row>
    <row r="16" spans="1:13">
      <c r="B16" s="36" t="s">
        <v>28</v>
      </c>
      <c r="C16" s="49">
        <v>39084.340000000004</v>
      </c>
      <c r="E16" s="29"/>
      <c r="F16" s="30"/>
      <c r="G16" s="31"/>
    </row>
    <row r="17" spans="2:7">
      <c r="B17" s="36" t="s">
        <v>29</v>
      </c>
      <c r="C17" s="49">
        <v>36700.840000000004</v>
      </c>
      <c r="E17" s="29"/>
      <c r="F17" s="30"/>
      <c r="G17" s="31"/>
    </row>
    <row r="18" spans="2:7">
      <c r="B18" s="36" t="s">
        <v>20</v>
      </c>
      <c r="C18" s="49">
        <v>31390.480000000003</v>
      </c>
      <c r="E18" s="29"/>
      <c r="F18" s="30"/>
      <c r="G18" s="31"/>
    </row>
    <row r="19" spans="2:7">
      <c r="B19" s="36" t="s">
        <v>24</v>
      </c>
      <c r="C19" s="49">
        <v>30189.32</v>
      </c>
      <c r="E19" s="29"/>
      <c r="F19" s="30"/>
      <c r="G19" s="31"/>
    </row>
    <row r="20" spans="2:7">
      <c r="B20" s="36" t="s">
        <v>19</v>
      </c>
      <c r="C20" s="49">
        <v>29800.160000000003</v>
      </c>
      <c r="E20" s="29"/>
      <c r="F20" s="30"/>
      <c r="G20" s="31"/>
    </row>
    <row r="21" spans="2:7">
      <c r="B21" s="36" t="s">
        <v>13</v>
      </c>
      <c r="C21" s="49">
        <v>29721.27</v>
      </c>
      <c r="E21" s="29"/>
      <c r="F21" s="30"/>
      <c r="G21" s="31"/>
    </row>
    <row r="22" spans="2:7">
      <c r="B22" s="36" t="s">
        <v>25</v>
      </c>
      <c r="C22" s="49">
        <v>29678.099999999995</v>
      </c>
      <c r="E22" s="29"/>
      <c r="F22" s="30"/>
      <c r="G22" s="31"/>
    </row>
    <row r="23" spans="2:7">
      <c r="B23" s="36" t="s">
        <v>31</v>
      </c>
      <c r="C23" s="49">
        <v>29518.43</v>
      </c>
      <c r="E23" s="29"/>
      <c r="F23" s="30"/>
      <c r="G23" s="31"/>
    </row>
    <row r="24" spans="2:7">
      <c r="B24" s="36" t="s">
        <v>21</v>
      </c>
      <c r="C24" s="49">
        <v>26000</v>
      </c>
      <c r="E24" s="29"/>
      <c r="F24" s="30"/>
      <c r="G24" s="31"/>
    </row>
    <row r="25" spans="2:7">
      <c r="B25" s="36" t="s">
        <v>30</v>
      </c>
      <c r="C25" s="49">
        <v>25899.020000000011</v>
      </c>
      <c r="E25" s="29"/>
      <c r="F25" s="30"/>
      <c r="G25" s="31"/>
    </row>
    <row r="26" spans="2:7">
      <c r="B26" s="36" t="s">
        <v>27</v>
      </c>
      <c r="C26" s="49">
        <v>19572.14</v>
      </c>
      <c r="E26" s="29"/>
      <c r="F26" s="30"/>
      <c r="G26" s="31"/>
    </row>
    <row r="27" spans="2:7">
      <c r="B27" s="36" t="s">
        <v>14</v>
      </c>
      <c r="C27" s="49">
        <v>19525.600000000002</v>
      </c>
      <c r="E27" s="32"/>
      <c r="F27" s="33"/>
      <c r="G27" s="34"/>
    </row>
    <row r="28" spans="2:7">
      <c r="B28" s="36" t="s">
        <v>4</v>
      </c>
      <c r="C28" s="49">
        <v>14946.919999999998</v>
      </c>
    </row>
    <row r="29" spans="2:7">
      <c r="B29" s="36" t="s">
        <v>72</v>
      </c>
      <c r="C29" s="49">
        <v>801165.2699999999</v>
      </c>
    </row>
  </sheetData>
  <mergeCells count="1">
    <mergeCell ref="A1:M4"/>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D3FB5-A206-4FE2-A6A0-F11FF39921DA}">
  <dimension ref="A1:T315"/>
  <sheetViews>
    <sheetView topLeftCell="A2" workbookViewId="0">
      <selection activeCell="J17" sqref="J17"/>
    </sheetView>
  </sheetViews>
  <sheetFormatPr defaultRowHeight="14.4"/>
  <cols>
    <col min="3" max="3" width="13.6640625" bestFit="1" customWidth="1"/>
    <col min="4" max="4" width="12.5546875" bestFit="1" customWidth="1"/>
    <col min="5" max="5" width="10.5546875" bestFit="1" customWidth="1"/>
    <col min="7" max="7" width="15.109375" bestFit="1" customWidth="1"/>
    <col min="8" max="8" width="11.109375" bestFit="1" customWidth="1"/>
  </cols>
  <sheetData>
    <row r="1" spans="1:20" s="46" customFormat="1">
      <c r="A1" s="58" t="s">
        <v>86</v>
      </c>
      <c r="B1" s="58"/>
      <c r="C1" s="58"/>
      <c r="D1" s="58"/>
      <c r="E1" s="58"/>
      <c r="F1" s="58"/>
      <c r="G1" s="58"/>
      <c r="H1" s="58"/>
      <c r="I1" s="58"/>
      <c r="J1" s="58"/>
      <c r="K1" s="58"/>
      <c r="L1" s="58"/>
      <c r="M1" s="58"/>
      <c r="N1" s="58"/>
      <c r="O1" s="58"/>
    </row>
    <row r="2" spans="1:20" s="46" customFormat="1">
      <c r="A2" s="58"/>
      <c r="B2" s="58"/>
      <c r="C2" s="58"/>
      <c r="D2" s="58"/>
      <c r="E2" s="58"/>
      <c r="F2" s="58"/>
      <c r="G2" s="58"/>
      <c r="H2" s="58"/>
      <c r="I2" s="58"/>
      <c r="J2" s="58"/>
      <c r="K2" s="58"/>
      <c r="L2" s="58"/>
      <c r="M2" s="58"/>
      <c r="N2" s="58"/>
      <c r="O2" s="58"/>
    </row>
    <row r="3" spans="1:20" s="46" customFormat="1">
      <c r="A3" s="58"/>
      <c r="B3" s="58"/>
      <c r="C3" s="58"/>
      <c r="D3" s="58"/>
      <c r="E3" s="58"/>
      <c r="F3" s="58"/>
      <c r="G3" s="58"/>
      <c r="H3" s="58"/>
      <c r="I3" s="58"/>
      <c r="J3" s="58"/>
      <c r="K3" s="58"/>
      <c r="L3" s="58"/>
      <c r="M3" s="58"/>
      <c r="N3" s="58"/>
      <c r="O3" s="58"/>
    </row>
    <row r="4" spans="1:20" s="46" customFormat="1">
      <c r="A4" s="58"/>
      <c r="B4" s="58"/>
      <c r="C4" s="58"/>
      <c r="D4" s="58"/>
      <c r="E4" s="58"/>
      <c r="F4" s="58"/>
      <c r="G4" s="58"/>
      <c r="H4" s="58"/>
      <c r="I4" s="58"/>
      <c r="J4" s="58"/>
      <c r="K4" s="58"/>
      <c r="L4" s="58"/>
      <c r="M4" s="58"/>
      <c r="N4" s="58"/>
      <c r="O4" s="58"/>
    </row>
    <row r="6" spans="1:20">
      <c r="T6" t="s">
        <v>67</v>
      </c>
    </row>
    <row r="7" spans="1:20">
      <c r="C7" t="s">
        <v>67</v>
      </c>
      <c r="D7" s="20" t="s">
        <v>34</v>
      </c>
      <c r="T7" s="13" t="s">
        <v>37</v>
      </c>
    </row>
    <row r="8" spans="1:20">
      <c r="T8" s="15" t="s">
        <v>35</v>
      </c>
    </row>
    <row r="9" spans="1:20">
      <c r="C9" s="47" t="s">
        <v>87</v>
      </c>
      <c r="D9" s="47"/>
      <c r="E9" s="47"/>
      <c r="G9" s="47" t="s">
        <v>92</v>
      </c>
      <c r="H9" s="47"/>
      <c r="I9" s="62"/>
      <c r="T9" s="15" t="s">
        <v>36</v>
      </c>
    </row>
    <row r="10" spans="1:20">
      <c r="H10" s="10" t="s">
        <v>97</v>
      </c>
      <c r="I10" s="10"/>
      <c r="T10" s="13" t="s">
        <v>39</v>
      </c>
    </row>
    <row r="11" spans="1:20">
      <c r="C11" t="s">
        <v>88</v>
      </c>
      <c r="E11">
        <f>COUNTIFS(Table2[Geography],D7)</f>
        <v>58</v>
      </c>
      <c r="G11" s="12" t="s">
        <v>40</v>
      </c>
      <c r="H11" s="41">
        <f>SUMIFS(Table2[Amount],Table2[Sales Person],$G11,Table2[Geography],$D$7)</f>
        <v>24647</v>
      </c>
      <c r="I11">
        <f>SUMIFS(Table2[Units],Table2[Sales Person],G$11,Table2[Cost],$D$7)</f>
        <v>0</v>
      </c>
      <c r="T11" s="13" t="s">
        <v>38</v>
      </c>
    </row>
    <row r="12" spans="1:20">
      <c r="G12" s="14" t="s">
        <v>8</v>
      </c>
      <c r="H12" s="41">
        <f>SUMIFS(Table2[Amount],Table2[Sales Person],$G12,Table2[Geography],$D$7)</f>
        <v>5516</v>
      </c>
      <c r="T12" s="15" t="s">
        <v>37</v>
      </c>
    </row>
    <row r="13" spans="1:20">
      <c r="D13" t="s">
        <v>89</v>
      </c>
      <c r="E13" t="s">
        <v>68</v>
      </c>
      <c r="G13" s="12" t="s">
        <v>9</v>
      </c>
      <c r="H13" s="41">
        <f>SUMIFS(Table2[Amount],Table2[Sales Person],$G13,Table2[Geography],$D$7)</f>
        <v>39424</v>
      </c>
      <c r="T13" s="15" t="s">
        <v>34</v>
      </c>
    </row>
    <row r="14" spans="1:20">
      <c r="C14" t="s">
        <v>90</v>
      </c>
      <c r="D14" s="41">
        <f>SUMIFS(Table2[Amount],Table2[Geography],$D$7)</f>
        <v>252469</v>
      </c>
      <c r="E14" s="41">
        <f>AVERAGEIFS(Table2[Amount],Table2[Geography],$D$7)</f>
        <v>4352.9137931034484</v>
      </c>
      <c r="G14" s="14" t="s">
        <v>41</v>
      </c>
      <c r="H14" s="41">
        <f>SUMIFS(Table2[Amount],Table2[Sales Person],$G14,Table2[Geography],$D$7)</f>
        <v>15855</v>
      </c>
    </row>
    <row r="15" spans="1:20">
      <c r="C15" t="s">
        <v>81</v>
      </c>
      <c r="D15" s="41">
        <f>SUMIFS(Table2[Cost],Table2[Geography],$D$7)</f>
        <v>80681.400000000038</v>
      </c>
      <c r="E15" s="41">
        <f>AVERAGEIFS(Table2[Cost],Table2[Geography],$D$7)</f>
        <v>1391.0586206896558</v>
      </c>
      <c r="G15" s="12" t="s">
        <v>6</v>
      </c>
      <c r="H15" s="41">
        <f>SUMIFS(Table2[Amount],Table2[Sales Person],$G15,Table2[Geography],$D$7)</f>
        <v>33670</v>
      </c>
      <c r="M15" s="6" t="s">
        <v>11</v>
      </c>
      <c r="N15" s="6" t="s">
        <v>12</v>
      </c>
      <c r="O15" s="6" t="s">
        <v>0</v>
      </c>
      <c r="P15" s="10" t="s">
        <v>1</v>
      </c>
      <c r="Q15" s="10" t="s">
        <v>49</v>
      </c>
      <c r="R15" s="6" t="s">
        <v>50</v>
      </c>
      <c r="S15" s="6" t="s">
        <v>81</v>
      </c>
    </row>
    <row r="16" spans="1:20">
      <c r="C16" t="s">
        <v>91</v>
      </c>
      <c r="D16" s="41">
        <f>D14-D15</f>
        <v>171787.59999999998</v>
      </c>
      <c r="E16" s="41">
        <f>E14-E15</f>
        <v>2961.8551724137924</v>
      </c>
      <c r="G16" s="14" t="s">
        <v>40</v>
      </c>
      <c r="H16" s="41">
        <f>SUMIFS(Table2[Amount],Table2[Sales Person],$G16,Table2[Geography],$D$7)</f>
        <v>24647</v>
      </c>
      <c r="M16" t="s">
        <v>40</v>
      </c>
      <c r="N16" t="s">
        <v>37</v>
      </c>
      <c r="O16" t="s">
        <v>30</v>
      </c>
      <c r="P16" s="4">
        <v>1624</v>
      </c>
      <c r="Q16" s="5">
        <v>114</v>
      </c>
      <c r="R16">
        <f>_xlfn.XLOOKUP(Table26[[#This Row],[Product]],products[Product],products[Cost per unit])</f>
        <v>14.49</v>
      </c>
      <c r="S16">
        <f>Table26[[#This Row],[Cost per unit]]*Table26[[#This Row],[Units]]</f>
        <v>1651.8600000000001</v>
      </c>
    </row>
    <row r="17" spans="7:19">
      <c r="G17" s="12" t="s">
        <v>7</v>
      </c>
      <c r="H17" s="41">
        <f>SUMIFS(Table2[Amount],Table2[Sales Person],$G17,Table2[Geography],$D$7)</f>
        <v>31661</v>
      </c>
      <c r="M17" t="s">
        <v>8</v>
      </c>
      <c r="N17" t="s">
        <v>35</v>
      </c>
      <c r="O17" t="s">
        <v>32</v>
      </c>
      <c r="P17" s="4">
        <v>6706</v>
      </c>
      <c r="Q17" s="5">
        <v>459</v>
      </c>
      <c r="R17">
        <f>_xlfn.XLOOKUP(Table26[[#This Row],[Product]],products[Product],products[Cost per unit])</f>
        <v>8.65</v>
      </c>
      <c r="S17">
        <f>Table26[[#This Row],[Cost per unit]]*Table26[[#This Row],[Units]]</f>
        <v>3970.3500000000004</v>
      </c>
    </row>
    <row r="18" spans="7:19">
      <c r="G18" s="14" t="s">
        <v>5</v>
      </c>
      <c r="H18" s="41">
        <f>SUMIFS(Table2[Amount],Table2[Sales Person],$G18,Table2[Geography],$D$7)</f>
        <v>41559</v>
      </c>
      <c r="M18" t="s">
        <v>9</v>
      </c>
      <c r="N18" t="s">
        <v>35</v>
      </c>
      <c r="O18" t="s">
        <v>4</v>
      </c>
      <c r="P18" s="4">
        <v>959</v>
      </c>
      <c r="Q18" s="5">
        <v>147</v>
      </c>
      <c r="R18">
        <f>_xlfn.XLOOKUP(Table26[[#This Row],[Product]],products[Product],products[Cost per unit])</f>
        <v>11.88</v>
      </c>
      <c r="S18">
        <f>Table26[[#This Row],[Cost per unit]]*Table26[[#This Row],[Units]]</f>
        <v>1746.3600000000001</v>
      </c>
    </row>
    <row r="19" spans="7:19">
      <c r="G19" s="12" t="s">
        <v>2</v>
      </c>
      <c r="H19" s="41">
        <f>SUMIFS(Table2[Amount],Table2[Sales Person],$G19,Table2[Geography],$D$7)</f>
        <v>7763</v>
      </c>
      <c r="M19" t="s">
        <v>41</v>
      </c>
      <c r="N19" t="s">
        <v>36</v>
      </c>
      <c r="O19" t="s">
        <v>18</v>
      </c>
      <c r="P19" s="4">
        <v>9632</v>
      </c>
      <c r="Q19" s="5">
        <v>288</v>
      </c>
      <c r="R19">
        <f>_xlfn.XLOOKUP(Table26[[#This Row],[Product]],products[Product],products[Cost per unit])</f>
        <v>6.47</v>
      </c>
      <c r="S19">
        <f>Table26[[#This Row],[Cost per unit]]*Table26[[#This Row],[Units]]</f>
        <v>1863.36</v>
      </c>
    </row>
    <row r="20" spans="7:19">
      <c r="G20" s="14" t="s">
        <v>3</v>
      </c>
      <c r="H20" s="41">
        <f>SUMIFS(Table2[Amount],Table2[Sales Person],$G20,Table2[Geography],$D$7)</f>
        <v>35847</v>
      </c>
      <c r="M20" t="s">
        <v>6</v>
      </c>
      <c r="N20" t="s">
        <v>39</v>
      </c>
      <c r="O20" t="s">
        <v>25</v>
      </c>
      <c r="P20" s="4">
        <v>2100</v>
      </c>
      <c r="Q20" s="5">
        <v>414</v>
      </c>
      <c r="R20">
        <f>_xlfn.XLOOKUP(Table26[[#This Row],[Product]],products[Product],products[Cost per unit])</f>
        <v>13.15</v>
      </c>
      <c r="S20">
        <f>Table26[[#This Row],[Cost per unit]]*Table26[[#This Row],[Units]]</f>
        <v>5444.1</v>
      </c>
    </row>
    <row r="21" spans="7:19">
      <c r="G21" s="12" t="s">
        <v>10</v>
      </c>
      <c r="H21" s="41">
        <f>SUMIFS(Table2[Amount],Table2[Sales Person],$G21,Table2[Geography],$D$7)</f>
        <v>16527</v>
      </c>
      <c r="M21" t="s">
        <v>40</v>
      </c>
      <c r="N21" t="s">
        <v>35</v>
      </c>
      <c r="O21" t="s">
        <v>33</v>
      </c>
      <c r="P21" s="4">
        <v>8869</v>
      </c>
      <c r="Q21" s="5">
        <v>432</v>
      </c>
      <c r="R21">
        <f>_xlfn.XLOOKUP(Table26[[#This Row],[Product]],products[Product],products[Cost per unit])</f>
        <v>12.37</v>
      </c>
      <c r="S21">
        <f>Table26[[#This Row],[Cost per unit]]*Table26[[#This Row],[Units]]</f>
        <v>5343.8399999999992</v>
      </c>
    </row>
    <row r="22" spans="7:19">
      <c r="M22" t="s">
        <v>6</v>
      </c>
      <c r="N22" t="s">
        <v>38</v>
      </c>
      <c r="O22" t="s">
        <v>31</v>
      </c>
      <c r="P22" s="4">
        <v>2681</v>
      </c>
      <c r="Q22" s="5">
        <v>54</v>
      </c>
      <c r="R22">
        <f>_xlfn.XLOOKUP(Table26[[#This Row],[Product]],products[Product],products[Cost per unit])</f>
        <v>5.79</v>
      </c>
      <c r="S22">
        <f>Table26[[#This Row],[Cost per unit]]*Table26[[#This Row],[Units]]</f>
        <v>312.66000000000003</v>
      </c>
    </row>
    <row r="23" spans="7:19">
      <c r="M23" t="s">
        <v>8</v>
      </c>
      <c r="N23" t="s">
        <v>35</v>
      </c>
      <c r="O23" t="s">
        <v>22</v>
      </c>
      <c r="P23" s="4">
        <v>5012</v>
      </c>
      <c r="Q23" s="5">
        <v>210</v>
      </c>
      <c r="R23">
        <f>_xlfn.XLOOKUP(Table26[[#This Row],[Product]],products[Product],products[Cost per unit])</f>
        <v>9.77</v>
      </c>
      <c r="S23">
        <f>Table26[[#This Row],[Cost per unit]]*Table26[[#This Row],[Units]]</f>
        <v>2051.6999999999998</v>
      </c>
    </row>
    <row r="24" spans="7:19">
      <c r="M24" t="s">
        <v>7</v>
      </c>
      <c r="N24" t="s">
        <v>38</v>
      </c>
      <c r="O24" t="s">
        <v>14</v>
      </c>
      <c r="P24" s="4">
        <v>1281</v>
      </c>
      <c r="Q24" s="5">
        <v>75</v>
      </c>
      <c r="R24">
        <f>_xlfn.XLOOKUP(Table26[[#This Row],[Product]],products[Product],products[Cost per unit])</f>
        <v>11.7</v>
      </c>
      <c r="S24">
        <f>Table26[[#This Row],[Cost per unit]]*Table26[[#This Row],[Units]]</f>
        <v>877.5</v>
      </c>
    </row>
    <row r="25" spans="7:19">
      <c r="M25" t="s">
        <v>5</v>
      </c>
      <c r="N25" t="s">
        <v>37</v>
      </c>
      <c r="O25" t="s">
        <v>14</v>
      </c>
      <c r="P25" s="4">
        <v>4991</v>
      </c>
      <c r="Q25" s="5">
        <v>12</v>
      </c>
      <c r="R25">
        <f>_xlfn.XLOOKUP(Table26[[#This Row],[Product]],products[Product],products[Cost per unit])</f>
        <v>11.7</v>
      </c>
      <c r="S25">
        <f>Table26[[#This Row],[Cost per unit]]*Table26[[#This Row],[Units]]</f>
        <v>140.39999999999998</v>
      </c>
    </row>
    <row r="26" spans="7:19">
      <c r="M26" t="s">
        <v>2</v>
      </c>
      <c r="N26" t="s">
        <v>39</v>
      </c>
      <c r="O26" t="s">
        <v>25</v>
      </c>
      <c r="P26" s="4">
        <v>1785</v>
      </c>
      <c r="Q26" s="5">
        <v>462</v>
      </c>
      <c r="R26">
        <f>_xlfn.XLOOKUP(Table26[[#This Row],[Product]],products[Product],products[Cost per unit])</f>
        <v>13.15</v>
      </c>
      <c r="S26">
        <f>Table26[[#This Row],[Cost per unit]]*Table26[[#This Row],[Units]]</f>
        <v>6075.3</v>
      </c>
    </row>
    <row r="27" spans="7:19">
      <c r="M27" t="s">
        <v>3</v>
      </c>
      <c r="N27" t="s">
        <v>37</v>
      </c>
      <c r="O27" t="s">
        <v>17</v>
      </c>
      <c r="P27" s="4">
        <v>3983</v>
      </c>
      <c r="Q27" s="5">
        <v>144</v>
      </c>
      <c r="R27">
        <f>_xlfn.XLOOKUP(Table26[[#This Row],[Product]],products[Product],products[Cost per unit])</f>
        <v>3.11</v>
      </c>
      <c r="S27">
        <f>Table26[[#This Row],[Cost per unit]]*Table26[[#This Row],[Units]]</f>
        <v>447.84</v>
      </c>
    </row>
    <row r="28" spans="7:19">
      <c r="M28" t="s">
        <v>9</v>
      </c>
      <c r="N28" t="s">
        <v>38</v>
      </c>
      <c r="O28" t="s">
        <v>16</v>
      </c>
      <c r="P28" s="4">
        <v>2646</v>
      </c>
      <c r="Q28" s="5">
        <v>120</v>
      </c>
      <c r="R28">
        <f>_xlfn.XLOOKUP(Table26[[#This Row],[Product]],products[Product],products[Cost per unit])</f>
        <v>8.7899999999999991</v>
      </c>
      <c r="S28">
        <f>Table26[[#This Row],[Cost per unit]]*Table26[[#This Row],[Units]]</f>
        <v>1054.8</v>
      </c>
    </row>
    <row r="29" spans="7:19">
      <c r="M29" t="s">
        <v>2</v>
      </c>
      <c r="N29" t="s">
        <v>34</v>
      </c>
      <c r="O29" t="s">
        <v>13</v>
      </c>
      <c r="P29" s="4">
        <v>252</v>
      </c>
      <c r="Q29" s="5">
        <v>54</v>
      </c>
      <c r="R29">
        <f>_xlfn.XLOOKUP(Table26[[#This Row],[Product]],products[Product],products[Cost per unit])</f>
        <v>9.33</v>
      </c>
      <c r="S29">
        <f>Table26[[#This Row],[Cost per unit]]*Table26[[#This Row],[Units]]</f>
        <v>503.82</v>
      </c>
    </row>
    <row r="30" spans="7:19">
      <c r="M30" t="s">
        <v>3</v>
      </c>
      <c r="N30" t="s">
        <v>35</v>
      </c>
      <c r="O30" t="s">
        <v>25</v>
      </c>
      <c r="P30" s="4">
        <v>2464</v>
      </c>
      <c r="Q30" s="5">
        <v>234</v>
      </c>
      <c r="R30">
        <f>_xlfn.XLOOKUP(Table26[[#This Row],[Product]],products[Product],products[Cost per unit])</f>
        <v>13.15</v>
      </c>
      <c r="S30">
        <f>Table26[[#This Row],[Cost per unit]]*Table26[[#This Row],[Units]]</f>
        <v>3077.1</v>
      </c>
    </row>
    <row r="31" spans="7:19">
      <c r="M31" t="s">
        <v>3</v>
      </c>
      <c r="N31" t="s">
        <v>35</v>
      </c>
      <c r="O31" t="s">
        <v>29</v>
      </c>
      <c r="P31" s="4">
        <v>2114</v>
      </c>
      <c r="Q31" s="5">
        <v>66</v>
      </c>
      <c r="R31">
        <f>_xlfn.XLOOKUP(Table26[[#This Row],[Product]],products[Product],products[Cost per unit])</f>
        <v>7.16</v>
      </c>
      <c r="S31">
        <f>Table26[[#This Row],[Cost per unit]]*Table26[[#This Row],[Units]]</f>
        <v>472.56</v>
      </c>
    </row>
    <row r="32" spans="7:19">
      <c r="M32" t="s">
        <v>6</v>
      </c>
      <c r="N32" t="s">
        <v>37</v>
      </c>
      <c r="O32" t="s">
        <v>31</v>
      </c>
      <c r="P32" s="4">
        <v>7693</v>
      </c>
      <c r="Q32" s="5">
        <v>87</v>
      </c>
      <c r="R32">
        <f>_xlfn.XLOOKUP(Table26[[#This Row],[Product]],products[Product],products[Cost per unit])</f>
        <v>5.79</v>
      </c>
      <c r="S32">
        <f>Table26[[#This Row],[Cost per unit]]*Table26[[#This Row],[Units]]</f>
        <v>503.73</v>
      </c>
    </row>
    <row r="33" spans="13:19">
      <c r="M33" t="s">
        <v>5</v>
      </c>
      <c r="N33" t="s">
        <v>34</v>
      </c>
      <c r="O33" t="s">
        <v>20</v>
      </c>
      <c r="P33" s="4">
        <v>15610</v>
      </c>
      <c r="Q33" s="5">
        <v>339</v>
      </c>
      <c r="R33">
        <f>_xlfn.XLOOKUP(Table26[[#This Row],[Product]],products[Product],products[Cost per unit])</f>
        <v>10.62</v>
      </c>
      <c r="S33">
        <f>Table26[[#This Row],[Cost per unit]]*Table26[[#This Row],[Units]]</f>
        <v>3600.18</v>
      </c>
    </row>
    <row r="34" spans="13:19">
      <c r="M34" t="s">
        <v>41</v>
      </c>
      <c r="N34" t="s">
        <v>34</v>
      </c>
      <c r="O34" t="s">
        <v>22</v>
      </c>
      <c r="P34" s="4">
        <v>336</v>
      </c>
      <c r="Q34" s="5">
        <v>144</v>
      </c>
      <c r="R34">
        <f>_xlfn.XLOOKUP(Table26[[#This Row],[Product]],products[Product],products[Cost per unit])</f>
        <v>9.77</v>
      </c>
      <c r="S34">
        <f>Table26[[#This Row],[Cost per unit]]*Table26[[#This Row],[Units]]</f>
        <v>1406.8799999999999</v>
      </c>
    </row>
    <row r="35" spans="13:19">
      <c r="M35" t="s">
        <v>2</v>
      </c>
      <c r="N35" t="s">
        <v>39</v>
      </c>
      <c r="O35" t="s">
        <v>20</v>
      </c>
      <c r="P35" s="4">
        <v>9443</v>
      </c>
      <c r="Q35" s="5">
        <v>162</v>
      </c>
      <c r="R35">
        <f>_xlfn.XLOOKUP(Table26[[#This Row],[Product]],products[Product],products[Cost per unit])</f>
        <v>10.62</v>
      </c>
      <c r="S35">
        <f>Table26[[#This Row],[Cost per unit]]*Table26[[#This Row],[Units]]</f>
        <v>1720.4399999999998</v>
      </c>
    </row>
    <row r="36" spans="13:19">
      <c r="M36" t="s">
        <v>9</v>
      </c>
      <c r="N36" t="s">
        <v>34</v>
      </c>
      <c r="O36" t="s">
        <v>23</v>
      </c>
      <c r="P36" s="4">
        <v>8155</v>
      </c>
      <c r="Q36" s="5">
        <v>90</v>
      </c>
      <c r="R36">
        <f>_xlfn.XLOOKUP(Table26[[#This Row],[Product]],products[Product],products[Cost per unit])</f>
        <v>6.49</v>
      </c>
      <c r="S36">
        <f>Table26[[#This Row],[Cost per unit]]*Table26[[#This Row],[Units]]</f>
        <v>584.1</v>
      </c>
    </row>
    <row r="37" spans="13:19">
      <c r="M37" t="s">
        <v>8</v>
      </c>
      <c r="N37" t="s">
        <v>38</v>
      </c>
      <c r="O37" t="s">
        <v>23</v>
      </c>
      <c r="P37" s="4">
        <v>1701</v>
      </c>
      <c r="Q37" s="5">
        <v>234</v>
      </c>
      <c r="R37">
        <f>_xlfn.XLOOKUP(Table26[[#This Row],[Product]],products[Product],products[Cost per unit])</f>
        <v>6.49</v>
      </c>
      <c r="S37">
        <f>Table26[[#This Row],[Cost per unit]]*Table26[[#This Row],[Units]]</f>
        <v>1518.66</v>
      </c>
    </row>
    <row r="38" spans="13:19">
      <c r="M38" t="s">
        <v>10</v>
      </c>
      <c r="N38" t="s">
        <v>38</v>
      </c>
      <c r="O38" t="s">
        <v>22</v>
      </c>
      <c r="P38" s="4">
        <v>2205</v>
      </c>
      <c r="Q38" s="5">
        <v>141</v>
      </c>
      <c r="R38">
        <f>_xlfn.XLOOKUP(Table26[[#This Row],[Product]],products[Product],products[Cost per unit])</f>
        <v>9.77</v>
      </c>
      <c r="S38">
        <f>Table26[[#This Row],[Cost per unit]]*Table26[[#This Row],[Units]]</f>
        <v>1377.57</v>
      </c>
    </row>
    <row r="39" spans="13:19">
      <c r="M39" t="s">
        <v>8</v>
      </c>
      <c r="N39" t="s">
        <v>37</v>
      </c>
      <c r="O39" t="s">
        <v>19</v>
      </c>
      <c r="P39" s="4">
        <v>1771</v>
      </c>
      <c r="Q39" s="5">
        <v>204</v>
      </c>
      <c r="R39">
        <f>_xlfn.XLOOKUP(Table26[[#This Row],[Product]],products[Product],products[Cost per unit])</f>
        <v>7.64</v>
      </c>
      <c r="S39">
        <f>Table26[[#This Row],[Cost per unit]]*Table26[[#This Row],[Units]]</f>
        <v>1558.56</v>
      </c>
    </row>
    <row r="40" spans="13:19">
      <c r="M40" t="s">
        <v>41</v>
      </c>
      <c r="N40" t="s">
        <v>35</v>
      </c>
      <c r="O40" t="s">
        <v>15</v>
      </c>
      <c r="P40" s="4">
        <v>2114</v>
      </c>
      <c r="Q40" s="5">
        <v>186</v>
      </c>
      <c r="R40">
        <f>_xlfn.XLOOKUP(Table26[[#This Row],[Product]],products[Product],products[Cost per unit])</f>
        <v>11.73</v>
      </c>
      <c r="S40">
        <f>Table26[[#This Row],[Cost per unit]]*Table26[[#This Row],[Units]]</f>
        <v>2181.7800000000002</v>
      </c>
    </row>
    <row r="41" spans="13:19">
      <c r="M41" t="s">
        <v>41</v>
      </c>
      <c r="N41" t="s">
        <v>36</v>
      </c>
      <c r="O41" t="s">
        <v>13</v>
      </c>
      <c r="P41" s="4">
        <v>10311</v>
      </c>
      <c r="Q41" s="5">
        <v>231</v>
      </c>
      <c r="R41">
        <f>_xlfn.XLOOKUP(Table26[[#This Row],[Product]],products[Product],products[Cost per unit])</f>
        <v>9.33</v>
      </c>
      <c r="S41">
        <f>Table26[[#This Row],[Cost per unit]]*Table26[[#This Row],[Units]]</f>
        <v>2155.23</v>
      </c>
    </row>
    <row r="42" spans="13:19">
      <c r="M42" t="s">
        <v>3</v>
      </c>
      <c r="N42" t="s">
        <v>39</v>
      </c>
      <c r="O42" t="s">
        <v>16</v>
      </c>
      <c r="P42" s="4">
        <v>21</v>
      </c>
      <c r="Q42" s="5">
        <v>168</v>
      </c>
      <c r="R42">
        <f>_xlfn.XLOOKUP(Table26[[#This Row],[Product]],products[Product],products[Cost per unit])</f>
        <v>8.7899999999999991</v>
      </c>
      <c r="S42">
        <f>Table26[[#This Row],[Cost per unit]]*Table26[[#This Row],[Units]]</f>
        <v>1476.7199999999998</v>
      </c>
    </row>
    <row r="43" spans="13:19">
      <c r="M43" t="s">
        <v>10</v>
      </c>
      <c r="N43" t="s">
        <v>35</v>
      </c>
      <c r="O43" t="s">
        <v>20</v>
      </c>
      <c r="P43" s="4">
        <v>1974</v>
      </c>
      <c r="Q43" s="5">
        <v>195</v>
      </c>
      <c r="R43">
        <f>_xlfn.XLOOKUP(Table26[[#This Row],[Product]],products[Product],products[Cost per unit])</f>
        <v>10.62</v>
      </c>
      <c r="S43">
        <f>Table26[[#This Row],[Cost per unit]]*Table26[[#This Row],[Units]]</f>
        <v>2070.8999999999996</v>
      </c>
    </row>
    <row r="44" spans="13:19">
      <c r="M44" t="s">
        <v>5</v>
      </c>
      <c r="N44" t="s">
        <v>36</v>
      </c>
      <c r="O44" t="s">
        <v>23</v>
      </c>
      <c r="P44" s="4">
        <v>6314</v>
      </c>
      <c r="Q44" s="5">
        <v>15</v>
      </c>
      <c r="R44">
        <f>_xlfn.XLOOKUP(Table26[[#This Row],[Product]],products[Product],products[Cost per unit])</f>
        <v>6.49</v>
      </c>
      <c r="S44">
        <f>Table26[[#This Row],[Cost per unit]]*Table26[[#This Row],[Units]]</f>
        <v>97.350000000000009</v>
      </c>
    </row>
    <row r="45" spans="13:19">
      <c r="M45" t="s">
        <v>10</v>
      </c>
      <c r="N45" t="s">
        <v>37</v>
      </c>
      <c r="O45" t="s">
        <v>23</v>
      </c>
      <c r="P45" s="4">
        <v>4683</v>
      </c>
      <c r="Q45" s="5">
        <v>30</v>
      </c>
      <c r="R45">
        <f>_xlfn.XLOOKUP(Table26[[#This Row],[Product]],products[Product],products[Cost per unit])</f>
        <v>6.49</v>
      </c>
      <c r="S45">
        <f>Table26[[#This Row],[Cost per unit]]*Table26[[#This Row],[Units]]</f>
        <v>194.70000000000002</v>
      </c>
    </row>
    <row r="46" spans="13:19">
      <c r="M46" t="s">
        <v>41</v>
      </c>
      <c r="N46" t="s">
        <v>37</v>
      </c>
      <c r="O46" t="s">
        <v>24</v>
      </c>
      <c r="P46" s="4">
        <v>6398</v>
      </c>
      <c r="Q46" s="5">
        <v>102</v>
      </c>
      <c r="R46">
        <f>_xlfn.XLOOKUP(Table26[[#This Row],[Product]],products[Product],products[Cost per unit])</f>
        <v>4.97</v>
      </c>
      <c r="S46">
        <f>Table26[[#This Row],[Cost per unit]]*Table26[[#This Row],[Units]]</f>
        <v>506.94</v>
      </c>
    </row>
    <row r="47" spans="13:19">
      <c r="M47" t="s">
        <v>2</v>
      </c>
      <c r="N47" t="s">
        <v>35</v>
      </c>
      <c r="O47" t="s">
        <v>19</v>
      </c>
      <c r="P47" s="4">
        <v>553</v>
      </c>
      <c r="Q47" s="5">
        <v>15</v>
      </c>
      <c r="R47">
        <f>_xlfn.XLOOKUP(Table26[[#This Row],[Product]],products[Product],products[Cost per unit])</f>
        <v>7.64</v>
      </c>
      <c r="S47">
        <f>Table26[[#This Row],[Cost per unit]]*Table26[[#This Row],[Units]]</f>
        <v>114.6</v>
      </c>
    </row>
    <row r="48" spans="13:19">
      <c r="M48" t="s">
        <v>8</v>
      </c>
      <c r="N48" t="s">
        <v>39</v>
      </c>
      <c r="O48" t="s">
        <v>30</v>
      </c>
      <c r="P48" s="4">
        <v>7021</v>
      </c>
      <c r="Q48" s="5">
        <v>183</v>
      </c>
      <c r="R48">
        <f>_xlfn.XLOOKUP(Table26[[#This Row],[Product]],products[Product],products[Cost per unit])</f>
        <v>14.49</v>
      </c>
      <c r="S48">
        <f>Table26[[#This Row],[Cost per unit]]*Table26[[#This Row],[Units]]</f>
        <v>2651.67</v>
      </c>
    </row>
    <row r="49" spans="13:19">
      <c r="M49" t="s">
        <v>40</v>
      </c>
      <c r="N49" t="s">
        <v>39</v>
      </c>
      <c r="O49" t="s">
        <v>22</v>
      </c>
      <c r="P49" s="4">
        <v>5817</v>
      </c>
      <c r="Q49" s="5">
        <v>12</v>
      </c>
      <c r="R49">
        <f>_xlfn.XLOOKUP(Table26[[#This Row],[Product]],products[Product],products[Cost per unit])</f>
        <v>9.77</v>
      </c>
      <c r="S49">
        <f>Table26[[#This Row],[Cost per unit]]*Table26[[#This Row],[Units]]</f>
        <v>117.24</v>
      </c>
    </row>
    <row r="50" spans="13:19">
      <c r="M50" t="s">
        <v>41</v>
      </c>
      <c r="N50" t="s">
        <v>39</v>
      </c>
      <c r="O50" t="s">
        <v>14</v>
      </c>
      <c r="P50" s="4">
        <v>3976</v>
      </c>
      <c r="Q50" s="5">
        <v>72</v>
      </c>
      <c r="R50">
        <f>_xlfn.XLOOKUP(Table26[[#This Row],[Product]],products[Product],products[Cost per unit])</f>
        <v>11.7</v>
      </c>
      <c r="S50">
        <f>Table26[[#This Row],[Cost per unit]]*Table26[[#This Row],[Units]]</f>
        <v>842.4</v>
      </c>
    </row>
    <row r="51" spans="13:19">
      <c r="M51" t="s">
        <v>6</v>
      </c>
      <c r="N51" t="s">
        <v>38</v>
      </c>
      <c r="O51" t="s">
        <v>27</v>
      </c>
      <c r="P51" s="4">
        <v>1134</v>
      </c>
      <c r="Q51" s="5">
        <v>282</v>
      </c>
      <c r="R51">
        <f>_xlfn.XLOOKUP(Table26[[#This Row],[Product]],products[Product],products[Cost per unit])</f>
        <v>16.73</v>
      </c>
      <c r="S51">
        <f>Table26[[#This Row],[Cost per unit]]*Table26[[#This Row],[Units]]</f>
        <v>4717.8599999999997</v>
      </c>
    </row>
    <row r="52" spans="13:19">
      <c r="M52" t="s">
        <v>2</v>
      </c>
      <c r="N52" t="s">
        <v>39</v>
      </c>
      <c r="O52" t="s">
        <v>28</v>
      </c>
      <c r="P52" s="4">
        <v>6027</v>
      </c>
      <c r="Q52" s="5">
        <v>144</v>
      </c>
      <c r="R52">
        <f>_xlfn.XLOOKUP(Table26[[#This Row],[Product]],products[Product],products[Cost per unit])</f>
        <v>10.38</v>
      </c>
      <c r="S52">
        <f>Table26[[#This Row],[Cost per unit]]*Table26[[#This Row],[Units]]</f>
        <v>1494.72</v>
      </c>
    </row>
    <row r="53" spans="13:19">
      <c r="M53" t="s">
        <v>6</v>
      </c>
      <c r="N53" t="s">
        <v>37</v>
      </c>
      <c r="O53" t="s">
        <v>16</v>
      </c>
      <c r="P53" s="4">
        <v>1904</v>
      </c>
      <c r="Q53" s="5">
        <v>405</v>
      </c>
      <c r="R53">
        <f>_xlfn.XLOOKUP(Table26[[#This Row],[Product]],products[Product],products[Cost per unit])</f>
        <v>8.7899999999999991</v>
      </c>
      <c r="S53">
        <f>Table26[[#This Row],[Cost per unit]]*Table26[[#This Row],[Units]]</f>
        <v>3559.95</v>
      </c>
    </row>
    <row r="54" spans="13:19">
      <c r="M54" t="s">
        <v>7</v>
      </c>
      <c r="N54" t="s">
        <v>34</v>
      </c>
      <c r="O54" t="s">
        <v>32</v>
      </c>
      <c r="P54" s="4">
        <v>3262</v>
      </c>
      <c r="Q54" s="5">
        <v>75</v>
      </c>
      <c r="R54">
        <f>_xlfn.XLOOKUP(Table26[[#This Row],[Product]],products[Product],products[Cost per unit])</f>
        <v>8.65</v>
      </c>
      <c r="S54">
        <f>Table26[[#This Row],[Cost per unit]]*Table26[[#This Row],[Units]]</f>
        <v>648.75</v>
      </c>
    </row>
    <row r="55" spans="13:19">
      <c r="M55" t="s">
        <v>40</v>
      </c>
      <c r="N55" t="s">
        <v>34</v>
      </c>
      <c r="O55" t="s">
        <v>27</v>
      </c>
      <c r="P55" s="4">
        <v>2289</v>
      </c>
      <c r="Q55" s="5">
        <v>135</v>
      </c>
      <c r="R55">
        <f>_xlfn.XLOOKUP(Table26[[#This Row],[Product]],products[Product],products[Cost per unit])</f>
        <v>16.73</v>
      </c>
      <c r="S55">
        <f>Table26[[#This Row],[Cost per unit]]*Table26[[#This Row],[Units]]</f>
        <v>2258.5500000000002</v>
      </c>
    </row>
    <row r="56" spans="13:19">
      <c r="M56" t="s">
        <v>5</v>
      </c>
      <c r="N56" t="s">
        <v>34</v>
      </c>
      <c r="O56" t="s">
        <v>27</v>
      </c>
      <c r="P56" s="4">
        <v>6986</v>
      </c>
      <c r="Q56" s="5">
        <v>21</v>
      </c>
      <c r="R56">
        <f>_xlfn.XLOOKUP(Table26[[#This Row],[Product]],products[Product],products[Cost per unit])</f>
        <v>16.73</v>
      </c>
      <c r="S56">
        <f>Table26[[#This Row],[Cost per unit]]*Table26[[#This Row],[Units]]</f>
        <v>351.33</v>
      </c>
    </row>
    <row r="57" spans="13:19">
      <c r="M57" t="s">
        <v>2</v>
      </c>
      <c r="N57" t="s">
        <v>38</v>
      </c>
      <c r="O57" t="s">
        <v>23</v>
      </c>
      <c r="P57" s="4">
        <v>4417</v>
      </c>
      <c r="Q57" s="5">
        <v>153</v>
      </c>
      <c r="R57">
        <f>_xlfn.XLOOKUP(Table26[[#This Row],[Product]],products[Product],products[Cost per unit])</f>
        <v>6.49</v>
      </c>
      <c r="S57">
        <f>Table26[[#This Row],[Cost per unit]]*Table26[[#This Row],[Units]]</f>
        <v>992.97</v>
      </c>
    </row>
    <row r="58" spans="13:19">
      <c r="M58" t="s">
        <v>6</v>
      </c>
      <c r="N58" t="s">
        <v>34</v>
      </c>
      <c r="O58" t="s">
        <v>15</v>
      </c>
      <c r="P58" s="4">
        <v>1442</v>
      </c>
      <c r="Q58" s="5">
        <v>15</v>
      </c>
      <c r="R58">
        <f>_xlfn.XLOOKUP(Table26[[#This Row],[Product]],products[Product],products[Cost per unit])</f>
        <v>11.73</v>
      </c>
      <c r="S58">
        <f>Table26[[#This Row],[Cost per unit]]*Table26[[#This Row],[Units]]</f>
        <v>175.95000000000002</v>
      </c>
    </row>
    <row r="59" spans="13:19">
      <c r="M59" t="s">
        <v>3</v>
      </c>
      <c r="N59" t="s">
        <v>35</v>
      </c>
      <c r="O59" t="s">
        <v>14</v>
      </c>
      <c r="P59" s="4">
        <v>2415</v>
      </c>
      <c r="Q59" s="5">
        <v>255</v>
      </c>
      <c r="R59">
        <f>_xlfn.XLOOKUP(Table26[[#This Row],[Product]],products[Product],products[Cost per unit])</f>
        <v>11.7</v>
      </c>
      <c r="S59">
        <f>Table26[[#This Row],[Cost per unit]]*Table26[[#This Row],[Units]]</f>
        <v>2983.5</v>
      </c>
    </row>
    <row r="60" spans="13:19">
      <c r="M60" t="s">
        <v>2</v>
      </c>
      <c r="N60" t="s">
        <v>37</v>
      </c>
      <c r="O60" t="s">
        <v>19</v>
      </c>
      <c r="P60" s="4">
        <v>238</v>
      </c>
      <c r="Q60" s="5">
        <v>18</v>
      </c>
      <c r="R60">
        <f>_xlfn.XLOOKUP(Table26[[#This Row],[Product]],products[Product],products[Cost per unit])</f>
        <v>7.64</v>
      </c>
      <c r="S60">
        <f>Table26[[#This Row],[Cost per unit]]*Table26[[#This Row],[Units]]</f>
        <v>137.51999999999998</v>
      </c>
    </row>
    <row r="61" spans="13:19">
      <c r="M61" t="s">
        <v>6</v>
      </c>
      <c r="N61" t="s">
        <v>37</v>
      </c>
      <c r="O61" t="s">
        <v>23</v>
      </c>
      <c r="P61" s="4">
        <v>4949</v>
      </c>
      <c r="Q61" s="5">
        <v>189</v>
      </c>
      <c r="R61">
        <f>_xlfn.XLOOKUP(Table26[[#This Row],[Product]],products[Product],products[Cost per unit])</f>
        <v>6.49</v>
      </c>
      <c r="S61">
        <f>Table26[[#This Row],[Cost per unit]]*Table26[[#This Row],[Units]]</f>
        <v>1226.6100000000001</v>
      </c>
    </row>
    <row r="62" spans="13:19">
      <c r="M62" t="s">
        <v>5</v>
      </c>
      <c r="N62" t="s">
        <v>38</v>
      </c>
      <c r="O62" t="s">
        <v>32</v>
      </c>
      <c r="P62" s="4">
        <v>5075</v>
      </c>
      <c r="Q62" s="5">
        <v>21</v>
      </c>
      <c r="R62">
        <f>_xlfn.XLOOKUP(Table26[[#This Row],[Product]],products[Product],products[Cost per unit])</f>
        <v>8.65</v>
      </c>
      <c r="S62">
        <f>Table26[[#This Row],[Cost per unit]]*Table26[[#This Row],[Units]]</f>
        <v>181.65</v>
      </c>
    </row>
    <row r="63" spans="13:19">
      <c r="M63" t="s">
        <v>3</v>
      </c>
      <c r="N63" t="s">
        <v>36</v>
      </c>
      <c r="O63" t="s">
        <v>16</v>
      </c>
      <c r="P63" s="4">
        <v>9198</v>
      </c>
      <c r="Q63" s="5">
        <v>36</v>
      </c>
      <c r="R63">
        <f>_xlfn.XLOOKUP(Table26[[#This Row],[Product]],products[Product],products[Cost per unit])</f>
        <v>8.7899999999999991</v>
      </c>
      <c r="S63">
        <f>Table26[[#This Row],[Cost per unit]]*Table26[[#This Row],[Units]]</f>
        <v>316.43999999999994</v>
      </c>
    </row>
    <row r="64" spans="13:19">
      <c r="M64" t="s">
        <v>6</v>
      </c>
      <c r="N64" t="s">
        <v>34</v>
      </c>
      <c r="O64" t="s">
        <v>29</v>
      </c>
      <c r="P64" s="4">
        <v>3339</v>
      </c>
      <c r="Q64" s="5">
        <v>75</v>
      </c>
      <c r="R64">
        <f>_xlfn.XLOOKUP(Table26[[#This Row],[Product]],products[Product],products[Cost per unit])</f>
        <v>7.16</v>
      </c>
      <c r="S64">
        <f>Table26[[#This Row],[Cost per unit]]*Table26[[#This Row],[Units]]</f>
        <v>537</v>
      </c>
    </row>
    <row r="65" spans="13:19">
      <c r="M65" t="s">
        <v>40</v>
      </c>
      <c r="N65" t="s">
        <v>34</v>
      </c>
      <c r="O65" t="s">
        <v>17</v>
      </c>
      <c r="P65" s="4">
        <v>5019</v>
      </c>
      <c r="Q65" s="5">
        <v>156</v>
      </c>
      <c r="R65">
        <f>_xlfn.XLOOKUP(Table26[[#This Row],[Product]],products[Product],products[Cost per unit])</f>
        <v>3.11</v>
      </c>
      <c r="S65">
        <f>Table26[[#This Row],[Cost per unit]]*Table26[[#This Row],[Units]]</f>
        <v>485.15999999999997</v>
      </c>
    </row>
    <row r="66" spans="13:19">
      <c r="M66" t="s">
        <v>5</v>
      </c>
      <c r="N66" t="s">
        <v>36</v>
      </c>
      <c r="O66" t="s">
        <v>16</v>
      </c>
      <c r="P66" s="4">
        <v>16184</v>
      </c>
      <c r="Q66" s="5">
        <v>39</v>
      </c>
      <c r="R66">
        <f>_xlfn.XLOOKUP(Table26[[#This Row],[Product]],products[Product],products[Cost per unit])</f>
        <v>8.7899999999999991</v>
      </c>
      <c r="S66">
        <f>Table26[[#This Row],[Cost per unit]]*Table26[[#This Row],[Units]]</f>
        <v>342.80999999999995</v>
      </c>
    </row>
    <row r="67" spans="13:19">
      <c r="M67" t="s">
        <v>6</v>
      </c>
      <c r="N67" t="s">
        <v>36</v>
      </c>
      <c r="O67" t="s">
        <v>21</v>
      </c>
      <c r="P67" s="4">
        <v>497</v>
      </c>
      <c r="Q67" s="5">
        <v>63</v>
      </c>
      <c r="R67">
        <f>_xlfn.XLOOKUP(Table26[[#This Row],[Product]],products[Product],products[Cost per unit])</f>
        <v>9</v>
      </c>
      <c r="S67">
        <f>Table26[[#This Row],[Cost per unit]]*Table26[[#This Row],[Units]]</f>
        <v>567</v>
      </c>
    </row>
    <row r="68" spans="13:19">
      <c r="M68" t="s">
        <v>2</v>
      </c>
      <c r="N68" t="s">
        <v>36</v>
      </c>
      <c r="O68" t="s">
        <v>29</v>
      </c>
      <c r="P68" s="4">
        <v>8211</v>
      </c>
      <c r="Q68" s="5">
        <v>75</v>
      </c>
      <c r="R68">
        <f>_xlfn.XLOOKUP(Table26[[#This Row],[Product]],products[Product],products[Cost per unit])</f>
        <v>7.16</v>
      </c>
      <c r="S68">
        <f>Table26[[#This Row],[Cost per unit]]*Table26[[#This Row],[Units]]</f>
        <v>537</v>
      </c>
    </row>
    <row r="69" spans="13:19">
      <c r="M69" t="s">
        <v>2</v>
      </c>
      <c r="N69" t="s">
        <v>38</v>
      </c>
      <c r="O69" t="s">
        <v>28</v>
      </c>
      <c r="P69" s="4">
        <v>6580</v>
      </c>
      <c r="Q69" s="5">
        <v>183</v>
      </c>
      <c r="R69">
        <f>_xlfn.XLOOKUP(Table26[[#This Row],[Product]],products[Product],products[Cost per unit])</f>
        <v>10.38</v>
      </c>
      <c r="S69">
        <f>Table26[[#This Row],[Cost per unit]]*Table26[[#This Row],[Units]]</f>
        <v>1899.5400000000002</v>
      </c>
    </row>
    <row r="70" spans="13:19">
      <c r="M70" t="s">
        <v>41</v>
      </c>
      <c r="N70" t="s">
        <v>35</v>
      </c>
      <c r="O70" t="s">
        <v>13</v>
      </c>
      <c r="P70" s="4">
        <v>4760</v>
      </c>
      <c r="Q70" s="5">
        <v>69</v>
      </c>
      <c r="R70">
        <f>_xlfn.XLOOKUP(Table26[[#This Row],[Product]],products[Product],products[Cost per unit])</f>
        <v>9.33</v>
      </c>
      <c r="S70">
        <f>Table26[[#This Row],[Cost per unit]]*Table26[[#This Row],[Units]]</f>
        <v>643.77</v>
      </c>
    </row>
    <row r="71" spans="13:19">
      <c r="M71" t="s">
        <v>40</v>
      </c>
      <c r="N71" t="s">
        <v>36</v>
      </c>
      <c r="O71" t="s">
        <v>25</v>
      </c>
      <c r="P71" s="4">
        <v>5439</v>
      </c>
      <c r="Q71" s="5">
        <v>30</v>
      </c>
      <c r="R71">
        <f>_xlfn.XLOOKUP(Table26[[#This Row],[Product]],products[Product],products[Cost per unit])</f>
        <v>13.15</v>
      </c>
      <c r="S71">
        <f>Table26[[#This Row],[Cost per unit]]*Table26[[#This Row],[Units]]</f>
        <v>394.5</v>
      </c>
    </row>
    <row r="72" spans="13:19">
      <c r="M72" t="s">
        <v>41</v>
      </c>
      <c r="N72" t="s">
        <v>34</v>
      </c>
      <c r="O72" t="s">
        <v>17</v>
      </c>
      <c r="P72" s="4">
        <v>1463</v>
      </c>
      <c r="Q72" s="5">
        <v>39</v>
      </c>
      <c r="R72">
        <f>_xlfn.XLOOKUP(Table26[[#This Row],[Product]],products[Product],products[Cost per unit])</f>
        <v>3.11</v>
      </c>
      <c r="S72">
        <f>Table26[[#This Row],[Cost per unit]]*Table26[[#This Row],[Units]]</f>
        <v>121.28999999999999</v>
      </c>
    </row>
    <row r="73" spans="13:19">
      <c r="M73" t="s">
        <v>3</v>
      </c>
      <c r="N73" t="s">
        <v>34</v>
      </c>
      <c r="O73" t="s">
        <v>32</v>
      </c>
      <c r="P73" s="4">
        <v>7777</v>
      </c>
      <c r="Q73" s="5">
        <v>504</v>
      </c>
      <c r="R73">
        <f>_xlfn.XLOOKUP(Table26[[#This Row],[Product]],products[Product],products[Cost per unit])</f>
        <v>8.65</v>
      </c>
      <c r="S73">
        <f>Table26[[#This Row],[Cost per unit]]*Table26[[#This Row],[Units]]</f>
        <v>4359.6000000000004</v>
      </c>
    </row>
    <row r="74" spans="13:19">
      <c r="M74" t="s">
        <v>9</v>
      </c>
      <c r="N74" t="s">
        <v>37</v>
      </c>
      <c r="O74" t="s">
        <v>29</v>
      </c>
      <c r="P74" s="4">
        <v>1085</v>
      </c>
      <c r="Q74" s="5">
        <v>273</v>
      </c>
      <c r="R74">
        <f>_xlfn.XLOOKUP(Table26[[#This Row],[Product]],products[Product],products[Cost per unit])</f>
        <v>7.16</v>
      </c>
      <c r="S74">
        <f>Table26[[#This Row],[Cost per unit]]*Table26[[#This Row],[Units]]</f>
        <v>1954.68</v>
      </c>
    </row>
    <row r="75" spans="13:19">
      <c r="M75" t="s">
        <v>5</v>
      </c>
      <c r="N75" t="s">
        <v>37</v>
      </c>
      <c r="O75" t="s">
        <v>31</v>
      </c>
      <c r="P75" s="4">
        <v>182</v>
      </c>
      <c r="Q75" s="5">
        <v>48</v>
      </c>
      <c r="R75">
        <f>_xlfn.XLOOKUP(Table26[[#This Row],[Product]],products[Product],products[Cost per unit])</f>
        <v>5.79</v>
      </c>
      <c r="S75">
        <f>Table26[[#This Row],[Cost per unit]]*Table26[[#This Row],[Units]]</f>
        <v>277.92</v>
      </c>
    </row>
    <row r="76" spans="13:19">
      <c r="M76" t="s">
        <v>6</v>
      </c>
      <c r="N76" t="s">
        <v>34</v>
      </c>
      <c r="O76" t="s">
        <v>27</v>
      </c>
      <c r="P76" s="4">
        <v>4242</v>
      </c>
      <c r="Q76" s="5">
        <v>207</v>
      </c>
      <c r="R76">
        <f>_xlfn.XLOOKUP(Table26[[#This Row],[Product]],products[Product],products[Cost per unit])</f>
        <v>16.73</v>
      </c>
      <c r="S76">
        <f>Table26[[#This Row],[Cost per unit]]*Table26[[#This Row],[Units]]</f>
        <v>3463.11</v>
      </c>
    </row>
    <row r="77" spans="13:19">
      <c r="M77" t="s">
        <v>6</v>
      </c>
      <c r="N77" t="s">
        <v>36</v>
      </c>
      <c r="O77" t="s">
        <v>32</v>
      </c>
      <c r="P77" s="4">
        <v>6118</v>
      </c>
      <c r="Q77" s="5">
        <v>9</v>
      </c>
      <c r="R77">
        <f>_xlfn.XLOOKUP(Table26[[#This Row],[Product]],products[Product],products[Cost per unit])</f>
        <v>8.65</v>
      </c>
      <c r="S77">
        <f>Table26[[#This Row],[Cost per unit]]*Table26[[#This Row],[Units]]</f>
        <v>77.850000000000009</v>
      </c>
    </row>
    <row r="78" spans="13:19">
      <c r="M78" t="s">
        <v>10</v>
      </c>
      <c r="N78" t="s">
        <v>36</v>
      </c>
      <c r="O78" t="s">
        <v>23</v>
      </c>
      <c r="P78" s="4">
        <v>2317</v>
      </c>
      <c r="Q78" s="5">
        <v>261</v>
      </c>
      <c r="R78">
        <f>_xlfn.XLOOKUP(Table26[[#This Row],[Product]],products[Product],products[Cost per unit])</f>
        <v>6.49</v>
      </c>
      <c r="S78">
        <f>Table26[[#This Row],[Cost per unit]]*Table26[[#This Row],[Units]]</f>
        <v>1693.89</v>
      </c>
    </row>
    <row r="79" spans="13:19">
      <c r="M79" t="s">
        <v>6</v>
      </c>
      <c r="N79" t="s">
        <v>38</v>
      </c>
      <c r="O79" t="s">
        <v>16</v>
      </c>
      <c r="P79" s="4">
        <v>938</v>
      </c>
      <c r="Q79" s="5">
        <v>6</v>
      </c>
      <c r="R79">
        <f>_xlfn.XLOOKUP(Table26[[#This Row],[Product]],products[Product],products[Cost per unit])</f>
        <v>8.7899999999999991</v>
      </c>
      <c r="S79">
        <f>Table26[[#This Row],[Cost per unit]]*Table26[[#This Row],[Units]]</f>
        <v>52.739999999999995</v>
      </c>
    </row>
    <row r="80" spans="13:19">
      <c r="M80" t="s">
        <v>8</v>
      </c>
      <c r="N80" t="s">
        <v>37</v>
      </c>
      <c r="O80" t="s">
        <v>15</v>
      </c>
      <c r="P80" s="4">
        <v>9709</v>
      </c>
      <c r="Q80" s="5">
        <v>30</v>
      </c>
      <c r="R80">
        <f>_xlfn.XLOOKUP(Table26[[#This Row],[Product]],products[Product],products[Cost per unit])</f>
        <v>11.73</v>
      </c>
      <c r="S80">
        <f>Table26[[#This Row],[Cost per unit]]*Table26[[#This Row],[Units]]</f>
        <v>351.90000000000003</v>
      </c>
    </row>
    <row r="81" spans="13:19">
      <c r="M81" t="s">
        <v>7</v>
      </c>
      <c r="N81" t="s">
        <v>34</v>
      </c>
      <c r="O81" t="s">
        <v>20</v>
      </c>
      <c r="P81" s="4">
        <v>2205</v>
      </c>
      <c r="Q81" s="5">
        <v>138</v>
      </c>
      <c r="R81">
        <f>_xlfn.XLOOKUP(Table26[[#This Row],[Product]],products[Product],products[Cost per unit])</f>
        <v>10.62</v>
      </c>
      <c r="S81">
        <f>Table26[[#This Row],[Cost per unit]]*Table26[[#This Row],[Units]]</f>
        <v>1465.56</v>
      </c>
    </row>
    <row r="82" spans="13:19">
      <c r="M82" t="s">
        <v>7</v>
      </c>
      <c r="N82" t="s">
        <v>37</v>
      </c>
      <c r="O82" t="s">
        <v>17</v>
      </c>
      <c r="P82" s="4">
        <v>4487</v>
      </c>
      <c r="Q82" s="5">
        <v>111</v>
      </c>
      <c r="R82">
        <f>_xlfn.XLOOKUP(Table26[[#This Row],[Product]],products[Product],products[Cost per unit])</f>
        <v>3.11</v>
      </c>
      <c r="S82">
        <f>Table26[[#This Row],[Cost per unit]]*Table26[[#This Row],[Units]]</f>
        <v>345.21</v>
      </c>
    </row>
    <row r="83" spans="13:19">
      <c r="M83" t="s">
        <v>5</v>
      </c>
      <c r="N83" t="s">
        <v>35</v>
      </c>
      <c r="O83" t="s">
        <v>18</v>
      </c>
      <c r="P83" s="4">
        <v>2415</v>
      </c>
      <c r="Q83" s="5">
        <v>15</v>
      </c>
      <c r="R83">
        <f>_xlfn.XLOOKUP(Table26[[#This Row],[Product]],products[Product],products[Cost per unit])</f>
        <v>6.47</v>
      </c>
      <c r="S83">
        <f>Table26[[#This Row],[Cost per unit]]*Table26[[#This Row],[Units]]</f>
        <v>97.05</v>
      </c>
    </row>
    <row r="84" spans="13:19">
      <c r="M84" t="s">
        <v>40</v>
      </c>
      <c r="N84" t="s">
        <v>34</v>
      </c>
      <c r="O84" t="s">
        <v>19</v>
      </c>
      <c r="P84" s="4">
        <v>4018</v>
      </c>
      <c r="Q84" s="5">
        <v>162</v>
      </c>
      <c r="R84">
        <f>_xlfn.XLOOKUP(Table26[[#This Row],[Product]],products[Product],products[Cost per unit])</f>
        <v>7.64</v>
      </c>
      <c r="S84">
        <f>Table26[[#This Row],[Cost per unit]]*Table26[[#This Row],[Units]]</f>
        <v>1237.6799999999998</v>
      </c>
    </row>
    <row r="85" spans="13:19">
      <c r="M85" t="s">
        <v>5</v>
      </c>
      <c r="N85" t="s">
        <v>34</v>
      </c>
      <c r="O85" t="s">
        <v>19</v>
      </c>
      <c r="P85" s="4">
        <v>861</v>
      </c>
      <c r="Q85" s="5">
        <v>195</v>
      </c>
      <c r="R85">
        <f>_xlfn.XLOOKUP(Table26[[#This Row],[Product]],products[Product],products[Cost per unit])</f>
        <v>7.64</v>
      </c>
      <c r="S85">
        <f>Table26[[#This Row],[Cost per unit]]*Table26[[#This Row],[Units]]</f>
        <v>1489.8</v>
      </c>
    </row>
    <row r="86" spans="13:19">
      <c r="M86" t="s">
        <v>10</v>
      </c>
      <c r="N86" t="s">
        <v>38</v>
      </c>
      <c r="O86" t="s">
        <v>14</v>
      </c>
      <c r="P86" s="4">
        <v>5586</v>
      </c>
      <c r="Q86" s="5">
        <v>525</v>
      </c>
      <c r="R86">
        <f>_xlfn.XLOOKUP(Table26[[#This Row],[Product]],products[Product],products[Cost per unit])</f>
        <v>11.7</v>
      </c>
      <c r="S86">
        <f>Table26[[#This Row],[Cost per unit]]*Table26[[#This Row],[Units]]</f>
        <v>6142.5</v>
      </c>
    </row>
    <row r="87" spans="13:19">
      <c r="M87" t="s">
        <v>7</v>
      </c>
      <c r="N87" t="s">
        <v>34</v>
      </c>
      <c r="O87" t="s">
        <v>33</v>
      </c>
      <c r="P87" s="4">
        <v>2226</v>
      </c>
      <c r="Q87" s="5">
        <v>48</v>
      </c>
      <c r="R87">
        <f>_xlfn.XLOOKUP(Table26[[#This Row],[Product]],products[Product],products[Cost per unit])</f>
        <v>12.37</v>
      </c>
      <c r="S87">
        <f>Table26[[#This Row],[Cost per unit]]*Table26[[#This Row],[Units]]</f>
        <v>593.76</v>
      </c>
    </row>
    <row r="88" spans="13:19">
      <c r="M88" t="s">
        <v>9</v>
      </c>
      <c r="N88" t="s">
        <v>34</v>
      </c>
      <c r="O88" t="s">
        <v>28</v>
      </c>
      <c r="P88" s="4">
        <v>14329</v>
      </c>
      <c r="Q88" s="5">
        <v>150</v>
      </c>
      <c r="R88">
        <f>_xlfn.XLOOKUP(Table26[[#This Row],[Product]],products[Product],products[Cost per unit])</f>
        <v>10.38</v>
      </c>
      <c r="S88">
        <f>Table26[[#This Row],[Cost per unit]]*Table26[[#This Row],[Units]]</f>
        <v>1557.0000000000002</v>
      </c>
    </row>
    <row r="89" spans="13:19">
      <c r="M89" t="s">
        <v>9</v>
      </c>
      <c r="N89" t="s">
        <v>34</v>
      </c>
      <c r="O89" t="s">
        <v>20</v>
      </c>
      <c r="P89" s="4">
        <v>8463</v>
      </c>
      <c r="Q89" s="5">
        <v>492</v>
      </c>
      <c r="R89">
        <f>_xlfn.XLOOKUP(Table26[[#This Row],[Product]],products[Product],products[Cost per unit])</f>
        <v>10.62</v>
      </c>
      <c r="S89">
        <f>Table26[[#This Row],[Cost per unit]]*Table26[[#This Row],[Units]]</f>
        <v>5225.04</v>
      </c>
    </row>
    <row r="90" spans="13:19">
      <c r="M90" t="s">
        <v>5</v>
      </c>
      <c r="N90" t="s">
        <v>34</v>
      </c>
      <c r="O90" t="s">
        <v>29</v>
      </c>
      <c r="P90" s="4">
        <v>2891</v>
      </c>
      <c r="Q90" s="5">
        <v>102</v>
      </c>
      <c r="R90">
        <f>_xlfn.XLOOKUP(Table26[[#This Row],[Product]],products[Product],products[Cost per unit])</f>
        <v>7.16</v>
      </c>
      <c r="S90">
        <f>Table26[[#This Row],[Cost per unit]]*Table26[[#This Row],[Units]]</f>
        <v>730.32</v>
      </c>
    </row>
    <row r="91" spans="13:19">
      <c r="M91" t="s">
        <v>3</v>
      </c>
      <c r="N91" t="s">
        <v>36</v>
      </c>
      <c r="O91" t="s">
        <v>23</v>
      </c>
      <c r="P91" s="4">
        <v>3773</v>
      </c>
      <c r="Q91" s="5">
        <v>165</v>
      </c>
      <c r="R91">
        <f>_xlfn.XLOOKUP(Table26[[#This Row],[Product]],products[Product],products[Cost per unit])</f>
        <v>6.49</v>
      </c>
      <c r="S91">
        <f>Table26[[#This Row],[Cost per unit]]*Table26[[#This Row],[Units]]</f>
        <v>1070.8500000000001</v>
      </c>
    </row>
    <row r="92" spans="13:19">
      <c r="M92" t="s">
        <v>41</v>
      </c>
      <c r="N92" t="s">
        <v>36</v>
      </c>
      <c r="O92" t="s">
        <v>28</v>
      </c>
      <c r="P92" s="4">
        <v>854</v>
      </c>
      <c r="Q92" s="5">
        <v>309</v>
      </c>
      <c r="R92">
        <f>_xlfn.XLOOKUP(Table26[[#This Row],[Product]],products[Product],products[Cost per unit])</f>
        <v>10.38</v>
      </c>
      <c r="S92">
        <f>Table26[[#This Row],[Cost per unit]]*Table26[[#This Row],[Units]]</f>
        <v>3207.42</v>
      </c>
    </row>
    <row r="93" spans="13:19">
      <c r="M93" t="s">
        <v>6</v>
      </c>
      <c r="N93" t="s">
        <v>36</v>
      </c>
      <c r="O93" t="s">
        <v>17</v>
      </c>
      <c r="P93" s="4">
        <v>4970</v>
      </c>
      <c r="Q93" s="5">
        <v>156</v>
      </c>
      <c r="R93">
        <f>_xlfn.XLOOKUP(Table26[[#This Row],[Product]],products[Product],products[Cost per unit])</f>
        <v>3.11</v>
      </c>
      <c r="S93">
        <f>Table26[[#This Row],[Cost per unit]]*Table26[[#This Row],[Units]]</f>
        <v>485.15999999999997</v>
      </c>
    </row>
    <row r="94" spans="13:19">
      <c r="M94" t="s">
        <v>9</v>
      </c>
      <c r="N94" t="s">
        <v>35</v>
      </c>
      <c r="O94" t="s">
        <v>26</v>
      </c>
      <c r="P94" s="4">
        <v>98</v>
      </c>
      <c r="Q94" s="5">
        <v>159</v>
      </c>
      <c r="R94">
        <f>_xlfn.XLOOKUP(Table26[[#This Row],[Product]],products[Product],products[Cost per unit])</f>
        <v>5.6</v>
      </c>
      <c r="S94">
        <f>Table26[[#This Row],[Cost per unit]]*Table26[[#This Row],[Units]]</f>
        <v>890.4</v>
      </c>
    </row>
    <row r="95" spans="13:19">
      <c r="M95" t="s">
        <v>5</v>
      </c>
      <c r="N95" t="s">
        <v>35</v>
      </c>
      <c r="O95" t="s">
        <v>15</v>
      </c>
      <c r="P95" s="4">
        <v>13391</v>
      </c>
      <c r="Q95" s="5">
        <v>201</v>
      </c>
      <c r="R95">
        <f>_xlfn.XLOOKUP(Table26[[#This Row],[Product]],products[Product],products[Cost per unit])</f>
        <v>11.73</v>
      </c>
      <c r="S95">
        <f>Table26[[#This Row],[Cost per unit]]*Table26[[#This Row],[Units]]</f>
        <v>2357.73</v>
      </c>
    </row>
    <row r="96" spans="13:19">
      <c r="M96" t="s">
        <v>8</v>
      </c>
      <c r="N96" t="s">
        <v>39</v>
      </c>
      <c r="O96" t="s">
        <v>31</v>
      </c>
      <c r="P96" s="4">
        <v>8890</v>
      </c>
      <c r="Q96" s="5">
        <v>210</v>
      </c>
      <c r="R96">
        <f>_xlfn.XLOOKUP(Table26[[#This Row],[Product]],products[Product],products[Cost per unit])</f>
        <v>5.79</v>
      </c>
      <c r="S96">
        <f>Table26[[#This Row],[Cost per unit]]*Table26[[#This Row],[Units]]</f>
        <v>1215.9000000000001</v>
      </c>
    </row>
    <row r="97" spans="13:19">
      <c r="M97" t="s">
        <v>2</v>
      </c>
      <c r="N97" t="s">
        <v>38</v>
      </c>
      <c r="O97" t="s">
        <v>13</v>
      </c>
      <c r="P97" s="4">
        <v>56</v>
      </c>
      <c r="Q97" s="5">
        <v>51</v>
      </c>
      <c r="R97">
        <f>_xlfn.XLOOKUP(Table26[[#This Row],[Product]],products[Product],products[Cost per unit])</f>
        <v>9.33</v>
      </c>
      <c r="S97">
        <f>Table26[[#This Row],[Cost per unit]]*Table26[[#This Row],[Units]]</f>
        <v>475.83</v>
      </c>
    </row>
    <row r="98" spans="13:19">
      <c r="M98" t="s">
        <v>3</v>
      </c>
      <c r="N98" t="s">
        <v>36</v>
      </c>
      <c r="O98" t="s">
        <v>25</v>
      </c>
      <c r="P98" s="4">
        <v>3339</v>
      </c>
      <c r="Q98" s="5">
        <v>39</v>
      </c>
      <c r="R98">
        <f>_xlfn.XLOOKUP(Table26[[#This Row],[Product]],products[Product],products[Cost per unit])</f>
        <v>13.15</v>
      </c>
      <c r="S98">
        <f>Table26[[#This Row],[Cost per unit]]*Table26[[#This Row],[Units]]</f>
        <v>512.85</v>
      </c>
    </row>
    <row r="99" spans="13:19">
      <c r="M99" t="s">
        <v>10</v>
      </c>
      <c r="N99" t="s">
        <v>35</v>
      </c>
      <c r="O99" t="s">
        <v>18</v>
      </c>
      <c r="P99" s="4">
        <v>3808</v>
      </c>
      <c r="Q99" s="5">
        <v>279</v>
      </c>
      <c r="R99">
        <f>_xlfn.XLOOKUP(Table26[[#This Row],[Product]],products[Product],products[Cost per unit])</f>
        <v>6.47</v>
      </c>
      <c r="S99">
        <f>Table26[[#This Row],[Cost per unit]]*Table26[[#This Row],[Units]]</f>
        <v>1805.1299999999999</v>
      </c>
    </row>
    <row r="100" spans="13:19">
      <c r="M100" t="s">
        <v>10</v>
      </c>
      <c r="N100" t="s">
        <v>38</v>
      </c>
      <c r="O100" t="s">
        <v>13</v>
      </c>
      <c r="P100" s="4">
        <v>63</v>
      </c>
      <c r="Q100" s="5">
        <v>123</v>
      </c>
      <c r="R100">
        <f>_xlfn.XLOOKUP(Table26[[#This Row],[Product]],products[Product],products[Cost per unit])</f>
        <v>9.33</v>
      </c>
      <c r="S100">
        <f>Table26[[#This Row],[Cost per unit]]*Table26[[#This Row],[Units]]</f>
        <v>1147.5899999999999</v>
      </c>
    </row>
    <row r="101" spans="13:19">
      <c r="M101" t="s">
        <v>2</v>
      </c>
      <c r="N101" t="s">
        <v>39</v>
      </c>
      <c r="O101" t="s">
        <v>27</v>
      </c>
      <c r="P101" s="4">
        <v>7812</v>
      </c>
      <c r="Q101" s="5">
        <v>81</v>
      </c>
      <c r="R101">
        <f>_xlfn.XLOOKUP(Table26[[#This Row],[Product]],products[Product],products[Cost per unit])</f>
        <v>16.73</v>
      </c>
      <c r="S101">
        <f>Table26[[#This Row],[Cost per unit]]*Table26[[#This Row],[Units]]</f>
        <v>1355.13</v>
      </c>
    </row>
    <row r="102" spans="13:19">
      <c r="M102" t="s">
        <v>40</v>
      </c>
      <c r="N102" t="s">
        <v>37</v>
      </c>
      <c r="O102" t="s">
        <v>19</v>
      </c>
      <c r="P102" s="4">
        <v>7693</v>
      </c>
      <c r="Q102" s="5">
        <v>21</v>
      </c>
      <c r="R102">
        <f>_xlfn.XLOOKUP(Table26[[#This Row],[Product]],products[Product],products[Cost per unit])</f>
        <v>7.64</v>
      </c>
      <c r="S102">
        <f>Table26[[#This Row],[Cost per unit]]*Table26[[#This Row],[Units]]</f>
        <v>160.44</v>
      </c>
    </row>
    <row r="103" spans="13:19">
      <c r="M103" t="s">
        <v>3</v>
      </c>
      <c r="N103" t="s">
        <v>36</v>
      </c>
      <c r="O103" t="s">
        <v>28</v>
      </c>
      <c r="P103" s="4">
        <v>973</v>
      </c>
      <c r="Q103" s="5">
        <v>162</v>
      </c>
      <c r="R103">
        <f>_xlfn.XLOOKUP(Table26[[#This Row],[Product]],products[Product],products[Cost per unit])</f>
        <v>10.38</v>
      </c>
      <c r="S103">
        <f>Table26[[#This Row],[Cost per unit]]*Table26[[#This Row],[Units]]</f>
        <v>1681.5600000000002</v>
      </c>
    </row>
    <row r="104" spans="13:19">
      <c r="M104" t="s">
        <v>10</v>
      </c>
      <c r="N104" t="s">
        <v>35</v>
      </c>
      <c r="O104" t="s">
        <v>21</v>
      </c>
      <c r="P104" s="4">
        <v>567</v>
      </c>
      <c r="Q104" s="5">
        <v>228</v>
      </c>
      <c r="R104">
        <f>_xlfn.XLOOKUP(Table26[[#This Row],[Product]],products[Product],products[Cost per unit])</f>
        <v>9</v>
      </c>
      <c r="S104">
        <f>Table26[[#This Row],[Cost per unit]]*Table26[[#This Row],[Units]]</f>
        <v>2052</v>
      </c>
    </row>
    <row r="105" spans="13:19">
      <c r="M105" t="s">
        <v>10</v>
      </c>
      <c r="N105" t="s">
        <v>36</v>
      </c>
      <c r="O105" t="s">
        <v>29</v>
      </c>
      <c r="P105" s="4">
        <v>2471</v>
      </c>
      <c r="Q105" s="5">
        <v>342</v>
      </c>
      <c r="R105">
        <f>_xlfn.XLOOKUP(Table26[[#This Row],[Product]],products[Product],products[Cost per unit])</f>
        <v>7.16</v>
      </c>
      <c r="S105">
        <f>Table26[[#This Row],[Cost per unit]]*Table26[[#This Row],[Units]]</f>
        <v>2448.7200000000003</v>
      </c>
    </row>
    <row r="106" spans="13:19">
      <c r="M106" t="s">
        <v>5</v>
      </c>
      <c r="N106" t="s">
        <v>38</v>
      </c>
      <c r="O106" t="s">
        <v>13</v>
      </c>
      <c r="P106" s="4">
        <v>7189</v>
      </c>
      <c r="Q106" s="5">
        <v>54</v>
      </c>
      <c r="R106">
        <f>_xlfn.XLOOKUP(Table26[[#This Row],[Product]],products[Product],products[Cost per unit])</f>
        <v>9.33</v>
      </c>
      <c r="S106">
        <f>Table26[[#This Row],[Cost per unit]]*Table26[[#This Row],[Units]]</f>
        <v>503.82</v>
      </c>
    </row>
    <row r="107" spans="13:19">
      <c r="M107" t="s">
        <v>41</v>
      </c>
      <c r="N107" t="s">
        <v>35</v>
      </c>
      <c r="O107" t="s">
        <v>28</v>
      </c>
      <c r="P107" s="4">
        <v>7455</v>
      </c>
      <c r="Q107" s="5">
        <v>216</v>
      </c>
      <c r="R107">
        <f>_xlfn.XLOOKUP(Table26[[#This Row],[Product]],products[Product],products[Cost per unit])</f>
        <v>10.38</v>
      </c>
      <c r="S107">
        <f>Table26[[#This Row],[Cost per unit]]*Table26[[#This Row],[Units]]</f>
        <v>2242.0800000000004</v>
      </c>
    </row>
    <row r="108" spans="13:19">
      <c r="M108" t="s">
        <v>3</v>
      </c>
      <c r="N108" t="s">
        <v>34</v>
      </c>
      <c r="O108" t="s">
        <v>26</v>
      </c>
      <c r="P108" s="4">
        <v>3108</v>
      </c>
      <c r="Q108" s="5">
        <v>54</v>
      </c>
      <c r="R108">
        <f>_xlfn.XLOOKUP(Table26[[#This Row],[Product]],products[Product],products[Cost per unit])</f>
        <v>5.6</v>
      </c>
      <c r="S108">
        <f>Table26[[#This Row],[Cost per unit]]*Table26[[#This Row],[Units]]</f>
        <v>302.39999999999998</v>
      </c>
    </row>
    <row r="109" spans="13:19">
      <c r="M109" t="s">
        <v>6</v>
      </c>
      <c r="N109" t="s">
        <v>38</v>
      </c>
      <c r="O109" t="s">
        <v>25</v>
      </c>
      <c r="P109" s="4">
        <v>469</v>
      </c>
      <c r="Q109" s="5">
        <v>75</v>
      </c>
      <c r="R109">
        <f>_xlfn.XLOOKUP(Table26[[#This Row],[Product]],products[Product],products[Cost per unit])</f>
        <v>13.15</v>
      </c>
      <c r="S109">
        <f>Table26[[#This Row],[Cost per unit]]*Table26[[#This Row],[Units]]</f>
        <v>986.25</v>
      </c>
    </row>
    <row r="110" spans="13:19">
      <c r="M110" t="s">
        <v>9</v>
      </c>
      <c r="N110" t="s">
        <v>37</v>
      </c>
      <c r="O110" t="s">
        <v>23</v>
      </c>
      <c r="P110" s="4">
        <v>2737</v>
      </c>
      <c r="Q110" s="5">
        <v>93</v>
      </c>
      <c r="R110">
        <f>_xlfn.XLOOKUP(Table26[[#This Row],[Product]],products[Product],products[Cost per unit])</f>
        <v>6.49</v>
      </c>
      <c r="S110">
        <f>Table26[[#This Row],[Cost per unit]]*Table26[[#This Row],[Units]]</f>
        <v>603.57000000000005</v>
      </c>
    </row>
    <row r="111" spans="13:19">
      <c r="M111" t="s">
        <v>9</v>
      </c>
      <c r="N111" t="s">
        <v>37</v>
      </c>
      <c r="O111" t="s">
        <v>25</v>
      </c>
      <c r="P111" s="4">
        <v>4305</v>
      </c>
      <c r="Q111" s="5">
        <v>156</v>
      </c>
      <c r="R111">
        <f>_xlfn.XLOOKUP(Table26[[#This Row],[Product]],products[Product],products[Cost per unit])</f>
        <v>13.15</v>
      </c>
      <c r="S111">
        <f>Table26[[#This Row],[Cost per unit]]*Table26[[#This Row],[Units]]</f>
        <v>2051.4</v>
      </c>
    </row>
    <row r="112" spans="13:19">
      <c r="M112" t="s">
        <v>9</v>
      </c>
      <c r="N112" t="s">
        <v>38</v>
      </c>
      <c r="O112" t="s">
        <v>17</v>
      </c>
      <c r="P112" s="4">
        <v>2408</v>
      </c>
      <c r="Q112" s="5">
        <v>9</v>
      </c>
      <c r="R112">
        <f>_xlfn.XLOOKUP(Table26[[#This Row],[Product]],products[Product],products[Cost per unit])</f>
        <v>3.11</v>
      </c>
      <c r="S112">
        <f>Table26[[#This Row],[Cost per unit]]*Table26[[#This Row],[Units]]</f>
        <v>27.99</v>
      </c>
    </row>
    <row r="113" spans="13:19">
      <c r="M113" t="s">
        <v>3</v>
      </c>
      <c r="N113" t="s">
        <v>36</v>
      </c>
      <c r="O113" t="s">
        <v>19</v>
      </c>
      <c r="P113" s="4">
        <v>1281</v>
      </c>
      <c r="Q113" s="5">
        <v>18</v>
      </c>
      <c r="R113">
        <f>_xlfn.XLOOKUP(Table26[[#This Row],[Product]],products[Product],products[Cost per unit])</f>
        <v>7.64</v>
      </c>
      <c r="S113">
        <f>Table26[[#This Row],[Cost per unit]]*Table26[[#This Row],[Units]]</f>
        <v>137.51999999999998</v>
      </c>
    </row>
    <row r="114" spans="13:19">
      <c r="M114" t="s">
        <v>40</v>
      </c>
      <c r="N114" t="s">
        <v>35</v>
      </c>
      <c r="O114" t="s">
        <v>32</v>
      </c>
      <c r="P114" s="4">
        <v>12348</v>
      </c>
      <c r="Q114" s="5">
        <v>234</v>
      </c>
      <c r="R114">
        <f>_xlfn.XLOOKUP(Table26[[#This Row],[Product]],products[Product],products[Cost per unit])</f>
        <v>8.65</v>
      </c>
      <c r="S114">
        <f>Table26[[#This Row],[Cost per unit]]*Table26[[#This Row],[Units]]</f>
        <v>2024.1000000000001</v>
      </c>
    </row>
    <row r="115" spans="13:19">
      <c r="M115" t="s">
        <v>3</v>
      </c>
      <c r="N115" t="s">
        <v>34</v>
      </c>
      <c r="O115" t="s">
        <v>28</v>
      </c>
      <c r="P115" s="4">
        <v>3689</v>
      </c>
      <c r="Q115" s="5">
        <v>312</v>
      </c>
      <c r="R115">
        <f>_xlfn.XLOOKUP(Table26[[#This Row],[Product]],products[Product],products[Cost per unit])</f>
        <v>10.38</v>
      </c>
      <c r="S115">
        <f>Table26[[#This Row],[Cost per unit]]*Table26[[#This Row],[Units]]</f>
        <v>3238.5600000000004</v>
      </c>
    </row>
    <row r="116" spans="13:19">
      <c r="M116" t="s">
        <v>7</v>
      </c>
      <c r="N116" t="s">
        <v>36</v>
      </c>
      <c r="O116" t="s">
        <v>19</v>
      </c>
      <c r="P116" s="4">
        <v>2870</v>
      </c>
      <c r="Q116" s="5">
        <v>300</v>
      </c>
      <c r="R116">
        <f>_xlfn.XLOOKUP(Table26[[#This Row],[Product]],products[Product],products[Cost per unit])</f>
        <v>7.64</v>
      </c>
      <c r="S116">
        <f>Table26[[#This Row],[Cost per unit]]*Table26[[#This Row],[Units]]</f>
        <v>2292</v>
      </c>
    </row>
    <row r="117" spans="13:19">
      <c r="M117" t="s">
        <v>2</v>
      </c>
      <c r="N117" t="s">
        <v>36</v>
      </c>
      <c r="O117" t="s">
        <v>27</v>
      </c>
      <c r="P117" s="4">
        <v>798</v>
      </c>
      <c r="Q117" s="5">
        <v>519</v>
      </c>
      <c r="R117">
        <f>_xlfn.XLOOKUP(Table26[[#This Row],[Product]],products[Product],products[Cost per unit])</f>
        <v>16.73</v>
      </c>
      <c r="S117">
        <f>Table26[[#This Row],[Cost per unit]]*Table26[[#This Row],[Units]]</f>
        <v>8682.8700000000008</v>
      </c>
    </row>
    <row r="118" spans="13:19">
      <c r="M118" t="s">
        <v>41</v>
      </c>
      <c r="N118" t="s">
        <v>37</v>
      </c>
      <c r="O118" t="s">
        <v>21</v>
      </c>
      <c r="P118" s="4">
        <v>2933</v>
      </c>
      <c r="Q118" s="5">
        <v>9</v>
      </c>
      <c r="R118">
        <f>_xlfn.XLOOKUP(Table26[[#This Row],[Product]],products[Product],products[Cost per unit])</f>
        <v>9</v>
      </c>
      <c r="S118">
        <f>Table26[[#This Row],[Cost per unit]]*Table26[[#This Row],[Units]]</f>
        <v>81</v>
      </c>
    </row>
    <row r="119" spans="13:19">
      <c r="M119" t="s">
        <v>5</v>
      </c>
      <c r="N119" t="s">
        <v>35</v>
      </c>
      <c r="O119" t="s">
        <v>4</v>
      </c>
      <c r="P119" s="4">
        <v>2744</v>
      </c>
      <c r="Q119" s="5">
        <v>9</v>
      </c>
      <c r="R119">
        <f>_xlfn.XLOOKUP(Table26[[#This Row],[Product]],products[Product],products[Cost per unit])</f>
        <v>11.88</v>
      </c>
      <c r="S119">
        <f>Table26[[#This Row],[Cost per unit]]*Table26[[#This Row],[Units]]</f>
        <v>106.92</v>
      </c>
    </row>
    <row r="120" spans="13:19">
      <c r="M120" t="s">
        <v>40</v>
      </c>
      <c r="N120" t="s">
        <v>36</v>
      </c>
      <c r="O120" t="s">
        <v>33</v>
      </c>
      <c r="P120" s="4">
        <v>9772</v>
      </c>
      <c r="Q120" s="5">
        <v>90</v>
      </c>
      <c r="R120">
        <f>_xlfn.XLOOKUP(Table26[[#This Row],[Product]],products[Product],products[Cost per unit])</f>
        <v>12.37</v>
      </c>
      <c r="S120">
        <f>Table26[[#This Row],[Cost per unit]]*Table26[[#This Row],[Units]]</f>
        <v>1113.3</v>
      </c>
    </row>
    <row r="121" spans="13:19">
      <c r="M121" t="s">
        <v>7</v>
      </c>
      <c r="N121" t="s">
        <v>34</v>
      </c>
      <c r="O121" t="s">
        <v>25</v>
      </c>
      <c r="P121" s="4">
        <v>1568</v>
      </c>
      <c r="Q121" s="5">
        <v>96</v>
      </c>
      <c r="R121">
        <f>_xlfn.XLOOKUP(Table26[[#This Row],[Product]],products[Product],products[Cost per unit])</f>
        <v>13.15</v>
      </c>
      <c r="S121">
        <f>Table26[[#This Row],[Cost per unit]]*Table26[[#This Row],[Units]]</f>
        <v>1262.4000000000001</v>
      </c>
    </row>
    <row r="122" spans="13:19">
      <c r="M122" t="s">
        <v>2</v>
      </c>
      <c r="N122" t="s">
        <v>36</v>
      </c>
      <c r="O122" t="s">
        <v>16</v>
      </c>
      <c r="P122" s="4">
        <v>11417</v>
      </c>
      <c r="Q122" s="5">
        <v>21</v>
      </c>
      <c r="R122">
        <f>_xlfn.XLOOKUP(Table26[[#This Row],[Product]],products[Product],products[Cost per unit])</f>
        <v>8.7899999999999991</v>
      </c>
      <c r="S122">
        <f>Table26[[#This Row],[Cost per unit]]*Table26[[#This Row],[Units]]</f>
        <v>184.58999999999997</v>
      </c>
    </row>
    <row r="123" spans="13:19">
      <c r="M123" t="s">
        <v>40</v>
      </c>
      <c r="N123" t="s">
        <v>34</v>
      </c>
      <c r="O123" t="s">
        <v>26</v>
      </c>
      <c r="P123" s="4">
        <v>6748</v>
      </c>
      <c r="Q123" s="5">
        <v>48</v>
      </c>
      <c r="R123">
        <f>_xlfn.XLOOKUP(Table26[[#This Row],[Product]],products[Product],products[Cost per unit])</f>
        <v>5.6</v>
      </c>
      <c r="S123">
        <f>Table26[[#This Row],[Cost per unit]]*Table26[[#This Row],[Units]]</f>
        <v>268.79999999999995</v>
      </c>
    </row>
    <row r="124" spans="13:19">
      <c r="M124" t="s">
        <v>10</v>
      </c>
      <c r="N124" t="s">
        <v>36</v>
      </c>
      <c r="O124" t="s">
        <v>27</v>
      </c>
      <c r="P124" s="4">
        <v>1407</v>
      </c>
      <c r="Q124" s="5">
        <v>72</v>
      </c>
      <c r="R124">
        <f>_xlfn.XLOOKUP(Table26[[#This Row],[Product]],products[Product],products[Cost per unit])</f>
        <v>16.73</v>
      </c>
      <c r="S124">
        <f>Table26[[#This Row],[Cost per unit]]*Table26[[#This Row],[Units]]</f>
        <v>1204.56</v>
      </c>
    </row>
    <row r="125" spans="13:19">
      <c r="M125" t="s">
        <v>8</v>
      </c>
      <c r="N125" t="s">
        <v>35</v>
      </c>
      <c r="O125" t="s">
        <v>29</v>
      </c>
      <c r="P125" s="4">
        <v>2023</v>
      </c>
      <c r="Q125" s="5">
        <v>168</v>
      </c>
      <c r="R125">
        <f>_xlfn.XLOOKUP(Table26[[#This Row],[Product]],products[Product],products[Cost per unit])</f>
        <v>7.16</v>
      </c>
      <c r="S125">
        <f>Table26[[#This Row],[Cost per unit]]*Table26[[#This Row],[Units]]</f>
        <v>1202.8800000000001</v>
      </c>
    </row>
    <row r="126" spans="13:19">
      <c r="M126" t="s">
        <v>5</v>
      </c>
      <c r="N126" t="s">
        <v>39</v>
      </c>
      <c r="O126" t="s">
        <v>26</v>
      </c>
      <c r="P126" s="4">
        <v>5236</v>
      </c>
      <c r="Q126" s="5">
        <v>51</v>
      </c>
      <c r="R126">
        <f>_xlfn.XLOOKUP(Table26[[#This Row],[Product]],products[Product],products[Cost per unit])</f>
        <v>5.6</v>
      </c>
      <c r="S126">
        <f>Table26[[#This Row],[Cost per unit]]*Table26[[#This Row],[Units]]</f>
        <v>285.59999999999997</v>
      </c>
    </row>
    <row r="127" spans="13:19">
      <c r="M127" t="s">
        <v>41</v>
      </c>
      <c r="N127" t="s">
        <v>36</v>
      </c>
      <c r="O127" t="s">
        <v>19</v>
      </c>
      <c r="P127" s="4">
        <v>1925</v>
      </c>
      <c r="Q127" s="5">
        <v>192</v>
      </c>
      <c r="R127">
        <f>_xlfn.XLOOKUP(Table26[[#This Row],[Product]],products[Product],products[Cost per unit])</f>
        <v>7.64</v>
      </c>
      <c r="S127">
        <f>Table26[[#This Row],[Cost per unit]]*Table26[[#This Row],[Units]]</f>
        <v>1466.8799999999999</v>
      </c>
    </row>
    <row r="128" spans="13:19">
      <c r="M128" t="s">
        <v>7</v>
      </c>
      <c r="N128" t="s">
        <v>37</v>
      </c>
      <c r="O128" t="s">
        <v>14</v>
      </c>
      <c r="P128" s="4">
        <v>6608</v>
      </c>
      <c r="Q128" s="5">
        <v>225</v>
      </c>
      <c r="R128">
        <f>_xlfn.XLOOKUP(Table26[[#This Row],[Product]],products[Product],products[Cost per unit])</f>
        <v>11.7</v>
      </c>
      <c r="S128">
        <f>Table26[[#This Row],[Cost per unit]]*Table26[[#This Row],[Units]]</f>
        <v>2632.5</v>
      </c>
    </row>
    <row r="129" spans="13:19">
      <c r="M129" t="s">
        <v>6</v>
      </c>
      <c r="N129" t="s">
        <v>34</v>
      </c>
      <c r="O129" t="s">
        <v>26</v>
      </c>
      <c r="P129" s="4">
        <v>8008</v>
      </c>
      <c r="Q129" s="5">
        <v>456</v>
      </c>
      <c r="R129">
        <f>_xlfn.XLOOKUP(Table26[[#This Row],[Product]],products[Product],products[Cost per unit])</f>
        <v>5.6</v>
      </c>
      <c r="S129">
        <f>Table26[[#This Row],[Cost per unit]]*Table26[[#This Row],[Units]]</f>
        <v>2553.6</v>
      </c>
    </row>
    <row r="130" spans="13:19">
      <c r="M130" t="s">
        <v>10</v>
      </c>
      <c r="N130" t="s">
        <v>34</v>
      </c>
      <c r="O130" t="s">
        <v>25</v>
      </c>
      <c r="P130" s="4">
        <v>1428</v>
      </c>
      <c r="Q130" s="5">
        <v>93</v>
      </c>
      <c r="R130">
        <f>_xlfn.XLOOKUP(Table26[[#This Row],[Product]],products[Product],products[Cost per unit])</f>
        <v>13.15</v>
      </c>
      <c r="S130">
        <f>Table26[[#This Row],[Cost per unit]]*Table26[[#This Row],[Units]]</f>
        <v>1222.95</v>
      </c>
    </row>
    <row r="131" spans="13:19">
      <c r="M131" t="s">
        <v>6</v>
      </c>
      <c r="N131" t="s">
        <v>34</v>
      </c>
      <c r="O131" t="s">
        <v>4</v>
      </c>
      <c r="P131" s="4">
        <v>525</v>
      </c>
      <c r="Q131" s="5">
        <v>48</v>
      </c>
      <c r="R131">
        <f>_xlfn.XLOOKUP(Table26[[#This Row],[Product]],products[Product],products[Cost per unit])</f>
        <v>11.88</v>
      </c>
      <c r="S131">
        <f>Table26[[#This Row],[Cost per unit]]*Table26[[#This Row],[Units]]</f>
        <v>570.24</v>
      </c>
    </row>
    <row r="132" spans="13:19">
      <c r="M132" t="s">
        <v>6</v>
      </c>
      <c r="N132" t="s">
        <v>37</v>
      </c>
      <c r="O132" t="s">
        <v>18</v>
      </c>
      <c r="P132" s="4">
        <v>1505</v>
      </c>
      <c r="Q132" s="5">
        <v>102</v>
      </c>
      <c r="R132">
        <f>_xlfn.XLOOKUP(Table26[[#This Row],[Product]],products[Product],products[Cost per unit])</f>
        <v>6.47</v>
      </c>
      <c r="S132">
        <f>Table26[[#This Row],[Cost per unit]]*Table26[[#This Row],[Units]]</f>
        <v>659.93999999999994</v>
      </c>
    </row>
    <row r="133" spans="13:19">
      <c r="M133" t="s">
        <v>7</v>
      </c>
      <c r="N133" t="s">
        <v>35</v>
      </c>
      <c r="O133" t="s">
        <v>30</v>
      </c>
      <c r="P133" s="4">
        <v>6755</v>
      </c>
      <c r="Q133" s="5">
        <v>252</v>
      </c>
      <c r="R133">
        <f>_xlfn.XLOOKUP(Table26[[#This Row],[Product]],products[Product],products[Cost per unit])</f>
        <v>14.49</v>
      </c>
      <c r="S133">
        <f>Table26[[#This Row],[Cost per unit]]*Table26[[#This Row],[Units]]</f>
        <v>3651.48</v>
      </c>
    </row>
    <row r="134" spans="13:19">
      <c r="M134" t="s">
        <v>2</v>
      </c>
      <c r="N134" t="s">
        <v>37</v>
      </c>
      <c r="O134" t="s">
        <v>18</v>
      </c>
      <c r="P134" s="4">
        <v>11571</v>
      </c>
      <c r="Q134" s="5">
        <v>138</v>
      </c>
      <c r="R134">
        <f>_xlfn.XLOOKUP(Table26[[#This Row],[Product]],products[Product],products[Cost per unit])</f>
        <v>6.47</v>
      </c>
      <c r="S134">
        <f>Table26[[#This Row],[Cost per unit]]*Table26[[#This Row],[Units]]</f>
        <v>892.86</v>
      </c>
    </row>
    <row r="135" spans="13:19">
      <c r="M135" t="s">
        <v>40</v>
      </c>
      <c r="N135" t="s">
        <v>38</v>
      </c>
      <c r="O135" t="s">
        <v>25</v>
      </c>
      <c r="P135" s="4">
        <v>2541</v>
      </c>
      <c r="Q135" s="5">
        <v>90</v>
      </c>
      <c r="R135">
        <f>_xlfn.XLOOKUP(Table26[[#This Row],[Product]],products[Product],products[Cost per unit])</f>
        <v>13.15</v>
      </c>
      <c r="S135">
        <f>Table26[[#This Row],[Cost per unit]]*Table26[[#This Row],[Units]]</f>
        <v>1183.5</v>
      </c>
    </row>
    <row r="136" spans="13:19">
      <c r="M136" t="s">
        <v>41</v>
      </c>
      <c r="N136" t="s">
        <v>37</v>
      </c>
      <c r="O136" t="s">
        <v>30</v>
      </c>
      <c r="P136" s="4">
        <v>1526</v>
      </c>
      <c r="Q136" s="5">
        <v>240</v>
      </c>
      <c r="R136">
        <f>_xlfn.XLOOKUP(Table26[[#This Row],[Product]],products[Product],products[Cost per unit])</f>
        <v>14.49</v>
      </c>
      <c r="S136">
        <f>Table26[[#This Row],[Cost per unit]]*Table26[[#This Row],[Units]]</f>
        <v>3477.6</v>
      </c>
    </row>
    <row r="137" spans="13:19">
      <c r="M137" t="s">
        <v>40</v>
      </c>
      <c r="N137" t="s">
        <v>38</v>
      </c>
      <c r="O137" t="s">
        <v>4</v>
      </c>
      <c r="P137" s="4">
        <v>6125</v>
      </c>
      <c r="Q137" s="5">
        <v>102</v>
      </c>
      <c r="R137">
        <f>_xlfn.XLOOKUP(Table26[[#This Row],[Product]],products[Product],products[Cost per unit])</f>
        <v>11.88</v>
      </c>
      <c r="S137">
        <f>Table26[[#This Row],[Cost per unit]]*Table26[[#This Row],[Units]]</f>
        <v>1211.76</v>
      </c>
    </row>
    <row r="138" spans="13:19">
      <c r="M138" t="s">
        <v>41</v>
      </c>
      <c r="N138" t="s">
        <v>35</v>
      </c>
      <c r="O138" t="s">
        <v>27</v>
      </c>
      <c r="P138" s="4">
        <v>847</v>
      </c>
      <c r="Q138" s="5">
        <v>129</v>
      </c>
      <c r="R138">
        <f>_xlfn.XLOOKUP(Table26[[#This Row],[Product]],products[Product],products[Cost per unit])</f>
        <v>16.73</v>
      </c>
      <c r="S138">
        <f>Table26[[#This Row],[Cost per unit]]*Table26[[#This Row],[Units]]</f>
        <v>2158.17</v>
      </c>
    </row>
    <row r="139" spans="13:19">
      <c r="M139" t="s">
        <v>8</v>
      </c>
      <c r="N139" t="s">
        <v>35</v>
      </c>
      <c r="O139" t="s">
        <v>27</v>
      </c>
      <c r="P139" s="4">
        <v>4753</v>
      </c>
      <c r="Q139" s="5">
        <v>300</v>
      </c>
      <c r="R139">
        <f>_xlfn.XLOOKUP(Table26[[#This Row],[Product]],products[Product],products[Cost per unit])</f>
        <v>16.73</v>
      </c>
      <c r="S139">
        <f>Table26[[#This Row],[Cost per unit]]*Table26[[#This Row],[Units]]</f>
        <v>5019</v>
      </c>
    </row>
    <row r="140" spans="13:19">
      <c r="M140" t="s">
        <v>6</v>
      </c>
      <c r="N140" t="s">
        <v>38</v>
      </c>
      <c r="O140" t="s">
        <v>33</v>
      </c>
      <c r="P140" s="4">
        <v>959</v>
      </c>
      <c r="Q140" s="5">
        <v>135</v>
      </c>
      <c r="R140">
        <f>_xlfn.XLOOKUP(Table26[[#This Row],[Product]],products[Product],products[Cost per unit])</f>
        <v>12.37</v>
      </c>
      <c r="S140">
        <f>Table26[[#This Row],[Cost per unit]]*Table26[[#This Row],[Units]]</f>
        <v>1669.9499999999998</v>
      </c>
    </row>
    <row r="141" spans="13:19">
      <c r="M141" t="s">
        <v>7</v>
      </c>
      <c r="N141" t="s">
        <v>35</v>
      </c>
      <c r="O141" t="s">
        <v>24</v>
      </c>
      <c r="P141" s="4">
        <v>2793</v>
      </c>
      <c r="Q141" s="5">
        <v>114</v>
      </c>
      <c r="R141">
        <f>_xlfn.XLOOKUP(Table26[[#This Row],[Product]],products[Product],products[Cost per unit])</f>
        <v>4.97</v>
      </c>
      <c r="S141">
        <f>Table26[[#This Row],[Cost per unit]]*Table26[[#This Row],[Units]]</f>
        <v>566.57999999999993</v>
      </c>
    </row>
    <row r="142" spans="13:19">
      <c r="M142" t="s">
        <v>7</v>
      </c>
      <c r="N142" t="s">
        <v>35</v>
      </c>
      <c r="O142" t="s">
        <v>14</v>
      </c>
      <c r="P142" s="4">
        <v>4606</v>
      </c>
      <c r="Q142" s="5">
        <v>63</v>
      </c>
      <c r="R142">
        <f>_xlfn.XLOOKUP(Table26[[#This Row],[Product]],products[Product],products[Cost per unit])</f>
        <v>11.7</v>
      </c>
      <c r="S142">
        <f>Table26[[#This Row],[Cost per unit]]*Table26[[#This Row],[Units]]</f>
        <v>737.09999999999991</v>
      </c>
    </row>
    <row r="143" spans="13:19">
      <c r="M143" t="s">
        <v>7</v>
      </c>
      <c r="N143" t="s">
        <v>36</v>
      </c>
      <c r="O143" t="s">
        <v>29</v>
      </c>
      <c r="P143" s="4">
        <v>5551</v>
      </c>
      <c r="Q143" s="5">
        <v>252</v>
      </c>
      <c r="R143">
        <f>_xlfn.XLOOKUP(Table26[[#This Row],[Product]],products[Product],products[Cost per unit])</f>
        <v>7.16</v>
      </c>
      <c r="S143">
        <f>Table26[[#This Row],[Cost per unit]]*Table26[[#This Row],[Units]]</f>
        <v>1804.32</v>
      </c>
    </row>
    <row r="144" spans="13:19">
      <c r="M144" t="s">
        <v>10</v>
      </c>
      <c r="N144" t="s">
        <v>36</v>
      </c>
      <c r="O144" t="s">
        <v>32</v>
      </c>
      <c r="P144" s="4">
        <v>6657</v>
      </c>
      <c r="Q144" s="5">
        <v>303</v>
      </c>
      <c r="R144">
        <f>_xlfn.XLOOKUP(Table26[[#This Row],[Product]],products[Product],products[Cost per unit])</f>
        <v>8.65</v>
      </c>
      <c r="S144">
        <f>Table26[[#This Row],[Cost per unit]]*Table26[[#This Row],[Units]]</f>
        <v>2620.9500000000003</v>
      </c>
    </row>
    <row r="145" spans="13:19">
      <c r="M145" t="s">
        <v>7</v>
      </c>
      <c r="N145" t="s">
        <v>39</v>
      </c>
      <c r="O145" t="s">
        <v>17</v>
      </c>
      <c r="P145" s="4">
        <v>4438</v>
      </c>
      <c r="Q145" s="5">
        <v>246</v>
      </c>
      <c r="R145">
        <f>_xlfn.XLOOKUP(Table26[[#This Row],[Product]],products[Product],products[Cost per unit])</f>
        <v>3.11</v>
      </c>
      <c r="S145">
        <f>Table26[[#This Row],[Cost per unit]]*Table26[[#This Row],[Units]]</f>
        <v>765.06</v>
      </c>
    </row>
    <row r="146" spans="13:19">
      <c r="M146" t="s">
        <v>8</v>
      </c>
      <c r="N146" t="s">
        <v>38</v>
      </c>
      <c r="O146" t="s">
        <v>22</v>
      </c>
      <c r="P146" s="4">
        <v>168</v>
      </c>
      <c r="Q146" s="5">
        <v>84</v>
      </c>
      <c r="R146">
        <f>_xlfn.XLOOKUP(Table26[[#This Row],[Product]],products[Product],products[Cost per unit])</f>
        <v>9.77</v>
      </c>
      <c r="S146">
        <f>Table26[[#This Row],[Cost per unit]]*Table26[[#This Row],[Units]]</f>
        <v>820.68</v>
      </c>
    </row>
    <row r="147" spans="13:19">
      <c r="M147" t="s">
        <v>7</v>
      </c>
      <c r="N147" t="s">
        <v>34</v>
      </c>
      <c r="O147" t="s">
        <v>17</v>
      </c>
      <c r="P147" s="4">
        <v>7777</v>
      </c>
      <c r="Q147" s="5">
        <v>39</v>
      </c>
      <c r="R147">
        <f>_xlfn.XLOOKUP(Table26[[#This Row],[Product]],products[Product],products[Cost per unit])</f>
        <v>3.11</v>
      </c>
      <c r="S147">
        <f>Table26[[#This Row],[Cost per unit]]*Table26[[#This Row],[Units]]</f>
        <v>121.28999999999999</v>
      </c>
    </row>
    <row r="148" spans="13:19">
      <c r="M148" t="s">
        <v>5</v>
      </c>
      <c r="N148" t="s">
        <v>36</v>
      </c>
      <c r="O148" t="s">
        <v>17</v>
      </c>
      <c r="P148" s="4">
        <v>3339</v>
      </c>
      <c r="Q148" s="5">
        <v>348</v>
      </c>
      <c r="R148">
        <f>_xlfn.XLOOKUP(Table26[[#This Row],[Product]],products[Product],products[Cost per unit])</f>
        <v>3.11</v>
      </c>
      <c r="S148">
        <f>Table26[[#This Row],[Cost per unit]]*Table26[[#This Row],[Units]]</f>
        <v>1082.28</v>
      </c>
    </row>
    <row r="149" spans="13:19">
      <c r="M149" t="s">
        <v>7</v>
      </c>
      <c r="N149" t="s">
        <v>37</v>
      </c>
      <c r="O149" t="s">
        <v>33</v>
      </c>
      <c r="P149" s="4">
        <v>6391</v>
      </c>
      <c r="Q149" s="5">
        <v>48</v>
      </c>
      <c r="R149">
        <f>_xlfn.XLOOKUP(Table26[[#This Row],[Product]],products[Product],products[Cost per unit])</f>
        <v>12.37</v>
      </c>
      <c r="S149">
        <f>Table26[[#This Row],[Cost per unit]]*Table26[[#This Row],[Units]]</f>
        <v>593.76</v>
      </c>
    </row>
    <row r="150" spans="13:19">
      <c r="M150" t="s">
        <v>5</v>
      </c>
      <c r="N150" t="s">
        <v>37</v>
      </c>
      <c r="O150" t="s">
        <v>22</v>
      </c>
      <c r="P150" s="4">
        <v>518</v>
      </c>
      <c r="Q150" s="5">
        <v>75</v>
      </c>
      <c r="R150">
        <f>_xlfn.XLOOKUP(Table26[[#This Row],[Product]],products[Product],products[Cost per unit])</f>
        <v>9.77</v>
      </c>
      <c r="S150">
        <f>Table26[[#This Row],[Cost per unit]]*Table26[[#This Row],[Units]]</f>
        <v>732.75</v>
      </c>
    </row>
    <row r="151" spans="13:19">
      <c r="M151" t="s">
        <v>7</v>
      </c>
      <c r="N151" t="s">
        <v>38</v>
      </c>
      <c r="O151" t="s">
        <v>28</v>
      </c>
      <c r="P151" s="4">
        <v>5677</v>
      </c>
      <c r="Q151" s="5">
        <v>258</v>
      </c>
      <c r="R151">
        <f>_xlfn.XLOOKUP(Table26[[#This Row],[Product]],products[Product],products[Cost per unit])</f>
        <v>10.38</v>
      </c>
      <c r="S151">
        <f>Table26[[#This Row],[Cost per unit]]*Table26[[#This Row],[Units]]</f>
        <v>2678.0400000000004</v>
      </c>
    </row>
    <row r="152" spans="13:19">
      <c r="M152" t="s">
        <v>6</v>
      </c>
      <c r="N152" t="s">
        <v>39</v>
      </c>
      <c r="O152" t="s">
        <v>17</v>
      </c>
      <c r="P152" s="4">
        <v>6048</v>
      </c>
      <c r="Q152" s="5">
        <v>27</v>
      </c>
      <c r="R152">
        <f>_xlfn.XLOOKUP(Table26[[#This Row],[Product]],products[Product],products[Cost per unit])</f>
        <v>3.11</v>
      </c>
      <c r="S152">
        <f>Table26[[#This Row],[Cost per unit]]*Table26[[#This Row],[Units]]</f>
        <v>83.97</v>
      </c>
    </row>
    <row r="153" spans="13:19">
      <c r="M153" t="s">
        <v>8</v>
      </c>
      <c r="N153" t="s">
        <v>38</v>
      </c>
      <c r="O153" t="s">
        <v>32</v>
      </c>
      <c r="P153" s="4">
        <v>3752</v>
      </c>
      <c r="Q153" s="5">
        <v>213</v>
      </c>
      <c r="R153">
        <f>_xlfn.XLOOKUP(Table26[[#This Row],[Product]],products[Product],products[Cost per unit])</f>
        <v>8.65</v>
      </c>
      <c r="S153">
        <f>Table26[[#This Row],[Cost per unit]]*Table26[[#This Row],[Units]]</f>
        <v>1842.45</v>
      </c>
    </row>
    <row r="154" spans="13:19">
      <c r="M154" t="s">
        <v>5</v>
      </c>
      <c r="N154" t="s">
        <v>35</v>
      </c>
      <c r="O154" t="s">
        <v>29</v>
      </c>
      <c r="P154" s="4">
        <v>4480</v>
      </c>
      <c r="Q154" s="5">
        <v>357</v>
      </c>
      <c r="R154">
        <f>_xlfn.XLOOKUP(Table26[[#This Row],[Product]],products[Product],products[Cost per unit])</f>
        <v>7.16</v>
      </c>
      <c r="S154">
        <f>Table26[[#This Row],[Cost per unit]]*Table26[[#This Row],[Units]]</f>
        <v>2556.12</v>
      </c>
    </row>
    <row r="155" spans="13:19">
      <c r="M155" t="s">
        <v>9</v>
      </c>
      <c r="N155" t="s">
        <v>37</v>
      </c>
      <c r="O155" t="s">
        <v>4</v>
      </c>
      <c r="P155" s="4">
        <v>259</v>
      </c>
      <c r="Q155" s="5">
        <v>207</v>
      </c>
      <c r="R155">
        <f>_xlfn.XLOOKUP(Table26[[#This Row],[Product]],products[Product],products[Cost per unit])</f>
        <v>11.88</v>
      </c>
      <c r="S155">
        <f>Table26[[#This Row],[Cost per unit]]*Table26[[#This Row],[Units]]</f>
        <v>2459.1600000000003</v>
      </c>
    </row>
    <row r="156" spans="13:19">
      <c r="M156" t="s">
        <v>8</v>
      </c>
      <c r="N156" t="s">
        <v>37</v>
      </c>
      <c r="O156" t="s">
        <v>30</v>
      </c>
      <c r="P156" s="4">
        <v>42</v>
      </c>
      <c r="Q156" s="5">
        <v>150</v>
      </c>
      <c r="R156">
        <f>_xlfn.XLOOKUP(Table26[[#This Row],[Product]],products[Product],products[Cost per unit])</f>
        <v>14.49</v>
      </c>
      <c r="S156">
        <f>Table26[[#This Row],[Cost per unit]]*Table26[[#This Row],[Units]]</f>
        <v>2173.5</v>
      </c>
    </row>
    <row r="157" spans="13:19">
      <c r="M157" t="s">
        <v>41</v>
      </c>
      <c r="N157" t="s">
        <v>36</v>
      </c>
      <c r="O157" t="s">
        <v>26</v>
      </c>
      <c r="P157" s="4">
        <v>98</v>
      </c>
      <c r="Q157" s="5">
        <v>204</v>
      </c>
      <c r="R157">
        <f>_xlfn.XLOOKUP(Table26[[#This Row],[Product]],products[Product],products[Cost per unit])</f>
        <v>5.6</v>
      </c>
      <c r="S157">
        <f>Table26[[#This Row],[Cost per unit]]*Table26[[#This Row],[Units]]</f>
        <v>1142.3999999999999</v>
      </c>
    </row>
    <row r="158" spans="13:19">
      <c r="M158" t="s">
        <v>7</v>
      </c>
      <c r="N158" t="s">
        <v>35</v>
      </c>
      <c r="O158" t="s">
        <v>27</v>
      </c>
      <c r="P158" s="4">
        <v>2478</v>
      </c>
      <c r="Q158" s="5">
        <v>21</v>
      </c>
      <c r="R158">
        <f>_xlfn.XLOOKUP(Table26[[#This Row],[Product]],products[Product],products[Cost per unit])</f>
        <v>16.73</v>
      </c>
      <c r="S158">
        <f>Table26[[#This Row],[Cost per unit]]*Table26[[#This Row],[Units]]</f>
        <v>351.33</v>
      </c>
    </row>
    <row r="159" spans="13:19">
      <c r="M159" t="s">
        <v>41</v>
      </c>
      <c r="N159" t="s">
        <v>34</v>
      </c>
      <c r="O159" t="s">
        <v>33</v>
      </c>
      <c r="P159" s="4">
        <v>7847</v>
      </c>
      <c r="Q159" s="5">
        <v>174</v>
      </c>
      <c r="R159">
        <f>_xlfn.XLOOKUP(Table26[[#This Row],[Product]],products[Product],products[Cost per unit])</f>
        <v>12.37</v>
      </c>
      <c r="S159">
        <f>Table26[[#This Row],[Cost per unit]]*Table26[[#This Row],[Units]]</f>
        <v>2152.3799999999997</v>
      </c>
    </row>
    <row r="160" spans="13:19">
      <c r="M160" t="s">
        <v>2</v>
      </c>
      <c r="N160" t="s">
        <v>37</v>
      </c>
      <c r="O160" t="s">
        <v>17</v>
      </c>
      <c r="P160" s="4">
        <v>9926</v>
      </c>
      <c r="Q160" s="5">
        <v>201</v>
      </c>
      <c r="R160">
        <f>_xlfn.XLOOKUP(Table26[[#This Row],[Product]],products[Product],products[Cost per unit])</f>
        <v>3.11</v>
      </c>
      <c r="S160">
        <f>Table26[[#This Row],[Cost per unit]]*Table26[[#This Row],[Units]]</f>
        <v>625.11</v>
      </c>
    </row>
    <row r="161" spans="13:19">
      <c r="M161" t="s">
        <v>8</v>
      </c>
      <c r="N161" t="s">
        <v>38</v>
      </c>
      <c r="O161" t="s">
        <v>13</v>
      </c>
      <c r="P161" s="4">
        <v>819</v>
      </c>
      <c r="Q161" s="5">
        <v>510</v>
      </c>
      <c r="R161">
        <f>_xlfn.XLOOKUP(Table26[[#This Row],[Product]],products[Product],products[Cost per unit])</f>
        <v>9.33</v>
      </c>
      <c r="S161">
        <f>Table26[[#This Row],[Cost per unit]]*Table26[[#This Row],[Units]]</f>
        <v>4758.3</v>
      </c>
    </row>
    <row r="162" spans="13:19">
      <c r="M162" t="s">
        <v>6</v>
      </c>
      <c r="N162" t="s">
        <v>39</v>
      </c>
      <c r="O162" t="s">
        <v>29</v>
      </c>
      <c r="P162" s="4">
        <v>3052</v>
      </c>
      <c r="Q162" s="5">
        <v>378</v>
      </c>
      <c r="R162">
        <f>_xlfn.XLOOKUP(Table26[[#This Row],[Product]],products[Product],products[Cost per unit])</f>
        <v>7.16</v>
      </c>
      <c r="S162">
        <f>Table26[[#This Row],[Cost per unit]]*Table26[[#This Row],[Units]]</f>
        <v>2706.48</v>
      </c>
    </row>
    <row r="163" spans="13:19">
      <c r="M163" t="s">
        <v>9</v>
      </c>
      <c r="N163" t="s">
        <v>34</v>
      </c>
      <c r="O163" t="s">
        <v>21</v>
      </c>
      <c r="P163" s="4">
        <v>6832</v>
      </c>
      <c r="Q163" s="5">
        <v>27</v>
      </c>
      <c r="R163">
        <f>_xlfn.XLOOKUP(Table26[[#This Row],[Product]],products[Product],products[Cost per unit])</f>
        <v>9</v>
      </c>
      <c r="S163">
        <f>Table26[[#This Row],[Cost per unit]]*Table26[[#This Row],[Units]]</f>
        <v>243</v>
      </c>
    </row>
    <row r="164" spans="13:19">
      <c r="M164" t="s">
        <v>2</v>
      </c>
      <c r="N164" t="s">
        <v>39</v>
      </c>
      <c r="O164" t="s">
        <v>16</v>
      </c>
      <c r="P164" s="4">
        <v>2016</v>
      </c>
      <c r="Q164" s="5">
        <v>117</v>
      </c>
      <c r="R164">
        <f>_xlfn.XLOOKUP(Table26[[#This Row],[Product]],products[Product],products[Cost per unit])</f>
        <v>8.7899999999999991</v>
      </c>
      <c r="S164">
        <f>Table26[[#This Row],[Cost per unit]]*Table26[[#This Row],[Units]]</f>
        <v>1028.4299999999998</v>
      </c>
    </row>
    <row r="165" spans="13:19">
      <c r="M165" t="s">
        <v>6</v>
      </c>
      <c r="N165" t="s">
        <v>38</v>
      </c>
      <c r="O165" t="s">
        <v>21</v>
      </c>
      <c r="P165" s="4">
        <v>7322</v>
      </c>
      <c r="Q165" s="5">
        <v>36</v>
      </c>
      <c r="R165">
        <f>_xlfn.XLOOKUP(Table26[[#This Row],[Product]],products[Product],products[Cost per unit])</f>
        <v>9</v>
      </c>
      <c r="S165">
        <f>Table26[[#This Row],[Cost per unit]]*Table26[[#This Row],[Units]]</f>
        <v>324</v>
      </c>
    </row>
    <row r="166" spans="13:19">
      <c r="M166" t="s">
        <v>8</v>
      </c>
      <c r="N166" t="s">
        <v>35</v>
      </c>
      <c r="O166" t="s">
        <v>33</v>
      </c>
      <c r="P166" s="4">
        <v>357</v>
      </c>
      <c r="Q166" s="5">
        <v>126</v>
      </c>
      <c r="R166">
        <f>_xlfn.XLOOKUP(Table26[[#This Row],[Product]],products[Product],products[Cost per unit])</f>
        <v>12.37</v>
      </c>
      <c r="S166">
        <f>Table26[[#This Row],[Cost per unit]]*Table26[[#This Row],[Units]]</f>
        <v>1558.62</v>
      </c>
    </row>
    <row r="167" spans="13:19">
      <c r="M167" t="s">
        <v>9</v>
      </c>
      <c r="N167" t="s">
        <v>39</v>
      </c>
      <c r="O167" t="s">
        <v>25</v>
      </c>
      <c r="P167" s="4">
        <v>3192</v>
      </c>
      <c r="Q167" s="5">
        <v>72</v>
      </c>
      <c r="R167">
        <f>_xlfn.XLOOKUP(Table26[[#This Row],[Product]],products[Product],products[Cost per unit])</f>
        <v>13.15</v>
      </c>
      <c r="S167">
        <f>Table26[[#This Row],[Cost per unit]]*Table26[[#This Row],[Units]]</f>
        <v>946.80000000000007</v>
      </c>
    </row>
    <row r="168" spans="13:19">
      <c r="M168" t="s">
        <v>7</v>
      </c>
      <c r="N168" t="s">
        <v>36</v>
      </c>
      <c r="O168" t="s">
        <v>22</v>
      </c>
      <c r="P168" s="4">
        <v>8435</v>
      </c>
      <c r="Q168" s="5">
        <v>42</v>
      </c>
      <c r="R168">
        <f>_xlfn.XLOOKUP(Table26[[#This Row],[Product]],products[Product],products[Cost per unit])</f>
        <v>9.77</v>
      </c>
      <c r="S168">
        <f>Table26[[#This Row],[Cost per unit]]*Table26[[#This Row],[Units]]</f>
        <v>410.34</v>
      </c>
    </row>
    <row r="169" spans="13:19">
      <c r="M169" t="s">
        <v>40</v>
      </c>
      <c r="N169" t="s">
        <v>39</v>
      </c>
      <c r="O169" t="s">
        <v>29</v>
      </c>
      <c r="P169" s="4">
        <v>0</v>
      </c>
      <c r="Q169" s="5">
        <v>135</v>
      </c>
      <c r="R169">
        <f>_xlfn.XLOOKUP(Table26[[#This Row],[Product]],products[Product],products[Cost per unit])</f>
        <v>7.16</v>
      </c>
      <c r="S169">
        <f>Table26[[#This Row],[Cost per unit]]*Table26[[#This Row],[Units]]</f>
        <v>966.6</v>
      </c>
    </row>
    <row r="170" spans="13:19">
      <c r="M170" t="s">
        <v>7</v>
      </c>
      <c r="N170" t="s">
        <v>34</v>
      </c>
      <c r="O170" t="s">
        <v>24</v>
      </c>
      <c r="P170" s="4">
        <v>8862</v>
      </c>
      <c r="Q170" s="5">
        <v>189</v>
      </c>
      <c r="R170">
        <f>_xlfn.XLOOKUP(Table26[[#This Row],[Product]],products[Product],products[Cost per unit])</f>
        <v>4.97</v>
      </c>
      <c r="S170">
        <f>Table26[[#This Row],[Cost per unit]]*Table26[[#This Row],[Units]]</f>
        <v>939.32999999999993</v>
      </c>
    </row>
    <row r="171" spans="13:19">
      <c r="M171" t="s">
        <v>6</v>
      </c>
      <c r="N171" t="s">
        <v>37</v>
      </c>
      <c r="O171" t="s">
        <v>28</v>
      </c>
      <c r="P171" s="4">
        <v>3556</v>
      </c>
      <c r="Q171" s="5">
        <v>459</v>
      </c>
      <c r="R171">
        <f>_xlfn.XLOOKUP(Table26[[#This Row],[Product]],products[Product],products[Cost per unit])</f>
        <v>10.38</v>
      </c>
      <c r="S171">
        <f>Table26[[#This Row],[Cost per unit]]*Table26[[#This Row],[Units]]</f>
        <v>4764.42</v>
      </c>
    </row>
    <row r="172" spans="13:19">
      <c r="M172" t="s">
        <v>5</v>
      </c>
      <c r="N172" t="s">
        <v>34</v>
      </c>
      <c r="O172" t="s">
        <v>15</v>
      </c>
      <c r="P172" s="4">
        <v>7280</v>
      </c>
      <c r="Q172" s="5">
        <v>201</v>
      </c>
      <c r="R172">
        <f>_xlfn.XLOOKUP(Table26[[#This Row],[Product]],products[Product],products[Cost per unit])</f>
        <v>11.73</v>
      </c>
      <c r="S172">
        <f>Table26[[#This Row],[Cost per unit]]*Table26[[#This Row],[Units]]</f>
        <v>2357.73</v>
      </c>
    </row>
    <row r="173" spans="13:19">
      <c r="M173" t="s">
        <v>6</v>
      </c>
      <c r="N173" t="s">
        <v>34</v>
      </c>
      <c r="O173" t="s">
        <v>30</v>
      </c>
      <c r="P173" s="4">
        <v>3402</v>
      </c>
      <c r="Q173" s="5">
        <v>366</v>
      </c>
      <c r="R173">
        <f>_xlfn.XLOOKUP(Table26[[#This Row],[Product]],products[Product],products[Cost per unit])</f>
        <v>14.49</v>
      </c>
      <c r="S173">
        <f>Table26[[#This Row],[Cost per unit]]*Table26[[#This Row],[Units]]</f>
        <v>5303.34</v>
      </c>
    </row>
    <row r="174" spans="13:19">
      <c r="M174" t="s">
        <v>3</v>
      </c>
      <c r="N174" t="s">
        <v>37</v>
      </c>
      <c r="O174" t="s">
        <v>29</v>
      </c>
      <c r="P174" s="4">
        <v>4592</v>
      </c>
      <c r="Q174" s="5">
        <v>324</v>
      </c>
      <c r="R174">
        <f>_xlfn.XLOOKUP(Table26[[#This Row],[Product]],products[Product],products[Cost per unit])</f>
        <v>7.16</v>
      </c>
      <c r="S174">
        <f>Table26[[#This Row],[Cost per unit]]*Table26[[#This Row],[Units]]</f>
        <v>2319.84</v>
      </c>
    </row>
    <row r="175" spans="13:19">
      <c r="M175" t="s">
        <v>9</v>
      </c>
      <c r="N175" t="s">
        <v>35</v>
      </c>
      <c r="O175" t="s">
        <v>15</v>
      </c>
      <c r="P175" s="4">
        <v>7833</v>
      </c>
      <c r="Q175" s="5">
        <v>243</v>
      </c>
      <c r="R175">
        <f>_xlfn.XLOOKUP(Table26[[#This Row],[Product]],products[Product],products[Cost per unit])</f>
        <v>11.73</v>
      </c>
      <c r="S175">
        <f>Table26[[#This Row],[Cost per unit]]*Table26[[#This Row],[Units]]</f>
        <v>2850.3900000000003</v>
      </c>
    </row>
    <row r="176" spans="13:19">
      <c r="M176" t="s">
        <v>2</v>
      </c>
      <c r="N176" t="s">
        <v>39</v>
      </c>
      <c r="O176" t="s">
        <v>21</v>
      </c>
      <c r="P176" s="4">
        <v>7651</v>
      </c>
      <c r="Q176" s="5">
        <v>213</v>
      </c>
      <c r="R176">
        <f>_xlfn.XLOOKUP(Table26[[#This Row],[Product]],products[Product],products[Cost per unit])</f>
        <v>9</v>
      </c>
      <c r="S176">
        <f>Table26[[#This Row],[Cost per unit]]*Table26[[#This Row],[Units]]</f>
        <v>1917</v>
      </c>
    </row>
    <row r="177" spans="13:19">
      <c r="M177" t="s">
        <v>40</v>
      </c>
      <c r="N177" t="s">
        <v>35</v>
      </c>
      <c r="O177" t="s">
        <v>30</v>
      </c>
      <c r="P177" s="4">
        <v>2275</v>
      </c>
      <c r="Q177" s="5">
        <v>447</v>
      </c>
      <c r="R177">
        <f>_xlfn.XLOOKUP(Table26[[#This Row],[Product]],products[Product],products[Cost per unit])</f>
        <v>14.49</v>
      </c>
      <c r="S177">
        <f>Table26[[#This Row],[Cost per unit]]*Table26[[#This Row],[Units]]</f>
        <v>6477.03</v>
      </c>
    </row>
    <row r="178" spans="13:19">
      <c r="M178" t="s">
        <v>40</v>
      </c>
      <c r="N178" t="s">
        <v>38</v>
      </c>
      <c r="O178" t="s">
        <v>13</v>
      </c>
      <c r="P178" s="4">
        <v>5670</v>
      </c>
      <c r="Q178" s="5">
        <v>297</v>
      </c>
      <c r="R178">
        <f>_xlfn.XLOOKUP(Table26[[#This Row],[Product]],products[Product],products[Cost per unit])</f>
        <v>9.33</v>
      </c>
      <c r="S178">
        <f>Table26[[#This Row],[Cost per unit]]*Table26[[#This Row],[Units]]</f>
        <v>2771.01</v>
      </c>
    </row>
    <row r="179" spans="13:19">
      <c r="M179" t="s">
        <v>7</v>
      </c>
      <c r="N179" t="s">
        <v>35</v>
      </c>
      <c r="O179" t="s">
        <v>16</v>
      </c>
      <c r="P179" s="4">
        <v>2135</v>
      </c>
      <c r="Q179" s="5">
        <v>27</v>
      </c>
      <c r="R179">
        <f>_xlfn.XLOOKUP(Table26[[#This Row],[Product]],products[Product],products[Cost per unit])</f>
        <v>8.7899999999999991</v>
      </c>
      <c r="S179">
        <f>Table26[[#This Row],[Cost per unit]]*Table26[[#This Row],[Units]]</f>
        <v>237.32999999999998</v>
      </c>
    </row>
    <row r="180" spans="13:19">
      <c r="M180" t="s">
        <v>40</v>
      </c>
      <c r="N180" t="s">
        <v>34</v>
      </c>
      <c r="O180" t="s">
        <v>23</v>
      </c>
      <c r="P180" s="4">
        <v>2779</v>
      </c>
      <c r="Q180" s="5">
        <v>75</v>
      </c>
      <c r="R180">
        <f>_xlfn.XLOOKUP(Table26[[#This Row],[Product]],products[Product],products[Cost per unit])</f>
        <v>6.49</v>
      </c>
      <c r="S180">
        <f>Table26[[#This Row],[Cost per unit]]*Table26[[#This Row],[Units]]</f>
        <v>486.75</v>
      </c>
    </row>
    <row r="181" spans="13:19">
      <c r="M181" t="s">
        <v>10</v>
      </c>
      <c r="N181" t="s">
        <v>39</v>
      </c>
      <c r="O181" t="s">
        <v>33</v>
      </c>
      <c r="P181" s="4">
        <v>12950</v>
      </c>
      <c r="Q181" s="5">
        <v>30</v>
      </c>
      <c r="R181">
        <f>_xlfn.XLOOKUP(Table26[[#This Row],[Product]],products[Product],products[Cost per unit])</f>
        <v>12.37</v>
      </c>
      <c r="S181">
        <f>Table26[[#This Row],[Cost per unit]]*Table26[[#This Row],[Units]]</f>
        <v>371.09999999999997</v>
      </c>
    </row>
    <row r="182" spans="13:19">
      <c r="M182" t="s">
        <v>7</v>
      </c>
      <c r="N182" t="s">
        <v>36</v>
      </c>
      <c r="O182" t="s">
        <v>18</v>
      </c>
      <c r="P182" s="4">
        <v>2646</v>
      </c>
      <c r="Q182" s="5">
        <v>177</v>
      </c>
      <c r="R182">
        <f>_xlfn.XLOOKUP(Table26[[#This Row],[Product]],products[Product],products[Cost per unit])</f>
        <v>6.47</v>
      </c>
      <c r="S182">
        <f>Table26[[#This Row],[Cost per unit]]*Table26[[#This Row],[Units]]</f>
        <v>1145.19</v>
      </c>
    </row>
    <row r="183" spans="13:19">
      <c r="M183" t="s">
        <v>40</v>
      </c>
      <c r="N183" t="s">
        <v>34</v>
      </c>
      <c r="O183" t="s">
        <v>33</v>
      </c>
      <c r="P183" s="4">
        <v>3794</v>
      </c>
      <c r="Q183" s="5">
        <v>159</v>
      </c>
      <c r="R183">
        <f>_xlfn.XLOOKUP(Table26[[#This Row],[Product]],products[Product],products[Cost per unit])</f>
        <v>12.37</v>
      </c>
      <c r="S183">
        <f>Table26[[#This Row],[Cost per unit]]*Table26[[#This Row],[Units]]</f>
        <v>1966.83</v>
      </c>
    </row>
    <row r="184" spans="13:19">
      <c r="M184" t="s">
        <v>3</v>
      </c>
      <c r="N184" t="s">
        <v>35</v>
      </c>
      <c r="O184" t="s">
        <v>33</v>
      </c>
      <c r="P184" s="4">
        <v>819</v>
      </c>
      <c r="Q184" s="5">
        <v>306</v>
      </c>
      <c r="R184">
        <f>_xlfn.XLOOKUP(Table26[[#This Row],[Product]],products[Product],products[Cost per unit])</f>
        <v>12.37</v>
      </c>
      <c r="S184">
        <f>Table26[[#This Row],[Cost per unit]]*Table26[[#This Row],[Units]]</f>
        <v>3785.22</v>
      </c>
    </row>
    <row r="185" spans="13:19">
      <c r="M185" t="s">
        <v>3</v>
      </c>
      <c r="N185" t="s">
        <v>34</v>
      </c>
      <c r="O185" t="s">
        <v>20</v>
      </c>
      <c r="P185" s="4">
        <v>2583</v>
      </c>
      <c r="Q185" s="5">
        <v>18</v>
      </c>
      <c r="R185">
        <f>_xlfn.XLOOKUP(Table26[[#This Row],[Product]],products[Product],products[Cost per unit])</f>
        <v>10.62</v>
      </c>
      <c r="S185">
        <f>Table26[[#This Row],[Cost per unit]]*Table26[[#This Row],[Units]]</f>
        <v>191.16</v>
      </c>
    </row>
    <row r="186" spans="13:19">
      <c r="M186" t="s">
        <v>7</v>
      </c>
      <c r="N186" t="s">
        <v>35</v>
      </c>
      <c r="O186" t="s">
        <v>19</v>
      </c>
      <c r="P186" s="4">
        <v>4585</v>
      </c>
      <c r="Q186" s="5">
        <v>240</v>
      </c>
      <c r="R186">
        <f>_xlfn.XLOOKUP(Table26[[#This Row],[Product]],products[Product],products[Cost per unit])</f>
        <v>7.64</v>
      </c>
      <c r="S186">
        <f>Table26[[#This Row],[Cost per unit]]*Table26[[#This Row],[Units]]</f>
        <v>1833.6</v>
      </c>
    </row>
    <row r="187" spans="13:19">
      <c r="M187" t="s">
        <v>5</v>
      </c>
      <c r="N187" t="s">
        <v>34</v>
      </c>
      <c r="O187" t="s">
        <v>33</v>
      </c>
      <c r="P187" s="4">
        <v>1652</v>
      </c>
      <c r="Q187" s="5">
        <v>93</v>
      </c>
      <c r="R187">
        <f>_xlfn.XLOOKUP(Table26[[#This Row],[Product]],products[Product],products[Cost per unit])</f>
        <v>12.37</v>
      </c>
      <c r="S187">
        <f>Table26[[#This Row],[Cost per unit]]*Table26[[#This Row],[Units]]</f>
        <v>1150.4099999999999</v>
      </c>
    </row>
    <row r="188" spans="13:19">
      <c r="M188" t="s">
        <v>10</v>
      </c>
      <c r="N188" t="s">
        <v>34</v>
      </c>
      <c r="O188" t="s">
        <v>26</v>
      </c>
      <c r="P188" s="4">
        <v>4991</v>
      </c>
      <c r="Q188" s="5">
        <v>9</v>
      </c>
      <c r="R188">
        <f>_xlfn.XLOOKUP(Table26[[#This Row],[Product]],products[Product],products[Cost per unit])</f>
        <v>5.6</v>
      </c>
      <c r="S188">
        <f>Table26[[#This Row],[Cost per unit]]*Table26[[#This Row],[Units]]</f>
        <v>50.4</v>
      </c>
    </row>
    <row r="189" spans="13:19">
      <c r="M189" t="s">
        <v>8</v>
      </c>
      <c r="N189" t="s">
        <v>34</v>
      </c>
      <c r="O189" t="s">
        <v>16</v>
      </c>
      <c r="P189" s="4">
        <v>2009</v>
      </c>
      <c r="Q189" s="5">
        <v>219</v>
      </c>
      <c r="R189">
        <f>_xlfn.XLOOKUP(Table26[[#This Row],[Product]],products[Product],products[Cost per unit])</f>
        <v>8.7899999999999991</v>
      </c>
      <c r="S189">
        <f>Table26[[#This Row],[Cost per unit]]*Table26[[#This Row],[Units]]</f>
        <v>1925.0099999999998</v>
      </c>
    </row>
    <row r="190" spans="13:19">
      <c r="M190" t="s">
        <v>2</v>
      </c>
      <c r="N190" t="s">
        <v>39</v>
      </c>
      <c r="O190" t="s">
        <v>22</v>
      </c>
      <c r="P190" s="4">
        <v>1568</v>
      </c>
      <c r="Q190" s="5">
        <v>141</v>
      </c>
      <c r="R190">
        <f>_xlfn.XLOOKUP(Table26[[#This Row],[Product]],products[Product],products[Cost per unit])</f>
        <v>9.77</v>
      </c>
      <c r="S190">
        <f>Table26[[#This Row],[Cost per unit]]*Table26[[#This Row],[Units]]</f>
        <v>1377.57</v>
      </c>
    </row>
    <row r="191" spans="13:19">
      <c r="M191" t="s">
        <v>41</v>
      </c>
      <c r="N191" t="s">
        <v>37</v>
      </c>
      <c r="O191" t="s">
        <v>20</v>
      </c>
      <c r="P191" s="4">
        <v>3388</v>
      </c>
      <c r="Q191" s="5">
        <v>123</v>
      </c>
      <c r="R191">
        <f>_xlfn.XLOOKUP(Table26[[#This Row],[Product]],products[Product],products[Cost per unit])</f>
        <v>10.62</v>
      </c>
      <c r="S191">
        <f>Table26[[#This Row],[Cost per unit]]*Table26[[#This Row],[Units]]</f>
        <v>1306.26</v>
      </c>
    </row>
    <row r="192" spans="13:19">
      <c r="M192" t="s">
        <v>40</v>
      </c>
      <c r="N192" t="s">
        <v>38</v>
      </c>
      <c r="O192" t="s">
        <v>24</v>
      </c>
      <c r="P192" s="4">
        <v>623</v>
      </c>
      <c r="Q192" s="5">
        <v>51</v>
      </c>
      <c r="R192">
        <f>_xlfn.XLOOKUP(Table26[[#This Row],[Product]],products[Product],products[Cost per unit])</f>
        <v>4.97</v>
      </c>
      <c r="S192">
        <f>Table26[[#This Row],[Cost per unit]]*Table26[[#This Row],[Units]]</f>
        <v>253.47</v>
      </c>
    </row>
    <row r="193" spans="13:19">
      <c r="M193" t="s">
        <v>6</v>
      </c>
      <c r="N193" t="s">
        <v>36</v>
      </c>
      <c r="O193" t="s">
        <v>4</v>
      </c>
      <c r="P193" s="4">
        <v>10073</v>
      </c>
      <c r="Q193" s="5">
        <v>120</v>
      </c>
      <c r="R193">
        <f>_xlfn.XLOOKUP(Table26[[#This Row],[Product]],products[Product],products[Cost per unit])</f>
        <v>11.88</v>
      </c>
      <c r="S193">
        <f>Table26[[#This Row],[Cost per unit]]*Table26[[#This Row],[Units]]</f>
        <v>1425.6000000000001</v>
      </c>
    </row>
    <row r="194" spans="13:19">
      <c r="M194" t="s">
        <v>8</v>
      </c>
      <c r="N194" t="s">
        <v>39</v>
      </c>
      <c r="O194" t="s">
        <v>26</v>
      </c>
      <c r="P194" s="4">
        <v>1561</v>
      </c>
      <c r="Q194" s="5">
        <v>27</v>
      </c>
      <c r="R194">
        <f>_xlfn.XLOOKUP(Table26[[#This Row],[Product]],products[Product],products[Cost per unit])</f>
        <v>5.6</v>
      </c>
      <c r="S194">
        <f>Table26[[#This Row],[Cost per unit]]*Table26[[#This Row],[Units]]</f>
        <v>151.19999999999999</v>
      </c>
    </row>
    <row r="195" spans="13:19">
      <c r="M195" t="s">
        <v>9</v>
      </c>
      <c r="N195" t="s">
        <v>36</v>
      </c>
      <c r="O195" t="s">
        <v>27</v>
      </c>
      <c r="P195" s="4">
        <v>11522</v>
      </c>
      <c r="Q195" s="5">
        <v>204</v>
      </c>
      <c r="R195">
        <f>_xlfn.XLOOKUP(Table26[[#This Row],[Product]],products[Product],products[Cost per unit])</f>
        <v>16.73</v>
      </c>
      <c r="S195">
        <f>Table26[[#This Row],[Cost per unit]]*Table26[[#This Row],[Units]]</f>
        <v>3412.92</v>
      </c>
    </row>
    <row r="196" spans="13:19">
      <c r="M196" t="s">
        <v>6</v>
      </c>
      <c r="N196" t="s">
        <v>38</v>
      </c>
      <c r="O196" t="s">
        <v>13</v>
      </c>
      <c r="P196" s="4">
        <v>2317</v>
      </c>
      <c r="Q196" s="5">
        <v>123</v>
      </c>
      <c r="R196">
        <f>_xlfn.XLOOKUP(Table26[[#This Row],[Product]],products[Product],products[Cost per unit])</f>
        <v>9.33</v>
      </c>
      <c r="S196">
        <f>Table26[[#This Row],[Cost per unit]]*Table26[[#This Row],[Units]]</f>
        <v>1147.5899999999999</v>
      </c>
    </row>
    <row r="197" spans="13:19">
      <c r="M197" t="s">
        <v>10</v>
      </c>
      <c r="N197" t="s">
        <v>37</v>
      </c>
      <c r="O197" t="s">
        <v>28</v>
      </c>
      <c r="P197" s="4">
        <v>3059</v>
      </c>
      <c r="Q197" s="5">
        <v>27</v>
      </c>
      <c r="R197">
        <f>_xlfn.XLOOKUP(Table26[[#This Row],[Product]],products[Product],products[Cost per unit])</f>
        <v>10.38</v>
      </c>
      <c r="S197">
        <f>Table26[[#This Row],[Cost per unit]]*Table26[[#This Row],[Units]]</f>
        <v>280.26000000000005</v>
      </c>
    </row>
    <row r="198" spans="13:19">
      <c r="M198" t="s">
        <v>41</v>
      </c>
      <c r="N198" t="s">
        <v>37</v>
      </c>
      <c r="O198" t="s">
        <v>26</v>
      </c>
      <c r="P198" s="4">
        <v>2324</v>
      </c>
      <c r="Q198" s="5">
        <v>177</v>
      </c>
      <c r="R198">
        <f>_xlfn.XLOOKUP(Table26[[#This Row],[Product]],products[Product],products[Cost per unit])</f>
        <v>5.6</v>
      </c>
      <c r="S198">
        <f>Table26[[#This Row],[Cost per unit]]*Table26[[#This Row],[Units]]</f>
        <v>991.19999999999993</v>
      </c>
    </row>
    <row r="199" spans="13:19">
      <c r="M199" t="s">
        <v>3</v>
      </c>
      <c r="N199" t="s">
        <v>39</v>
      </c>
      <c r="O199" t="s">
        <v>26</v>
      </c>
      <c r="P199" s="4">
        <v>4956</v>
      </c>
      <c r="Q199" s="5">
        <v>171</v>
      </c>
      <c r="R199">
        <f>_xlfn.XLOOKUP(Table26[[#This Row],[Product]],products[Product],products[Cost per unit])</f>
        <v>5.6</v>
      </c>
      <c r="S199">
        <f>Table26[[#This Row],[Cost per unit]]*Table26[[#This Row],[Units]]</f>
        <v>957.59999999999991</v>
      </c>
    </row>
    <row r="200" spans="13:19">
      <c r="M200" t="s">
        <v>10</v>
      </c>
      <c r="N200" t="s">
        <v>34</v>
      </c>
      <c r="O200" t="s">
        <v>19</v>
      </c>
      <c r="P200" s="4">
        <v>5355</v>
      </c>
      <c r="Q200" s="5">
        <v>204</v>
      </c>
      <c r="R200">
        <f>_xlfn.XLOOKUP(Table26[[#This Row],[Product]],products[Product],products[Cost per unit])</f>
        <v>7.64</v>
      </c>
      <c r="S200">
        <f>Table26[[#This Row],[Cost per unit]]*Table26[[#This Row],[Units]]</f>
        <v>1558.56</v>
      </c>
    </row>
    <row r="201" spans="13:19">
      <c r="M201" t="s">
        <v>3</v>
      </c>
      <c r="N201" t="s">
        <v>34</v>
      </c>
      <c r="O201" t="s">
        <v>14</v>
      </c>
      <c r="P201" s="4">
        <v>7259</v>
      </c>
      <c r="Q201" s="5">
        <v>276</v>
      </c>
      <c r="R201">
        <f>_xlfn.XLOOKUP(Table26[[#This Row],[Product]],products[Product],products[Cost per unit])</f>
        <v>11.7</v>
      </c>
      <c r="S201">
        <f>Table26[[#This Row],[Cost per unit]]*Table26[[#This Row],[Units]]</f>
        <v>3229.2</v>
      </c>
    </row>
    <row r="202" spans="13:19">
      <c r="M202" t="s">
        <v>8</v>
      </c>
      <c r="N202" t="s">
        <v>37</v>
      </c>
      <c r="O202" t="s">
        <v>26</v>
      </c>
      <c r="P202" s="4">
        <v>6279</v>
      </c>
      <c r="Q202" s="5">
        <v>45</v>
      </c>
      <c r="R202">
        <f>_xlfn.XLOOKUP(Table26[[#This Row],[Product]],products[Product],products[Cost per unit])</f>
        <v>5.6</v>
      </c>
      <c r="S202">
        <f>Table26[[#This Row],[Cost per unit]]*Table26[[#This Row],[Units]]</f>
        <v>251.99999999999997</v>
      </c>
    </row>
    <row r="203" spans="13:19">
      <c r="M203" t="s">
        <v>40</v>
      </c>
      <c r="N203" t="s">
        <v>38</v>
      </c>
      <c r="O203" t="s">
        <v>29</v>
      </c>
      <c r="P203" s="4">
        <v>2541</v>
      </c>
      <c r="Q203" s="5">
        <v>45</v>
      </c>
      <c r="R203">
        <f>_xlfn.XLOOKUP(Table26[[#This Row],[Product]],products[Product],products[Cost per unit])</f>
        <v>7.16</v>
      </c>
      <c r="S203">
        <f>Table26[[#This Row],[Cost per unit]]*Table26[[#This Row],[Units]]</f>
        <v>322.2</v>
      </c>
    </row>
    <row r="204" spans="13:19">
      <c r="M204" t="s">
        <v>6</v>
      </c>
      <c r="N204" t="s">
        <v>35</v>
      </c>
      <c r="O204" t="s">
        <v>27</v>
      </c>
      <c r="P204" s="4">
        <v>3864</v>
      </c>
      <c r="Q204" s="5">
        <v>177</v>
      </c>
      <c r="R204">
        <f>_xlfn.XLOOKUP(Table26[[#This Row],[Product]],products[Product],products[Cost per unit])</f>
        <v>16.73</v>
      </c>
      <c r="S204">
        <f>Table26[[#This Row],[Cost per unit]]*Table26[[#This Row],[Units]]</f>
        <v>2961.21</v>
      </c>
    </row>
    <row r="205" spans="13:19">
      <c r="M205" t="s">
        <v>5</v>
      </c>
      <c r="N205" t="s">
        <v>36</v>
      </c>
      <c r="O205" t="s">
        <v>13</v>
      </c>
      <c r="P205" s="4">
        <v>6146</v>
      </c>
      <c r="Q205" s="5">
        <v>63</v>
      </c>
      <c r="R205">
        <f>_xlfn.XLOOKUP(Table26[[#This Row],[Product]],products[Product],products[Cost per unit])</f>
        <v>9.33</v>
      </c>
      <c r="S205">
        <f>Table26[[#This Row],[Cost per unit]]*Table26[[#This Row],[Units]]</f>
        <v>587.79</v>
      </c>
    </row>
    <row r="206" spans="13:19">
      <c r="M206" t="s">
        <v>9</v>
      </c>
      <c r="N206" t="s">
        <v>39</v>
      </c>
      <c r="O206" t="s">
        <v>18</v>
      </c>
      <c r="P206" s="4">
        <v>2639</v>
      </c>
      <c r="Q206" s="5">
        <v>204</v>
      </c>
      <c r="R206">
        <f>_xlfn.XLOOKUP(Table26[[#This Row],[Product]],products[Product],products[Cost per unit])</f>
        <v>6.47</v>
      </c>
      <c r="S206">
        <f>Table26[[#This Row],[Cost per unit]]*Table26[[#This Row],[Units]]</f>
        <v>1319.8799999999999</v>
      </c>
    </row>
    <row r="207" spans="13:19">
      <c r="M207" t="s">
        <v>8</v>
      </c>
      <c r="N207" t="s">
        <v>37</v>
      </c>
      <c r="O207" t="s">
        <v>22</v>
      </c>
      <c r="P207" s="4">
        <v>1890</v>
      </c>
      <c r="Q207" s="5">
        <v>195</v>
      </c>
      <c r="R207">
        <f>_xlfn.XLOOKUP(Table26[[#This Row],[Product]],products[Product],products[Cost per unit])</f>
        <v>9.77</v>
      </c>
      <c r="S207">
        <f>Table26[[#This Row],[Cost per unit]]*Table26[[#This Row],[Units]]</f>
        <v>1905.1499999999999</v>
      </c>
    </row>
    <row r="208" spans="13:19">
      <c r="M208" t="s">
        <v>7</v>
      </c>
      <c r="N208" t="s">
        <v>34</v>
      </c>
      <c r="O208" t="s">
        <v>14</v>
      </c>
      <c r="P208" s="4">
        <v>1932</v>
      </c>
      <c r="Q208" s="5">
        <v>369</v>
      </c>
      <c r="R208">
        <f>_xlfn.XLOOKUP(Table26[[#This Row],[Product]],products[Product],products[Cost per unit])</f>
        <v>11.7</v>
      </c>
      <c r="S208">
        <f>Table26[[#This Row],[Cost per unit]]*Table26[[#This Row],[Units]]</f>
        <v>4317.3</v>
      </c>
    </row>
    <row r="209" spans="13:19">
      <c r="M209" t="s">
        <v>3</v>
      </c>
      <c r="N209" t="s">
        <v>34</v>
      </c>
      <c r="O209" t="s">
        <v>25</v>
      </c>
      <c r="P209" s="4">
        <v>6300</v>
      </c>
      <c r="Q209" s="5">
        <v>42</v>
      </c>
      <c r="R209">
        <f>_xlfn.XLOOKUP(Table26[[#This Row],[Product]],products[Product],products[Cost per unit])</f>
        <v>13.15</v>
      </c>
      <c r="S209">
        <f>Table26[[#This Row],[Cost per unit]]*Table26[[#This Row],[Units]]</f>
        <v>552.30000000000007</v>
      </c>
    </row>
    <row r="210" spans="13:19">
      <c r="M210" t="s">
        <v>6</v>
      </c>
      <c r="N210" t="s">
        <v>37</v>
      </c>
      <c r="O210" t="s">
        <v>30</v>
      </c>
      <c r="P210" s="4">
        <v>560</v>
      </c>
      <c r="Q210" s="5">
        <v>81</v>
      </c>
      <c r="R210">
        <f>_xlfn.XLOOKUP(Table26[[#This Row],[Product]],products[Product],products[Cost per unit])</f>
        <v>14.49</v>
      </c>
      <c r="S210">
        <f>Table26[[#This Row],[Cost per unit]]*Table26[[#This Row],[Units]]</f>
        <v>1173.69</v>
      </c>
    </row>
    <row r="211" spans="13:19">
      <c r="M211" t="s">
        <v>9</v>
      </c>
      <c r="N211" t="s">
        <v>37</v>
      </c>
      <c r="O211" t="s">
        <v>26</v>
      </c>
      <c r="P211" s="4">
        <v>2856</v>
      </c>
      <c r="Q211" s="5">
        <v>246</v>
      </c>
      <c r="R211">
        <f>_xlfn.XLOOKUP(Table26[[#This Row],[Product]],products[Product],products[Cost per unit])</f>
        <v>5.6</v>
      </c>
      <c r="S211">
        <f>Table26[[#This Row],[Cost per unit]]*Table26[[#This Row],[Units]]</f>
        <v>1377.6</v>
      </c>
    </row>
    <row r="212" spans="13:19">
      <c r="M212" t="s">
        <v>9</v>
      </c>
      <c r="N212" t="s">
        <v>34</v>
      </c>
      <c r="O212" t="s">
        <v>17</v>
      </c>
      <c r="P212" s="4">
        <v>707</v>
      </c>
      <c r="Q212" s="5">
        <v>174</v>
      </c>
      <c r="R212">
        <f>_xlfn.XLOOKUP(Table26[[#This Row],[Product]],products[Product],products[Cost per unit])</f>
        <v>3.11</v>
      </c>
      <c r="S212">
        <f>Table26[[#This Row],[Cost per unit]]*Table26[[#This Row],[Units]]</f>
        <v>541.14</v>
      </c>
    </row>
    <row r="213" spans="13:19">
      <c r="M213" t="s">
        <v>8</v>
      </c>
      <c r="N213" t="s">
        <v>35</v>
      </c>
      <c r="O213" t="s">
        <v>30</v>
      </c>
      <c r="P213" s="4">
        <v>3598</v>
      </c>
      <c r="Q213" s="5">
        <v>81</v>
      </c>
      <c r="R213">
        <f>_xlfn.XLOOKUP(Table26[[#This Row],[Product]],products[Product],products[Cost per unit])</f>
        <v>14.49</v>
      </c>
      <c r="S213">
        <f>Table26[[#This Row],[Cost per unit]]*Table26[[#This Row],[Units]]</f>
        <v>1173.69</v>
      </c>
    </row>
    <row r="214" spans="13:19">
      <c r="M214" t="s">
        <v>40</v>
      </c>
      <c r="N214" t="s">
        <v>35</v>
      </c>
      <c r="O214" t="s">
        <v>22</v>
      </c>
      <c r="P214" s="4">
        <v>6853</v>
      </c>
      <c r="Q214" s="5">
        <v>372</v>
      </c>
      <c r="R214">
        <f>_xlfn.XLOOKUP(Table26[[#This Row],[Product]],products[Product],products[Cost per unit])</f>
        <v>9.77</v>
      </c>
      <c r="S214">
        <f>Table26[[#This Row],[Cost per unit]]*Table26[[#This Row],[Units]]</f>
        <v>3634.44</v>
      </c>
    </row>
    <row r="215" spans="13:19">
      <c r="M215" t="s">
        <v>40</v>
      </c>
      <c r="N215" t="s">
        <v>35</v>
      </c>
      <c r="O215" t="s">
        <v>16</v>
      </c>
      <c r="P215" s="4">
        <v>4725</v>
      </c>
      <c r="Q215" s="5">
        <v>174</v>
      </c>
      <c r="R215">
        <f>_xlfn.XLOOKUP(Table26[[#This Row],[Product]],products[Product],products[Cost per unit])</f>
        <v>8.7899999999999991</v>
      </c>
      <c r="S215">
        <f>Table26[[#This Row],[Cost per unit]]*Table26[[#This Row],[Units]]</f>
        <v>1529.4599999999998</v>
      </c>
    </row>
    <row r="216" spans="13:19">
      <c r="M216" t="s">
        <v>41</v>
      </c>
      <c r="N216" t="s">
        <v>36</v>
      </c>
      <c r="O216" t="s">
        <v>32</v>
      </c>
      <c r="P216" s="4">
        <v>10304</v>
      </c>
      <c r="Q216" s="5">
        <v>84</v>
      </c>
      <c r="R216">
        <f>_xlfn.XLOOKUP(Table26[[#This Row],[Product]],products[Product],products[Cost per unit])</f>
        <v>8.65</v>
      </c>
      <c r="S216">
        <f>Table26[[#This Row],[Cost per unit]]*Table26[[#This Row],[Units]]</f>
        <v>726.6</v>
      </c>
    </row>
    <row r="217" spans="13:19">
      <c r="M217" t="s">
        <v>41</v>
      </c>
      <c r="N217" t="s">
        <v>34</v>
      </c>
      <c r="O217" t="s">
        <v>16</v>
      </c>
      <c r="P217" s="4">
        <v>1274</v>
      </c>
      <c r="Q217" s="5">
        <v>225</v>
      </c>
      <c r="R217">
        <f>_xlfn.XLOOKUP(Table26[[#This Row],[Product]],products[Product],products[Cost per unit])</f>
        <v>8.7899999999999991</v>
      </c>
      <c r="S217">
        <f>Table26[[#This Row],[Cost per unit]]*Table26[[#This Row],[Units]]</f>
        <v>1977.7499999999998</v>
      </c>
    </row>
    <row r="218" spans="13:19">
      <c r="M218" t="s">
        <v>5</v>
      </c>
      <c r="N218" t="s">
        <v>36</v>
      </c>
      <c r="O218" t="s">
        <v>30</v>
      </c>
      <c r="P218" s="4">
        <v>1526</v>
      </c>
      <c r="Q218" s="5">
        <v>105</v>
      </c>
      <c r="R218">
        <f>_xlfn.XLOOKUP(Table26[[#This Row],[Product]],products[Product],products[Cost per unit])</f>
        <v>14.49</v>
      </c>
      <c r="S218">
        <f>Table26[[#This Row],[Cost per unit]]*Table26[[#This Row],[Units]]</f>
        <v>1521.45</v>
      </c>
    </row>
    <row r="219" spans="13:19">
      <c r="M219" t="s">
        <v>40</v>
      </c>
      <c r="N219" t="s">
        <v>39</v>
      </c>
      <c r="O219" t="s">
        <v>28</v>
      </c>
      <c r="P219" s="4">
        <v>3101</v>
      </c>
      <c r="Q219" s="5">
        <v>225</v>
      </c>
      <c r="R219">
        <f>_xlfn.XLOOKUP(Table26[[#This Row],[Product]],products[Product],products[Cost per unit])</f>
        <v>10.38</v>
      </c>
      <c r="S219">
        <f>Table26[[#This Row],[Cost per unit]]*Table26[[#This Row],[Units]]</f>
        <v>2335.5</v>
      </c>
    </row>
    <row r="220" spans="13:19">
      <c r="M220" t="s">
        <v>2</v>
      </c>
      <c r="N220" t="s">
        <v>37</v>
      </c>
      <c r="O220" t="s">
        <v>14</v>
      </c>
      <c r="P220" s="4">
        <v>1057</v>
      </c>
      <c r="Q220" s="5">
        <v>54</v>
      </c>
      <c r="R220">
        <f>_xlfn.XLOOKUP(Table26[[#This Row],[Product]],products[Product],products[Cost per unit])</f>
        <v>11.7</v>
      </c>
      <c r="S220">
        <f>Table26[[#This Row],[Cost per unit]]*Table26[[#This Row],[Units]]</f>
        <v>631.79999999999995</v>
      </c>
    </row>
    <row r="221" spans="13:19">
      <c r="M221" t="s">
        <v>7</v>
      </c>
      <c r="N221" t="s">
        <v>37</v>
      </c>
      <c r="O221" t="s">
        <v>26</v>
      </c>
      <c r="P221" s="4">
        <v>5306</v>
      </c>
      <c r="Q221" s="5">
        <v>0</v>
      </c>
      <c r="R221">
        <f>_xlfn.XLOOKUP(Table26[[#This Row],[Product]],products[Product],products[Cost per unit])</f>
        <v>5.6</v>
      </c>
      <c r="S221">
        <f>Table26[[#This Row],[Cost per unit]]*Table26[[#This Row],[Units]]</f>
        <v>0</v>
      </c>
    </row>
    <row r="222" spans="13:19">
      <c r="M222" t="s">
        <v>5</v>
      </c>
      <c r="N222" t="s">
        <v>39</v>
      </c>
      <c r="O222" t="s">
        <v>24</v>
      </c>
      <c r="P222" s="4">
        <v>4018</v>
      </c>
      <c r="Q222" s="5">
        <v>171</v>
      </c>
      <c r="R222">
        <f>_xlfn.XLOOKUP(Table26[[#This Row],[Product]],products[Product],products[Cost per unit])</f>
        <v>4.97</v>
      </c>
      <c r="S222">
        <f>Table26[[#This Row],[Cost per unit]]*Table26[[#This Row],[Units]]</f>
        <v>849.87</v>
      </c>
    </row>
    <row r="223" spans="13:19">
      <c r="M223" t="s">
        <v>9</v>
      </c>
      <c r="N223" t="s">
        <v>34</v>
      </c>
      <c r="O223" t="s">
        <v>16</v>
      </c>
      <c r="P223" s="4">
        <v>938</v>
      </c>
      <c r="Q223" s="5">
        <v>189</v>
      </c>
      <c r="R223">
        <f>_xlfn.XLOOKUP(Table26[[#This Row],[Product]],products[Product],products[Cost per unit])</f>
        <v>8.7899999999999991</v>
      </c>
      <c r="S223">
        <f>Table26[[#This Row],[Cost per unit]]*Table26[[#This Row],[Units]]</f>
        <v>1661.31</v>
      </c>
    </row>
    <row r="224" spans="13:19">
      <c r="M224" t="s">
        <v>7</v>
      </c>
      <c r="N224" t="s">
        <v>38</v>
      </c>
      <c r="O224" t="s">
        <v>18</v>
      </c>
      <c r="P224" s="4">
        <v>1778</v>
      </c>
      <c r="Q224" s="5">
        <v>270</v>
      </c>
      <c r="R224">
        <f>_xlfn.XLOOKUP(Table26[[#This Row],[Product]],products[Product],products[Cost per unit])</f>
        <v>6.47</v>
      </c>
      <c r="S224">
        <f>Table26[[#This Row],[Cost per unit]]*Table26[[#This Row],[Units]]</f>
        <v>1746.8999999999999</v>
      </c>
    </row>
    <row r="225" spans="13:19">
      <c r="M225" t="s">
        <v>6</v>
      </c>
      <c r="N225" t="s">
        <v>39</v>
      </c>
      <c r="O225" t="s">
        <v>30</v>
      </c>
      <c r="P225" s="4">
        <v>1638</v>
      </c>
      <c r="Q225" s="5">
        <v>63</v>
      </c>
      <c r="R225">
        <f>_xlfn.XLOOKUP(Table26[[#This Row],[Product]],products[Product],products[Cost per unit])</f>
        <v>14.49</v>
      </c>
      <c r="S225">
        <f>Table26[[#This Row],[Cost per unit]]*Table26[[#This Row],[Units]]</f>
        <v>912.87</v>
      </c>
    </row>
    <row r="226" spans="13:19">
      <c r="M226" t="s">
        <v>41</v>
      </c>
      <c r="N226" t="s">
        <v>38</v>
      </c>
      <c r="O226" t="s">
        <v>25</v>
      </c>
      <c r="P226" s="4">
        <v>154</v>
      </c>
      <c r="Q226" s="5">
        <v>21</v>
      </c>
      <c r="R226">
        <f>_xlfn.XLOOKUP(Table26[[#This Row],[Product]],products[Product],products[Cost per unit])</f>
        <v>13.15</v>
      </c>
      <c r="S226">
        <f>Table26[[#This Row],[Cost per unit]]*Table26[[#This Row],[Units]]</f>
        <v>276.15000000000003</v>
      </c>
    </row>
    <row r="227" spans="13:19">
      <c r="M227" t="s">
        <v>7</v>
      </c>
      <c r="N227" t="s">
        <v>37</v>
      </c>
      <c r="O227" t="s">
        <v>22</v>
      </c>
      <c r="P227" s="4">
        <v>9835</v>
      </c>
      <c r="Q227" s="5">
        <v>207</v>
      </c>
      <c r="R227">
        <f>_xlfn.XLOOKUP(Table26[[#This Row],[Product]],products[Product],products[Cost per unit])</f>
        <v>9.77</v>
      </c>
      <c r="S227">
        <f>Table26[[#This Row],[Cost per unit]]*Table26[[#This Row],[Units]]</f>
        <v>2022.3899999999999</v>
      </c>
    </row>
    <row r="228" spans="13:19">
      <c r="M228" t="s">
        <v>9</v>
      </c>
      <c r="N228" t="s">
        <v>37</v>
      </c>
      <c r="O228" t="s">
        <v>20</v>
      </c>
      <c r="P228" s="4">
        <v>7273</v>
      </c>
      <c r="Q228" s="5">
        <v>96</v>
      </c>
      <c r="R228">
        <f>_xlfn.XLOOKUP(Table26[[#This Row],[Product]],products[Product],products[Cost per unit])</f>
        <v>10.62</v>
      </c>
      <c r="S228">
        <f>Table26[[#This Row],[Cost per unit]]*Table26[[#This Row],[Units]]</f>
        <v>1019.52</v>
      </c>
    </row>
    <row r="229" spans="13:19">
      <c r="M229" t="s">
        <v>5</v>
      </c>
      <c r="N229" t="s">
        <v>39</v>
      </c>
      <c r="O229" t="s">
        <v>22</v>
      </c>
      <c r="P229" s="4">
        <v>6909</v>
      </c>
      <c r="Q229" s="5">
        <v>81</v>
      </c>
      <c r="R229">
        <f>_xlfn.XLOOKUP(Table26[[#This Row],[Product]],products[Product],products[Cost per unit])</f>
        <v>9.77</v>
      </c>
      <c r="S229">
        <f>Table26[[#This Row],[Cost per unit]]*Table26[[#This Row],[Units]]</f>
        <v>791.37</v>
      </c>
    </row>
    <row r="230" spans="13:19">
      <c r="M230" t="s">
        <v>9</v>
      </c>
      <c r="N230" t="s">
        <v>39</v>
      </c>
      <c r="O230" t="s">
        <v>24</v>
      </c>
      <c r="P230" s="4">
        <v>3920</v>
      </c>
      <c r="Q230" s="5">
        <v>306</v>
      </c>
      <c r="R230">
        <f>_xlfn.XLOOKUP(Table26[[#This Row],[Product]],products[Product],products[Cost per unit])</f>
        <v>4.97</v>
      </c>
      <c r="S230">
        <f>Table26[[#This Row],[Cost per unit]]*Table26[[#This Row],[Units]]</f>
        <v>1520.82</v>
      </c>
    </row>
    <row r="231" spans="13:19">
      <c r="M231" t="s">
        <v>10</v>
      </c>
      <c r="N231" t="s">
        <v>39</v>
      </c>
      <c r="O231" t="s">
        <v>21</v>
      </c>
      <c r="P231" s="4">
        <v>4858</v>
      </c>
      <c r="Q231" s="5">
        <v>279</v>
      </c>
      <c r="R231">
        <f>_xlfn.XLOOKUP(Table26[[#This Row],[Product]],products[Product],products[Cost per unit])</f>
        <v>9</v>
      </c>
      <c r="S231">
        <f>Table26[[#This Row],[Cost per unit]]*Table26[[#This Row],[Units]]</f>
        <v>2511</v>
      </c>
    </row>
    <row r="232" spans="13:19">
      <c r="M232" t="s">
        <v>2</v>
      </c>
      <c r="N232" t="s">
        <v>38</v>
      </c>
      <c r="O232" t="s">
        <v>4</v>
      </c>
      <c r="P232" s="4">
        <v>3549</v>
      </c>
      <c r="Q232" s="5">
        <v>3</v>
      </c>
      <c r="R232">
        <f>_xlfn.XLOOKUP(Table26[[#This Row],[Product]],products[Product],products[Cost per unit])</f>
        <v>11.88</v>
      </c>
      <c r="S232">
        <f>Table26[[#This Row],[Cost per unit]]*Table26[[#This Row],[Units]]</f>
        <v>35.64</v>
      </c>
    </row>
    <row r="233" spans="13:19">
      <c r="M233" t="s">
        <v>7</v>
      </c>
      <c r="N233" t="s">
        <v>39</v>
      </c>
      <c r="O233" t="s">
        <v>27</v>
      </c>
      <c r="P233" s="4">
        <v>966</v>
      </c>
      <c r="Q233" s="5">
        <v>198</v>
      </c>
      <c r="R233">
        <f>_xlfn.XLOOKUP(Table26[[#This Row],[Product]],products[Product],products[Cost per unit])</f>
        <v>16.73</v>
      </c>
      <c r="S233">
        <f>Table26[[#This Row],[Cost per unit]]*Table26[[#This Row],[Units]]</f>
        <v>3312.54</v>
      </c>
    </row>
    <row r="234" spans="13:19">
      <c r="M234" t="s">
        <v>5</v>
      </c>
      <c r="N234" t="s">
        <v>39</v>
      </c>
      <c r="O234" t="s">
        <v>18</v>
      </c>
      <c r="P234" s="4">
        <v>385</v>
      </c>
      <c r="Q234" s="5">
        <v>249</v>
      </c>
      <c r="R234">
        <f>_xlfn.XLOOKUP(Table26[[#This Row],[Product]],products[Product],products[Cost per unit])</f>
        <v>6.47</v>
      </c>
      <c r="S234">
        <f>Table26[[#This Row],[Cost per unit]]*Table26[[#This Row],[Units]]</f>
        <v>1611.03</v>
      </c>
    </row>
    <row r="235" spans="13:19">
      <c r="M235" t="s">
        <v>6</v>
      </c>
      <c r="N235" t="s">
        <v>34</v>
      </c>
      <c r="O235" t="s">
        <v>16</v>
      </c>
      <c r="P235" s="4">
        <v>2219</v>
      </c>
      <c r="Q235" s="5">
        <v>75</v>
      </c>
      <c r="R235">
        <f>_xlfn.XLOOKUP(Table26[[#This Row],[Product]],products[Product],products[Cost per unit])</f>
        <v>8.7899999999999991</v>
      </c>
      <c r="S235">
        <f>Table26[[#This Row],[Cost per unit]]*Table26[[#This Row],[Units]]</f>
        <v>659.24999999999989</v>
      </c>
    </row>
    <row r="236" spans="13:19">
      <c r="M236" t="s">
        <v>9</v>
      </c>
      <c r="N236" t="s">
        <v>36</v>
      </c>
      <c r="O236" t="s">
        <v>32</v>
      </c>
      <c r="P236" s="4">
        <v>2954</v>
      </c>
      <c r="Q236" s="5">
        <v>189</v>
      </c>
      <c r="R236">
        <f>_xlfn.XLOOKUP(Table26[[#This Row],[Product]],products[Product],products[Cost per unit])</f>
        <v>8.65</v>
      </c>
      <c r="S236">
        <f>Table26[[#This Row],[Cost per unit]]*Table26[[#This Row],[Units]]</f>
        <v>1634.8500000000001</v>
      </c>
    </row>
    <row r="237" spans="13:19">
      <c r="M237" t="s">
        <v>7</v>
      </c>
      <c r="N237" t="s">
        <v>36</v>
      </c>
      <c r="O237" t="s">
        <v>32</v>
      </c>
      <c r="P237" s="4">
        <v>280</v>
      </c>
      <c r="Q237" s="5">
        <v>87</v>
      </c>
      <c r="R237">
        <f>_xlfn.XLOOKUP(Table26[[#This Row],[Product]],products[Product],products[Cost per unit])</f>
        <v>8.65</v>
      </c>
      <c r="S237">
        <f>Table26[[#This Row],[Cost per unit]]*Table26[[#This Row],[Units]]</f>
        <v>752.55000000000007</v>
      </c>
    </row>
    <row r="238" spans="13:19">
      <c r="M238" t="s">
        <v>41</v>
      </c>
      <c r="N238" t="s">
        <v>36</v>
      </c>
      <c r="O238" t="s">
        <v>30</v>
      </c>
      <c r="P238" s="4">
        <v>6118</v>
      </c>
      <c r="Q238" s="5">
        <v>174</v>
      </c>
      <c r="R238">
        <f>_xlfn.XLOOKUP(Table26[[#This Row],[Product]],products[Product],products[Cost per unit])</f>
        <v>14.49</v>
      </c>
      <c r="S238">
        <f>Table26[[#This Row],[Cost per unit]]*Table26[[#This Row],[Units]]</f>
        <v>2521.2600000000002</v>
      </c>
    </row>
    <row r="239" spans="13:19">
      <c r="M239" t="s">
        <v>2</v>
      </c>
      <c r="N239" t="s">
        <v>39</v>
      </c>
      <c r="O239" t="s">
        <v>15</v>
      </c>
      <c r="P239" s="4">
        <v>4802</v>
      </c>
      <c r="Q239" s="5">
        <v>36</v>
      </c>
      <c r="R239">
        <f>_xlfn.XLOOKUP(Table26[[#This Row],[Product]],products[Product],products[Cost per unit])</f>
        <v>11.73</v>
      </c>
      <c r="S239">
        <f>Table26[[#This Row],[Cost per unit]]*Table26[[#This Row],[Units]]</f>
        <v>422.28000000000003</v>
      </c>
    </row>
    <row r="240" spans="13:19">
      <c r="M240" t="s">
        <v>9</v>
      </c>
      <c r="N240" t="s">
        <v>38</v>
      </c>
      <c r="O240" t="s">
        <v>24</v>
      </c>
      <c r="P240" s="4">
        <v>4137</v>
      </c>
      <c r="Q240" s="5">
        <v>60</v>
      </c>
      <c r="R240">
        <f>_xlfn.XLOOKUP(Table26[[#This Row],[Product]],products[Product],products[Cost per unit])</f>
        <v>4.97</v>
      </c>
      <c r="S240">
        <f>Table26[[#This Row],[Cost per unit]]*Table26[[#This Row],[Units]]</f>
        <v>298.2</v>
      </c>
    </row>
    <row r="241" spans="13:19">
      <c r="M241" t="s">
        <v>3</v>
      </c>
      <c r="N241" t="s">
        <v>35</v>
      </c>
      <c r="O241" t="s">
        <v>23</v>
      </c>
      <c r="P241" s="4">
        <v>2023</v>
      </c>
      <c r="Q241" s="5">
        <v>78</v>
      </c>
      <c r="R241">
        <f>_xlfn.XLOOKUP(Table26[[#This Row],[Product]],products[Product],products[Cost per unit])</f>
        <v>6.49</v>
      </c>
      <c r="S241">
        <f>Table26[[#This Row],[Cost per unit]]*Table26[[#This Row],[Units]]</f>
        <v>506.22</v>
      </c>
    </row>
    <row r="242" spans="13:19">
      <c r="M242" t="s">
        <v>9</v>
      </c>
      <c r="N242" t="s">
        <v>36</v>
      </c>
      <c r="O242" t="s">
        <v>30</v>
      </c>
      <c r="P242" s="4">
        <v>9051</v>
      </c>
      <c r="Q242" s="5">
        <v>57</v>
      </c>
      <c r="R242">
        <f>_xlfn.XLOOKUP(Table26[[#This Row],[Product]],products[Product],products[Cost per unit])</f>
        <v>14.49</v>
      </c>
      <c r="S242">
        <f>Table26[[#This Row],[Cost per unit]]*Table26[[#This Row],[Units]]</f>
        <v>825.93000000000006</v>
      </c>
    </row>
    <row r="243" spans="13:19">
      <c r="M243" t="s">
        <v>9</v>
      </c>
      <c r="N243" t="s">
        <v>37</v>
      </c>
      <c r="O243" t="s">
        <v>28</v>
      </c>
      <c r="P243" s="4">
        <v>2919</v>
      </c>
      <c r="Q243" s="5">
        <v>45</v>
      </c>
      <c r="R243">
        <f>_xlfn.XLOOKUP(Table26[[#This Row],[Product]],products[Product],products[Cost per unit])</f>
        <v>10.38</v>
      </c>
      <c r="S243">
        <f>Table26[[#This Row],[Cost per unit]]*Table26[[#This Row],[Units]]</f>
        <v>467.1</v>
      </c>
    </row>
    <row r="244" spans="13:19">
      <c r="M244" t="s">
        <v>41</v>
      </c>
      <c r="N244" t="s">
        <v>38</v>
      </c>
      <c r="O244" t="s">
        <v>22</v>
      </c>
      <c r="P244" s="4">
        <v>5915</v>
      </c>
      <c r="Q244" s="5">
        <v>3</v>
      </c>
      <c r="R244">
        <f>_xlfn.XLOOKUP(Table26[[#This Row],[Product]],products[Product],products[Cost per unit])</f>
        <v>9.77</v>
      </c>
      <c r="S244">
        <f>Table26[[#This Row],[Cost per unit]]*Table26[[#This Row],[Units]]</f>
        <v>29.31</v>
      </c>
    </row>
    <row r="245" spans="13:19">
      <c r="M245" t="s">
        <v>10</v>
      </c>
      <c r="N245" t="s">
        <v>35</v>
      </c>
      <c r="O245" t="s">
        <v>15</v>
      </c>
      <c r="P245" s="4">
        <v>2562</v>
      </c>
      <c r="Q245" s="5">
        <v>6</v>
      </c>
      <c r="R245">
        <f>_xlfn.XLOOKUP(Table26[[#This Row],[Product]],products[Product],products[Cost per unit])</f>
        <v>11.73</v>
      </c>
      <c r="S245">
        <f>Table26[[#This Row],[Cost per unit]]*Table26[[#This Row],[Units]]</f>
        <v>70.38</v>
      </c>
    </row>
    <row r="246" spans="13:19">
      <c r="M246" t="s">
        <v>5</v>
      </c>
      <c r="N246" t="s">
        <v>37</v>
      </c>
      <c r="O246" t="s">
        <v>25</v>
      </c>
      <c r="P246" s="4">
        <v>8813</v>
      </c>
      <c r="Q246" s="5">
        <v>21</v>
      </c>
      <c r="R246">
        <f>_xlfn.XLOOKUP(Table26[[#This Row],[Product]],products[Product],products[Cost per unit])</f>
        <v>13.15</v>
      </c>
      <c r="S246">
        <f>Table26[[#This Row],[Cost per unit]]*Table26[[#This Row],[Units]]</f>
        <v>276.15000000000003</v>
      </c>
    </row>
    <row r="247" spans="13:19">
      <c r="M247" t="s">
        <v>5</v>
      </c>
      <c r="N247" t="s">
        <v>36</v>
      </c>
      <c r="O247" t="s">
        <v>18</v>
      </c>
      <c r="P247" s="4">
        <v>6111</v>
      </c>
      <c r="Q247" s="5">
        <v>3</v>
      </c>
      <c r="R247">
        <f>_xlfn.XLOOKUP(Table26[[#This Row],[Product]],products[Product],products[Cost per unit])</f>
        <v>6.47</v>
      </c>
      <c r="S247">
        <f>Table26[[#This Row],[Cost per unit]]*Table26[[#This Row],[Units]]</f>
        <v>19.41</v>
      </c>
    </row>
    <row r="248" spans="13:19">
      <c r="M248" t="s">
        <v>8</v>
      </c>
      <c r="N248" t="s">
        <v>34</v>
      </c>
      <c r="O248" t="s">
        <v>31</v>
      </c>
      <c r="P248" s="4">
        <v>3507</v>
      </c>
      <c r="Q248" s="5">
        <v>288</v>
      </c>
      <c r="R248">
        <f>_xlfn.XLOOKUP(Table26[[#This Row],[Product]],products[Product],products[Cost per unit])</f>
        <v>5.79</v>
      </c>
      <c r="S248">
        <f>Table26[[#This Row],[Cost per unit]]*Table26[[#This Row],[Units]]</f>
        <v>1667.52</v>
      </c>
    </row>
    <row r="249" spans="13:19">
      <c r="M249" t="s">
        <v>6</v>
      </c>
      <c r="N249" t="s">
        <v>36</v>
      </c>
      <c r="O249" t="s">
        <v>13</v>
      </c>
      <c r="P249" s="4">
        <v>4319</v>
      </c>
      <c r="Q249" s="5">
        <v>30</v>
      </c>
      <c r="R249">
        <f>_xlfn.XLOOKUP(Table26[[#This Row],[Product]],products[Product],products[Cost per unit])</f>
        <v>9.33</v>
      </c>
      <c r="S249">
        <f>Table26[[#This Row],[Cost per unit]]*Table26[[#This Row],[Units]]</f>
        <v>279.89999999999998</v>
      </c>
    </row>
    <row r="250" spans="13:19">
      <c r="M250" t="s">
        <v>40</v>
      </c>
      <c r="N250" t="s">
        <v>38</v>
      </c>
      <c r="O250" t="s">
        <v>26</v>
      </c>
      <c r="P250" s="4">
        <v>609</v>
      </c>
      <c r="Q250" s="5">
        <v>87</v>
      </c>
      <c r="R250">
        <f>_xlfn.XLOOKUP(Table26[[#This Row],[Product]],products[Product],products[Cost per unit])</f>
        <v>5.6</v>
      </c>
      <c r="S250">
        <f>Table26[[#This Row],[Cost per unit]]*Table26[[#This Row],[Units]]</f>
        <v>487.2</v>
      </c>
    </row>
    <row r="251" spans="13:19">
      <c r="M251" t="s">
        <v>40</v>
      </c>
      <c r="N251" t="s">
        <v>39</v>
      </c>
      <c r="O251" t="s">
        <v>27</v>
      </c>
      <c r="P251" s="4">
        <v>6370</v>
      </c>
      <c r="Q251" s="5">
        <v>30</v>
      </c>
      <c r="R251">
        <f>_xlfn.XLOOKUP(Table26[[#This Row],[Product]],products[Product],products[Cost per unit])</f>
        <v>16.73</v>
      </c>
      <c r="S251">
        <f>Table26[[#This Row],[Cost per unit]]*Table26[[#This Row],[Units]]</f>
        <v>501.90000000000003</v>
      </c>
    </row>
    <row r="252" spans="13:19">
      <c r="M252" t="s">
        <v>5</v>
      </c>
      <c r="N252" t="s">
        <v>38</v>
      </c>
      <c r="O252" t="s">
        <v>19</v>
      </c>
      <c r="P252" s="4">
        <v>5474</v>
      </c>
      <c r="Q252" s="5">
        <v>168</v>
      </c>
      <c r="R252">
        <f>_xlfn.XLOOKUP(Table26[[#This Row],[Product]],products[Product],products[Cost per unit])</f>
        <v>7.64</v>
      </c>
      <c r="S252">
        <f>Table26[[#This Row],[Cost per unit]]*Table26[[#This Row],[Units]]</f>
        <v>1283.52</v>
      </c>
    </row>
    <row r="253" spans="13:19">
      <c r="M253" t="s">
        <v>40</v>
      </c>
      <c r="N253" t="s">
        <v>36</v>
      </c>
      <c r="O253" t="s">
        <v>27</v>
      </c>
      <c r="P253" s="4">
        <v>3164</v>
      </c>
      <c r="Q253" s="5">
        <v>306</v>
      </c>
      <c r="R253">
        <f>_xlfn.XLOOKUP(Table26[[#This Row],[Product]],products[Product],products[Cost per unit])</f>
        <v>16.73</v>
      </c>
      <c r="S253">
        <f>Table26[[#This Row],[Cost per unit]]*Table26[[#This Row],[Units]]</f>
        <v>5119.38</v>
      </c>
    </row>
    <row r="254" spans="13:19">
      <c r="M254" t="s">
        <v>6</v>
      </c>
      <c r="N254" t="s">
        <v>35</v>
      </c>
      <c r="O254" t="s">
        <v>4</v>
      </c>
      <c r="P254" s="4">
        <v>1302</v>
      </c>
      <c r="Q254" s="5">
        <v>402</v>
      </c>
      <c r="R254">
        <f>_xlfn.XLOOKUP(Table26[[#This Row],[Product]],products[Product],products[Cost per unit])</f>
        <v>11.88</v>
      </c>
      <c r="S254">
        <f>Table26[[#This Row],[Cost per unit]]*Table26[[#This Row],[Units]]</f>
        <v>4775.76</v>
      </c>
    </row>
    <row r="255" spans="13:19">
      <c r="M255" t="s">
        <v>3</v>
      </c>
      <c r="N255" t="s">
        <v>37</v>
      </c>
      <c r="O255" t="s">
        <v>28</v>
      </c>
      <c r="P255" s="4">
        <v>7308</v>
      </c>
      <c r="Q255" s="5">
        <v>327</v>
      </c>
      <c r="R255">
        <f>_xlfn.XLOOKUP(Table26[[#This Row],[Product]],products[Product],products[Cost per unit])</f>
        <v>10.38</v>
      </c>
      <c r="S255">
        <f>Table26[[#This Row],[Cost per unit]]*Table26[[#This Row],[Units]]</f>
        <v>3394.26</v>
      </c>
    </row>
    <row r="256" spans="13:19">
      <c r="M256" t="s">
        <v>40</v>
      </c>
      <c r="N256" t="s">
        <v>37</v>
      </c>
      <c r="O256" t="s">
        <v>27</v>
      </c>
      <c r="P256" s="4">
        <v>6132</v>
      </c>
      <c r="Q256" s="5">
        <v>93</v>
      </c>
      <c r="R256">
        <f>_xlfn.XLOOKUP(Table26[[#This Row],[Product]],products[Product],products[Cost per unit])</f>
        <v>16.73</v>
      </c>
      <c r="S256">
        <f>Table26[[#This Row],[Cost per unit]]*Table26[[#This Row],[Units]]</f>
        <v>1555.89</v>
      </c>
    </row>
    <row r="257" spans="13:19">
      <c r="M257" t="s">
        <v>10</v>
      </c>
      <c r="N257" t="s">
        <v>35</v>
      </c>
      <c r="O257" t="s">
        <v>14</v>
      </c>
      <c r="P257" s="4">
        <v>3472</v>
      </c>
      <c r="Q257" s="5">
        <v>96</v>
      </c>
      <c r="R257">
        <f>_xlfn.XLOOKUP(Table26[[#This Row],[Product]],products[Product],products[Cost per unit])</f>
        <v>11.7</v>
      </c>
      <c r="S257">
        <f>Table26[[#This Row],[Cost per unit]]*Table26[[#This Row],[Units]]</f>
        <v>1123.1999999999998</v>
      </c>
    </row>
    <row r="258" spans="13:19">
      <c r="M258" t="s">
        <v>8</v>
      </c>
      <c r="N258" t="s">
        <v>39</v>
      </c>
      <c r="O258" t="s">
        <v>18</v>
      </c>
      <c r="P258" s="4">
        <v>9660</v>
      </c>
      <c r="Q258" s="5">
        <v>27</v>
      </c>
      <c r="R258">
        <f>_xlfn.XLOOKUP(Table26[[#This Row],[Product]],products[Product],products[Cost per unit])</f>
        <v>6.47</v>
      </c>
      <c r="S258">
        <f>Table26[[#This Row],[Cost per unit]]*Table26[[#This Row],[Units]]</f>
        <v>174.69</v>
      </c>
    </row>
    <row r="259" spans="13:19">
      <c r="M259" t="s">
        <v>9</v>
      </c>
      <c r="N259" t="s">
        <v>38</v>
      </c>
      <c r="O259" t="s">
        <v>26</v>
      </c>
      <c r="P259" s="4">
        <v>2436</v>
      </c>
      <c r="Q259" s="5">
        <v>99</v>
      </c>
      <c r="R259">
        <f>_xlfn.XLOOKUP(Table26[[#This Row],[Product]],products[Product],products[Cost per unit])</f>
        <v>5.6</v>
      </c>
      <c r="S259">
        <f>Table26[[#This Row],[Cost per unit]]*Table26[[#This Row],[Units]]</f>
        <v>554.4</v>
      </c>
    </row>
    <row r="260" spans="13:19">
      <c r="M260" t="s">
        <v>9</v>
      </c>
      <c r="N260" t="s">
        <v>38</v>
      </c>
      <c r="O260" t="s">
        <v>33</v>
      </c>
      <c r="P260" s="4">
        <v>9506</v>
      </c>
      <c r="Q260" s="5">
        <v>87</v>
      </c>
      <c r="R260">
        <f>_xlfn.XLOOKUP(Table26[[#This Row],[Product]],products[Product],products[Cost per unit])</f>
        <v>12.37</v>
      </c>
      <c r="S260">
        <f>Table26[[#This Row],[Cost per unit]]*Table26[[#This Row],[Units]]</f>
        <v>1076.1899999999998</v>
      </c>
    </row>
    <row r="261" spans="13:19">
      <c r="M261" t="s">
        <v>10</v>
      </c>
      <c r="N261" t="s">
        <v>37</v>
      </c>
      <c r="O261" t="s">
        <v>21</v>
      </c>
      <c r="P261" s="4">
        <v>245</v>
      </c>
      <c r="Q261" s="5">
        <v>288</v>
      </c>
      <c r="R261">
        <f>_xlfn.XLOOKUP(Table26[[#This Row],[Product]],products[Product],products[Cost per unit])</f>
        <v>9</v>
      </c>
      <c r="S261">
        <f>Table26[[#This Row],[Cost per unit]]*Table26[[#This Row],[Units]]</f>
        <v>2592</v>
      </c>
    </row>
    <row r="262" spans="13:19">
      <c r="M262" t="s">
        <v>8</v>
      </c>
      <c r="N262" t="s">
        <v>35</v>
      </c>
      <c r="O262" t="s">
        <v>20</v>
      </c>
      <c r="P262" s="4">
        <v>2702</v>
      </c>
      <c r="Q262" s="5">
        <v>363</v>
      </c>
      <c r="R262">
        <f>_xlfn.XLOOKUP(Table26[[#This Row],[Product]],products[Product],products[Cost per unit])</f>
        <v>10.62</v>
      </c>
      <c r="S262">
        <f>Table26[[#This Row],[Cost per unit]]*Table26[[#This Row],[Units]]</f>
        <v>3855.0599999999995</v>
      </c>
    </row>
    <row r="263" spans="13:19">
      <c r="M263" t="s">
        <v>10</v>
      </c>
      <c r="N263" t="s">
        <v>34</v>
      </c>
      <c r="O263" t="s">
        <v>17</v>
      </c>
      <c r="P263" s="4">
        <v>700</v>
      </c>
      <c r="Q263" s="5">
        <v>87</v>
      </c>
      <c r="R263">
        <f>_xlfn.XLOOKUP(Table26[[#This Row],[Product]],products[Product],products[Cost per unit])</f>
        <v>3.11</v>
      </c>
      <c r="S263">
        <f>Table26[[#This Row],[Cost per unit]]*Table26[[#This Row],[Units]]</f>
        <v>270.57</v>
      </c>
    </row>
    <row r="264" spans="13:19">
      <c r="M264" t="s">
        <v>6</v>
      </c>
      <c r="N264" t="s">
        <v>34</v>
      </c>
      <c r="O264" t="s">
        <v>17</v>
      </c>
      <c r="P264" s="4">
        <v>3759</v>
      </c>
      <c r="Q264" s="5">
        <v>150</v>
      </c>
      <c r="R264">
        <f>_xlfn.XLOOKUP(Table26[[#This Row],[Product]],products[Product],products[Cost per unit])</f>
        <v>3.11</v>
      </c>
      <c r="S264">
        <f>Table26[[#This Row],[Cost per unit]]*Table26[[#This Row],[Units]]</f>
        <v>466.5</v>
      </c>
    </row>
    <row r="265" spans="13:19">
      <c r="M265" t="s">
        <v>2</v>
      </c>
      <c r="N265" t="s">
        <v>35</v>
      </c>
      <c r="O265" t="s">
        <v>17</v>
      </c>
      <c r="P265" s="4">
        <v>1589</v>
      </c>
      <c r="Q265" s="5">
        <v>303</v>
      </c>
      <c r="R265">
        <f>_xlfn.XLOOKUP(Table26[[#This Row],[Product]],products[Product],products[Cost per unit])</f>
        <v>3.11</v>
      </c>
      <c r="S265">
        <f>Table26[[#This Row],[Cost per unit]]*Table26[[#This Row],[Units]]</f>
        <v>942.32999999999993</v>
      </c>
    </row>
    <row r="266" spans="13:19">
      <c r="M266" t="s">
        <v>7</v>
      </c>
      <c r="N266" t="s">
        <v>35</v>
      </c>
      <c r="O266" t="s">
        <v>28</v>
      </c>
      <c r="P266" s="4">
        <v>5194</v>
      </c>
      <c r="Q266" s="5">
        <v>288</v>
      </c>
      <c r="R266">
        <f>_xlfn.XLOOKUP(Table26[[#This Row],[Product]],products[Product],products[Cost per unit])</f>
        <v>10.38</v>
      </c>
      <c r="S266">
        <f>Table26[[#This Row],[Cost per unit]]*Table26[[#This Row],[Units]]</f>
        <v>2989.44</v>
      </c>
    </row>
    <row r="267" spans="13:19">
      <c r="M267" t="s">
        <v>10</v>
      </c>
      <c r="N267" t="s">
        <v>36</v>
      </c>
      <c r="O267" t="s">
        <v>13</v>
      </c>
      <c r="P267" s="4">
        <v>945</v>
      </c>
      <c r="Q267" s="5">
        <v>75</v>
      </c>
      <c r="R267">
        <f>_xlfn.XLOOKUP(Table26[[#This Row],[Product]],products[Product],products[Cost per unit])</f>
        <v>9.33</v>
      </c>
      <c r="S267">
        <f>Table26[[#This Row],[Cost per unit]]*Table26[[#This Row],[Units]]</f>
        <v>699.75</v>
      </c>
    </row>
    <row r="268" spans="13:19">
      <c r="M268" t="s">
        <v>40</v>
      </c>
      <c r="N268" t="s">
        <v>38</v>
      </c>
      <c r="O268" t="s">
        <v>31</v>
      </c>
      <c r="P268" s="4">
        <v>1988</v>
      </c>
      <c r="Q268" s="5">
        <v>39</v>
      </c>
      <c r="R268">
        <f>_xlfn.XLOOKUP(Table26[[#This Row],[Product]],products[Product],products[Cost per unit])</f>
        <v>5.79</v>
      </c>
      <c r="S268">
        <f>Table26[[#This Row],[Cost per unit]]*Table26[[#This Row],[Units]]</f>
        <v>225.81</v>
      </c>
    </row>
    <row r="269" spans="13:19">
      <c r="M269" t="s">
        <v>6</v>
      </c>
      <c r="N269" t="s">
        <v>34</v>
      </c>
      <c r="O269" t="s">
        <v>32</v>
      </c>
      <c r="P269" s="4">
        <v>6734</v>
      </c>
      <c r="Q269" s="5">
        <v>123</v>
      </c>
      <c r="R269">
        <f>_xlfn.XLOOKUP(Table26[[#This Row],[Product]],products[Product],products[Cost per unit])</f>
        <v>8.65</v>
      </c>
      <c r="S269">
        <f>Table26[[#This Row],[Cost per unit]]*Table26[[#This Row],[Units]]</f>
        <v>1063.95</v>
      </c>
    </row>
    <row r="270" spans="13:19">
      <c r="M270" t="s">
        <v>40</v>
      </c>
      <c r="N270" t="s">
        <v>36</v>
      </c>
      <c r="O270" t="s">
        <v>4</v>
      </c>
      <c r="P270" s="4">
        <v>217</v>
      </c>
      <c r="Q270" s="5">
        <v>36</v>
      </c>
      <c r="R270">
        <f>_xlfn.XLOOKUP(Table26[[#This Row],[Product]],products[Product],products[Cost per unit])</f>
        <v>11.88</v>
      </c>
      <c r="S270">
        <f>Table26[[#This Row],[Cost per unit]]*Table26[[#This Row],[Units]]</f>
        <v>427.68</v>
      </c>
    </row>
    <row r="271" spans="13:19">
      <c r="M271" t="s">
        <v>5</v>
      </c>
      <c r="N271" t="s">
        <v>34</v>
      </c>
      <c r="O271" t="s">
        <v>22</v>
      </c>
      <c r="P271" s="4">
        <v>6279</v>
      </c>
      <c r="Q271" s="5">
        <v>237</v>
      </c>
      <c r="R271">
        <f>_xlfn.XLOOKUP(Table26[[#This Row],[Product]],products[Product],products[Cost per unit])</f>
        <v>9.77</v>
      </c>
      <c r="S271">
        <f>Table26[[#This Row],[Cost per unit]]*Table26[[#This Row],[Units]]</f>
        <v>2315.4899999999998</v>
      </c>
    </row>
    <row r="272" spans="13:19">
      <c r="M272" t="s">
        <v>40</v>
      </c>
      <c r="N272" t="s">
        <v>36</v>
      </c>
      <c r="O272" t="s">
        <v>13</v>
      </c>
      <c r="P272" s="4">
        <v>4424</v>
      </c>
      <c r="Q272" s="5">
        <v>201</v>
      </c>
      <c r="R272">
        <f>_xlfn.XLOOKUP(Table26[[#This Row],[Product]],products[Product],products[Cost per unit])</f>
        <v>9.33</v>
      </c>
      <c r="S272">
        <f>Table26[[#This Row],[Cost per unit]]*Table26[[#This Row],[Units]]</f>
        <v>1875.33</v>
      </c>
    </row>
    <row r="273" spans="13:19">
      <c r="M273" t="s">
        <v>2</v>
      </c>
      <c r="N273" t="s">
        <v>36</v>
      </c>
      <c r="O273" t="s">
        <v>17</v>
      </c>
      <c r="P273" s="4">
        <v>189</v>
      </c>
      <c r="Q273" s="5">
        <v>48</v>
      </c>
      <c r="R273">
        <f>_xlfn.XLOOKUP(Table26[[#This Row],[Product]],products[Product],products[Cost per unit])</f>
        <v>3.11</v>
      </c>
      <c r="S273">
        <f>Table26[[#This Row],[Cost per unit]]*Table26[[#This Row],[Units]]</f>
        <v>149.28</v>
      </c>
    </row>
    <row r="274" spans="13:19">
      <c r="M274" t="s">
        <v>5</v>
      </c>
      <c r="N274" t="s">
        <v>35</v>
      </c>
      <c r="O274" t="s">
        <v>22</v>
      </c>
      <c r="P274" s="4">
        <v>490</v>
      </c>
      <c r="Q274" s="5">
        <v>84</v>
      </c>
      <c r="R274">
        <f>_xlfn.XLOOKUP(Table26[[#This Row],[Product]],products[Product],products[Cost per unit])</f>
        <v>9.77</v>
      </c>
      <c r="S274">
        <f>Table26[[#This Row],[Cost per unit]]*Table26[[#This Row],[Units]]</f>
        <v>820.68</v>
      </c>
    </row>
    <row r="275" spans="13:19">
      <c r="M275" t="s">
        <v>8</v>
      </c>
      <c r="N275" t="s">
        <v>37</v>
      </c>
      <c r="O275" t="s">
        <v>21</v>
      </c>
      <c r="P275" s="4">
        <v>434</v>
      </c>
      <c r="Q275" s="5">
        <v>87</v>
      </c>
      <c r="R275">
        <f>_xlfn.XLOOKUP(Table26[[#This Row],[Product]],products[Product],products[Cost per unit])</f>
        <v>9</v>
      </c>
      <c r="S275">
        <f>Table26[[#This Row],[Cost per unit]]*Table26[[#This Row],[Units]]</f>
        <v>783</v>
      </c>
    </row>
    <row r="276" spans="13:19">
      <c r="M276" t="s">
        <v>7</v>
      </c>
      <c r="N276" t="s">
        <v>38</v>
      </c>
      <c r="O276" t="s">
        <v>30</v>
      </c>
      <c r="P276" s="4">
        <v>10129</v>
      </c>
      <c r="Q276" s="5">
        <v>312</v>
      </c>
      <c r="R276">
        <f>_xlfn.XLOOKUP(Table26[[#This Row],[Product]],products[Product],products[Cost per unit])</f>
        <v>14.49</v>
      </c>
      <c r="S276">
        <f>Table26[[#This Row],[Cost per unit]]*Table26[[#This Row],[Units]]</f>
        <v>4520.88</v>
      </c>
    </row>
    <row r="277" spans="13:19">
      <c r="M277" t="s">
        <v>3</v>
      </c>
      <c r="N277" t="s">
        <v>39</v>
      </c>
      <c r="O277" t="s">
        <v>28</v>
      </c>
      <c r="P277" s="4">
        <v>1652</v>
      </c>
      <c r="Q277" s="5">
        <v>102</v>
      </c>
      <c r="R277">
        <f>_xlfn.XLOOKUP(Table26[[#This Row],[Product]],products[Product],products[Cost per unit])</f>
        <v>10.38</v>
      </c>
      <c r="S277">
        <f>Table26[[#This Row],[Cost per unit]]*Table26[[#This Row],[Units]]</f>
        <v>1058.76</v>
      </c>
    </row>
    <row r="278" spans="13:19">
      <c r="M278" t="s">
        <v>8</v>
      </c>
      <c r="N278" t="s">
        <v>38</v>
      </c>
      <c r="O278" t="s">
        <v>21</v>
      </c>
      <c r="P278" s="4">
        <v>6433</v>
      </c>
      <c r="Q278" s="5">
        <v>78</v>
      </c>
      <c r="R278">
        <f>_xlfn.XLOOKUP(Table26[[#This Row],[Product]],products[Product],products[Cost per unit])</f>
        <v>9</v>
      </c>
      <c r="S278">
        <f>Table26[[#This Row],[Cost per unit]]*Table26[[#This Row],[Units]]</f>
        <v>702</v>
      </c>
    </row>
    <row r="279" spans="13:19">
      <c r="M279" t="s">
        <v>3</v>
      </c>
      <c r="N279" t="s">
        <v>34</v>
      </c>
      <c r="O279" t="s">
        <v>23</v>
      </c>
      <c r="P279" s="4">
        <v>2212</v>
      </c>
      <c r="Q279" s="5">
        <v>117</v>
      </c>
      <c r="R279">
        <f>_xlfn.XLOOKUP(Table26[[#This Row],[Product]],products[Product],products[Cost per unit])</f>
        <v>6.49</v>
      </c>
      <c r="S279">
        <f>Table26[[#This Row],[Cost per unit]]*Table26[[#This Row],[Units]]</f>
        <v>759.33</v>
      </c>
    </row>
    <row r="280" spans="13:19">
      <c r="M280" t="s">
        <v>41</v>
      </c>
      <c r="N280" t="s">
        <v>35</v>
      </c>
      <c r="O280" t="s">
        <v>19</v>
      </c>
      <c r="P280" s="4">
        <v>609</v>
      </c>
      <c r="Q280" s="5">
        <v>99</v>
      </c>
      <c r="R280">
        <f>_xlfn.XLOOKUP(Table26[[#This Row],[Product]],products[Product],products[Cost per unit])</f>
        <v>7.64</v>
      </c>
      <c r="S280">
        <f>Table26[[#This Row],[Cost per unit]]*Table26[[#This Row],[Units]]</f>
        <v>756.36</v>
      </c>
    </row>
    <row r="281" spans="13:19">
      <c r="M281" t="s">
        <v>40</v>
      </c>
      <c r="N281" t="s">
        <v>35</v>
      </c>
      <c r="O281" t="s">
        <v>24</v>
      </c>
      <c r="P281" s="4">
        <v>1638</v>
      </c>
      <c r="Q281" s="5">
        <v>48</v>
      </c>
      <c r="R281">
        <f>_xlfn.XLOOKUP(Table26[[#This Row],[Product]],products[Product],products[Cost per unit])</f>
        <v>4.97</v>
      </c>
      <c r="S281">
        <f>Table26[[#This Row],[Cost per unit]]*Table26[[#This Row],[Units]]</f>
        <v>238.56</v>
      </c>
    </row>
    <row r="282" spans="13:19">
      <c r="M282" t="s">
        <v>7</v>
      </c>
      <c r="N282" t="s">
        <v>34</v>
      </c>
      <c r="O282" t="s">
        <v>15</v>
      </c>
      <c r="P282" s="4">
        <v>3829</v>
      </c>
      <c r="Q282" s="5">
        <v>24</v>
      </c>
      <c r="R282">
        <f>_xlfn.XLOOKUP(Table26[[#This Row],[Product]],products[Product],products[Cost per unit])</f>
        <v>11.73</v>
      </c>
      <c r="S282">
        <f>Table26[[#This Row],[Cost per unit]]*Table26[[#This Row],[Units]]</f>
        <v>281.52</v>
      </c>
    </row>
    <row r="283" spans="13:19">
      <c r="M283" t="s">
        <v>40</v>
      </c>
      <c r="N283" t="s">
        <v>39</v>
      </c>
      <c r="O283" t="s">
        <v>15</v>
      </c>
      <c r="P283" s="4">
        <v>5775</v>
      </c>
      <c r="Q283" s="5">
        <v>42</v>
      </c>
      <c r="R283">
        <f>_xlfn.XLOOKUP(Table26[[#This Row],[Product]],products[Product],products[Cost per unit])</f>
        <v>11.73</v>
      </c>
      <c r="S283">
        <f>Table26[[#This Row],[Cost per unit]]*Table26[[#This Row],[Units]]</f>
        <v>492.66</v>
      </c>
    </row>
    <row r="284" spans="13:19">
      <c r="M284" t="s">
        <v>6</v>
      </c>
      <c r="N284" t="s">
        <v>35</v>
      </c>
      <c r="O284" t="s">
        <v>20</v>
      </c>
      <c r="P284" s="4">
        <v>1071</v>
      </c>
      <c r="Q284" s="5">
        <v>270</v>
      </c>
      <c r="R284">
        <f>_xlfn.XLOOKUP(Table26[[#This Row],[Product]],products[Product],products[Cost per unit])</f>
        <v>10.62</v>
      </c>
      <c r="S284">
        <f>Table26[[#This Row],[Cost per unit]]*Table26[[#This Row],[Units]]</f>
        <v>2867.3999999999996</v>
      </c>
    </row>
    <row r="285" spans="13:19">
      <c r="M285" t="s">
        <v>8</v>
      </c>
      <c r="N285" t="s">
        <v>36</v>
      </c>
      <c r="O285" t="s">
        <v>23</v>
      </c>
      <c r="P285" s="4">
        <v>5019</v>
      </c>
      <c r="Q285" s="5">
        <v>150</v>
      </c>
      <c r="R285">
        <f>_xlfn.XLOOKUP(Table26[[#This Row],[Product]],products[Product],products[Cost per unit])</f>
        <v>6.49</v>
      </c>
      <c r="S285">
        <f>Table26[[#This Row],[Cost per unit]]*Table26[[#This Row],[Units]]</f>
        <v>973.5</v>
      </c>
    </row>
    <row r="286" spans="13:19">
      <c r="M286" t="s">
        <v>2</v>
      </c>
      <c r="N286" t="s">
        <v>37</v>
      </c>
      <c r="O286" t="s">
        <v>15</v>
      </c>
      <c r="P286" s="4">
        <v>2863</v>
      </c>
      <c r="Q286" s="5">
        <v>42</v>
      </c>
      <c r="R286">
        <f>_xlfn.XLOOKUP(Table26[[#This Row],[Product]],products[Product],products[Cost per unit])</f>
        <v>11.73</v>
      </c>
      <c r="S286">
        <f>Table26[[#This Row],[Cost per unit]]*Table26[[#This Row],[Units]]</f>
        <v>492.66</v>
      </c>
    </row>
    <row r="287" spans="13:19">
      <c r="M287" t="s">
        <v>40</v>
      </c>
      <c r="N287" t="s">
        <v>35</v>
      </c>
      <c r="O287" t="s">
        <v>29</v>
      </c>
      <c r="P287" s="4">
        <v>1617</v>
      </c>
      <c r="Q287" s="5">
        <v>126</v>
      </c>
      <c r="R287">
        <f>_xlfn.XLOOKUP(Table26[[#This Row],[Product]],products[Product],products[Cost per unit])</f>
        <v>7.16</v>
      </c>
      <c r="S287">
        <f>Table26[[#This Row],[Cost per unit]]*Table26[[#This Row],[Units]]</f>
        <v>902.16</v>
      </c>
    </row>
    <row r="288" spans="13:19">
      <c r="M288" t="s">
        <v>6</v>
      </c>
      <c r="N288" t="s">
        <v>37</v>
      </c>
      <c r="O288" t="s">
        <v>26</v>
      </c>
      <c r="P288" s="4">
        <v>6818</v>
      </c>
      <c r="Q288" s="5">
        <v>6</v>
      </c>
      <c r="R288">
        <f>_xlfn.XLOOKUP(Table26[[#This Row],[Product]],products[Product],products[Cost per unit])</f>
        <v>5.6</v>
      </c>
      <c r="S288">
        <f>Table26[[#This Row],[Cost per unit]]*Table26[[#This Row],[Units]]</f>
        <v>33.599999999999994</v>
      </c>
    </row>
    <row r="289" spans="13:19">
      <c r="M289" t="s">
        <v>3</v>
      </c>
      <c r="N289" t="s">
        <v>35</v>
      </c>
      <c r="O289" t="s">
        <v>15</v>
      </c>
      <c r="P289" s="4">
        <v>6657</v>
      </c>
      <c r="Q289" s="5">
        <v>276</v>
      </c>
      <c r="R289">
        <f>_xlfn.XLOOKUP(Table26[[#This Row],[Product]],products[Product],products[Cost per unit])</f>
        <v>11.73</v>
      </c>
      <c r="S289">
        <f>Table26[[#This Row],[Cost per unit]]*Table26[[#This Row],[Units]]</f>
        <v>3237.48</v>
      </c>
    </row>
    <row r="290" spans="13:19">
      <c r="M290" t="s">
        <v>3</v>
      </c>
      <c r="N290" t="s">
        <v>34</v>
      </c>
      <c r="O290" t="s">
        <v>17</v>
      </c>
      <c r="P290" s="4">
        <v>2919</v>
      </c>
      <c r="Q290" s="5">
        <v>93</v>
      </c>
      <c r="R290">
        <f>_xlfn.XLOOKUP(Table26[[#This Row],[Product]],products[Product],products[Cost per unit])</f>
        <v>3.11</v>
      </c>
      <c r="S290">
        <f>Table26[[#This Row],[Cost per unit]]*Table26[[#This Row],[Units]]</f>
        <v>289.22999999999996</v>
      </c>
    </row>
    <row r="291" spans="13:19">
      <c r="M291" t="s">
        <v>2</v>
      </c>
      <c r="N291" t="s">
        <v>36</v>
      </c>
      <c r="O291" t="s">
        <v>31</v>
      </c>
      <c r="P291" s="4">
        <v>3094</v>
      </c>
      <c r="Q291" s="5">
        <v>246</v>
      </c>
      <c r="R291">
        <f>_xlfn.XLOOKUP(Table26[[#This Row],[Product]],products[Product],products[Cost per unit])</f>
        <v>5.79</v>
      </c>
      <c r="S291">
        <f>Table26[[#This Row],[Cost per unit]]*Table26[[#This Row],[Units]]</f>
        <v>1424.34</v>
      </c>
    </row>
    <row r="292" spans="13:19">
      <c r="M292" t="s">
        <v>6</v>
      </c>
      <c r="N292" t="s">
        <v>39</v>
      </c>
      <c r="O292" t="s">
        <v>24</v>
      </c>
      <c r="P292" s="4">
        <v>2989</v>
      </c>
      <c r="Q292" s="5">
        <v>3</v>
      </c>
      <c r="R292">
        <f>_xlfn.XLOOKUP(Table26[[#This Row],[Product]],products[Product],products[Cost per unit])</f>
        <v>4.97</v>
      </c>
      <c r="S292">
        <f>Table26[[#This Row],[Cost per unit]]*Table26[[#This Row],[Units]]</f>
        <v>14.91</v>
      </c>
    </row>
    <row r="293" spans="13:19">
      <c r="M293" t="s">
        <v>8</v>
      </c>
      <c r="N293" t="s">
        <v>38</v>
      </c>
      <c r="O293" t="s">
        <v>27</v>
      </c>
      <c r="P293" s="4">
        <v>2268</v>
      </c>
      <c r="Q293" s="5">
        <v>63</v>
      </c>
      <c r="R293">
        <f>_xlfn.XLOOKUP(Table26[[#This Row],[Product]],products[Product],products[Cost per unit])</f>
        <v>16.73</v>
      </c>
      <c r="S293">
        <f>Table26[[#This Row],[Cost per unit]]*Table26[[#This Row],[Units]]</f>
        <v>1053.99</v>
      </c>
    </row>
    <row r="294" spans="13:19">
      <c r="M294" t="s">
        <v>5</v>
      </c>
      <c r="N294" t="s">
        <v>35</v>
      </c>
      <c r="O294" t="s">
        <v>31</v>
      </c>
      <c r="P294" s="4">
        <v>4753</v>
      </c>
      <c r="Q294" s="5">
        <v>246</v>
      </c>
      <c r="R294">
        <f>_xlfn.XLOOKUP(Table26[[#This Row],[Product]],products[Product],products[Cost per unit])</f>
        <v>5.79</v>
      </c>
      <c r="S294">
        <f>Table26[[#This Row],[Cost per unit]]*Table26[[#This Row],[Units]]</f>
        <v>1424.34</v>
      </c>
    </row>
    <row r="295" spans="13:19">
      <c r="M295" t="s">
        <v>2</v>
      </c>
      <c r="N295" t="s">
        <v>34</v>
      </c>
      <c r="O295" t="s">
        <v>19</v>
      </c>
      <c r="P295" s="4">
        <v>7511</v>
      </c>
      <c r="Q295" s="5">
        <v>120</v>
      </c>
      <c r="R295">
        <f>_xlfn.XLOOKUP(Table26[[#This Row],[Product]],products[Product],products[Cost per unit])</f>
        <v>7.64</v>
      </c>
      <c r="S295">
        <f>Table26[[#This Row],[Cost per unit]]*Table26[[#This Row],[Units]]</f>
        <v>916.8</v>
      </c>
    </row>
    <row r="296" spans="13:19">
      <c r="M296" t="s">
        <v>2</v>
      </c>
      <c r="N296" t="s">
        <v>38</v>
      </c>
      <c r="O296" t="s">
        <v>31</v>
      </c>
      <c r="P296" s="4">
        <v>4326</v>
      </c>
      <c r="Q296" s="5">
        <v>348</v>
      </c>
      <c r="R296">
        <f>_xlfn.XLOOKUP(Table26[[#This Row],[Product]],products[Product],products[Cost per unit])</f>
        <v>5.79</v>
      </c>
      <c r="S296">
        <f>Table26[[#This Row],[Cost per unit]]*Table26[[#This Row],[Units]]</f>
        <v>2014.92</v>
      </c>
    </row>
    <row r="297" spans="13:19">
      <c r="M297" t="s">
        <v>41</v>
      </c>
      <c r="N297" t="s">
        <v>34</v>
      </c>
      <c r="O297" t="s">
        <v>23</v>
      </c>
      <c r="P297" s="4">
        <v>4935</v>
      </c>
      <c r="Q297" s="5">
        <v>126</v>
      </c>
      <c r="R297">
        <f>_xlfn.XLOOKUP(Table26[[#This Row],[Product]],products[Product],products[Cost per unit])</f>
        <v>6.49</v>
      </c>
      <c r="S297">
        <f>Table26[[#This Row],[Cost per unit]]*Table26[[#This Row],[Units]]</f>
        <v>817.74</v>
      </c>
    </row>
    <row r="298" spans="13:19">
      <c r="M298" t="s">
        <v>6</v>
      </c>
      <c r="N298" t="s">
        <v>35</v>
      </c>
      <c r="O298" t="s">
        <v>30</v>
      </c>
      <c r="P298" s="4">
        <v>4781</v>
      </c>
      <c r="Q298" s="5">
        <v>123</v>
      </c>
      <c r="R298">
        <f>_xlfn.XLOOKUP(Table26[[#This Row],[Product]],products[Product],products[Cost per unit])</f>
        <v>14.49</v>
      </c>
      <c r="S298">
        <f>Table26[[#This Row],[Cost per unit]]*Table26[[#This Row],[Units]]</f>
        <v>1782.27</v>
      </c>
    </row>
    <row r="299" spans="13:19">
      <c r="M299" t="s">
        <v>5</v>
      </c>
      <c r="N299" t="s">
        <v>38</v>
      </c>
      <c r="O299" t="s">
        <v>25</v>
      </c>
      <c r="P299" s="4">
        <v>7483</v>
      </c>
      <c r="Q299" s="5">
        <v>45</v>
      </c>
      <c r="R299">
        <f>_xlfn.XLOOKUP(Table26[[#This Row],[Product]],products[Product],products[Cost per unit])</f>
        <v>13.15</v>
      </c>
      <c r="S299">
        <f>Table26[[#This Row],[Cost per unit]]*Table26[[#This Row],[Units]]</f>
        <v>591.75</v>
      </c>
    </row>
    <row r="300" spans="13:19">
      <c r="M300" t="s">
        <v>10</v>
      </c>
      <c r="N300" t="s">
        <v>38</v>
      </c>
      <c r="O300" t="s">
        <v>4</v>
      </c>
      <c r="P300" s="4">
        <v>6860</v>
      </c>
      <c r="Q300" s="5">
        <v>126</v>
      </c>
      <c r="R300">
        <f>_xlfn.XLOOKUP(Table26[[#This Row],[Product]],products[Product],products[Cost per unit])</f>
        <v>11.88</v>
      </c>
      <c r="S300">
        <f>Table26[[#This Row],[Cost per unit]]*Table26[[#This Row],[Units]]</f>
        <v>1496.88</v>
      </c>
    </row>
    <row r="301" spans="13:19">
      <c r="M301" t="s">
        <v>40</v>
      </c>
      <c r="N301" t="s">
        <v>37</v>
      </c>
      <c r="O301" t="s">
        <v>29</v>
      </c>
      <c r="P301" s="4">
        <v>9002</v>
      </c>
      <c r="Q301" s="5">
        <v>72</v>
      </c>
      <c r="R301">
        <f>_xlfn.XLOOKUP(Table26[[#This Row],[Product]],products[Product],products[Cost per unit])</f>
        <v>7.16</v>
      </c>
      <c r="S301">
        <f>Table26[[#This Row],[Cost per unit]]*Table26[[#This Row],[Units]]</f>
        <v>515.52</v>
      </c>
    </row>
    <row r="302" spans="13:19">
      <c r="M302" t="s">
        <v>6</v>
      </c>
      <c r="N302" t="s">
        <v>36</v>
      </c>
      <c r="O302" t="s">
        <v>29</v>
      </c>
      <c r="P302" s="4">
        <v>1400</v>
      </c>
      <c r="Q302" s="5">
        <v>135</v>
      </c>
      <c r="R302">
        <f>_xlfn.XLOOKUP(Table26[[#This Row],[Product]],products[Product],products[Cost per unit])</f>
        <v>7.16</v>
      </c>
      <c r="S302">
        <f>Table26[[#This Row],[Cost per unit]]*Table26[[#This Row],[Units]]</f>
        <v>966.6</v>
      </c>
    </row>
    <row r="303" spans="13:19">
      <c r="M303" t="s">
        <v>10</v>
      </c>
      <c r="N303" t="s">
        <v>34</v>
      </c>
      <c r="O303" t="s">
        <v>22</v>
      </c>
      <c r="P303" s="4">
        <v>4053</v>
      </c>
      <c r="Q303" s="5">
        <v>24</v>
      </c>
      <c r="R303">
        <f>_xlfn.XLOOKUP(Table26[[#This Row],[Product]],products[Product],products[Cost per unit])</f>
        <v>9.77</v>
      </c>
      <c r="S303">
        <f>Table26[[#This Row],[Cost per unit]]*Table26[[#This Row],[Units]]</f>
        <v>234.48</v>
      </c>
    </row>
    <row r="304" spans="13:19">
      <c r="M304" t="s">
        <v>7</v>
      </c>
      <c r="N304" t="s">
        <v>36</v>
      </c>
      <c r="O304" t="s">
        <v>31</v>
      </c>
      <c r="P304" s="4">
        <v>2149</v>
      </c>
      <c r="Q304" s="5">
        <v>117</v>
      </c>
      <c r="R304">
        <f>_xlfn.XLOOKUP(Table26[[#This Row],[Product]],products[Product],products[Cost per unit])</f>
        <v>5.79</v>
      </c>
      <c r="S304">
        <f>Table26[[#This Row],[Cost per unit]]*Table26[[#This Row],[Units]]</f>
        <v>677.43</v>
      </c>
    </row>
    <row r="305" spans="13:19">
      <c r="M305" t="s">
        <v>3</v>
      </c>
      <c r="N305" t="s">
        <v>39</v>
      </c>
      <c r="O305" t="s">
        <v>29</v>
      </c>
      <c r="P305" s="4">
        <v>3640</v>
      </c>
      <c r="Q305" s="5">
        <v>51</v>
      </c>
      <c r="R305">
        <f>_xlfn.XLOOKUP(Table26[[#This Row],[Product]],products[Product],products[Cost per unit])</f>
        <v>7.16</v>
      </c>
      <c r="S305">
        <f>Table26[[#This Row],[Cost per unit]]*Table26[[#This Row],[Units]]</f>
        <v>365.16</v>
      </c>
    </row>
    <row r="306" spans="13:19">
      <c r="M306" t="s">
        <v>2</v>
      </c>
      <c r="N306" t="s">
        <v>39</v>
      </c>
      <c r="O306" t="s">
        <v>23</v>
      </c>
      <c r="P306" s="4">
        <v>630</v>
      </c>
      <c r="Q306" s="5">
        <v>36</v>
      </c>
      <c r="R306">
        <f>_xlfn.XLOOKUP(Table26[[#This Row],[Product]],products[Product],products[Cost per unit])</f>
        <v>6.49</v>
      </c>
      <c r="S306">
        <f>Table26[[#This Row],[Cost per unit]]*Table26[[#This Row],[Units]]</f>
        <v>233.64000000000001</v>
      </c>
    </row>
    <row r="307" spans="13:19">
      <c r="M307" t="s">
        <v>9</v>
      </c>
      <c r="N307" t="s">
        <v>35</v>
      </c>
      <c r="O307" t="s">
        <v>27</v>
      </c>
      <c r="P307" s="4">
        <v>2429</v>
      </c>
      <c r="Q307" s="5">
        <v>144</v>
      </c>
      <c r="R307">
        <f>_xlfn.XLOOKUP(Table26[[#This Row],[Product]],products[Product],products[Cost per unit])</f>
        <v>16.73</v>
      </c>
      <c r="S307">
        <f>Table26[[#This Row],[Cost per unit]]*Table26[[#This Row],[Units]]</f>
        <v>2409.12</v>
      </c>
    </row>
    <row r="308" spans="13:19">
      <c r="M308" t="s">
        <v>9</v>
      </c>
      <c r="N308" t="s">
        <v>36</v>
      </c>
      <c r="O308" t="s">
        <v>25</v>
      </c>
      <c r="P308" s="4">
        <v>2142</v>
      </c>
      <c r="Q308" s="5">
        <v>114</v>
      </c>
      <c r="R308">
        <f>_xlfn.XLOOKUP(Table26[[#This Row],[Product]],products[Product],products[Cost per unit])</f>
        <v>13.15</v>
      </c>
      <c r="S308">
        <f>Table26[[#This Row],[Cost per unit]]*Table26[[#This Row],[Units]]</f>
        <v>1499.1000000000001</v>
      </c>
    </row>
    <row r="309" spans="13:19">
      <c r="M309" t="s">
        <v>7</v>
      </c>
      <c r="N309" t="s">
        <v>37</v>
      </c>
      <c r="O309" t="s">
        <v>30</v>
      </c>
      <c r="P309" s="4">
        <v>6454</v>
      </c>
      <c r="Q309" s="5">
        <v>54</v>
      </c>
      <c r="R309">
        <f>_xlfn.XLOOKUP(Table26[[#This Row],[Product]],products[Product],products[Cost per unit])</f>
        <v>14.49</v>
      </c>
      <c r="S309">
        <f>Table26[[#This Row],[Cost per unit]]*Table26[[#This Row],[Units]]</f>
        <v>782.46</v>
      </c>
    </row>
    <row r="310" spans="13:19">
      <c r="M310" t="s">
        <v>7</v>
      </c>
      <c r="N310" t="s">
        <v>37</v>
      </c>
      <c r="O310" t="s">
        <v>16</v>
      </c>
      <c r="P310" s="4">
        <v>4487</v>
      </c>
      <c r="Q310" s="5">
        <v>333</v>
      </c>
      <c r="R310">
        <f>_xlfn.XLOOKUP(Table26[[#This Row],[Product]],products[Product],products[Cost per unit])</f>
        <v>8.7899999999999991</v>
      </c>
      <c r="S310">
        <f>Table26[[#This Row],[Cost per unit]]*Table26[[#This Row],[Units]]</f>
        <v>2927.0699999999997</v>
      </c>
    </row>
    <row r="311" spans="13:19">
      <c r="M311" t="s">
        <v>3</v>
      </c>
      <c r="N311" t="s">
        <v>37</v>
      </c>
      <c r="O311" t="s">
        <v>4</v>
      </c>
      <c r="P311" s="4">
        <v>938</v>
      </c>
      <c r="Q311" s="5">
        <v>366</v>
      </c>
      <c r="R311">
        <f>_xlfn.XLOOKUP(Table26[[#This Row],[Product]],products[Product],products[Cost per unit])</f>
        <v>11.88</v>
      </c>
      <c r="S311">
        <f>Table26[[#This Row],[Cost per unit]]*Table26[[#This Row],[Units]]</f>
        <v>4348.08</v>
      </c>
    </row>
    <row r="312" spans="13:19">
      <c r="M312" t="s">
        <v>3</v>
      </c>
      <c r="N312" t="s">
        <v>38</v>
      </c>
      <c r="O312" t="s">
        <v>26</v>
      </c>
      <c r="P312" s="4">
        <v>8841</v>
      </c>
      <c r="Q312" s="5">
        <v>303</v>
      </c>
      <c r="R312">
        <f>_xlfn.XLOOKUP(Table26[[#This Row],[Product]],products[Product],products[Cost per unit])</f>
        <v>5.6</v>
      </c>
      <c r="S312">
        <f>Table26[[#This Row],[Cost per unit]]*Table26[[#This Row],[Units]]</f>
        <v>1696.8</v>
      </c>
    </row>
    <row r="313" spans="13:19">
      <c r="M313" t="s">
        <v>2</v>
      </c>
      <c r="N313" t="s">
        <v>39</v>
      </c>
      <c r="O313" t="s">
        <v>33</v>
      </c>
      <c r="P313" s="4">
        <v>4018</v>
      </c>
      <c r="Q313" s="5">
        <v>126</v>
      </c>
      <c r="R313">
        <f>_xlfn.XLOOKUP(Table26[[#This Row],[Product]],products[Product],products[Cost per unit])</f>
        <v>12.37</v>
      </c>
      <c r="S313">
        <f>Table26[[#This Row],[Cost per unit]]*Table26[[#This Row],[Units]]</f>
        <v>1558.62</v>
      </c>
    </row>
    <row r="314" spans="13:19">
      <c r="M314" t="s">
        <v>41</v>
      </c>
      <c r="N314" t="s">
        <v>37</v>
      </c>
      <c r="O314" t="s">
        <v>15</v>
      </c>
      <c r="P314" s="4">
        <v>714</v>
      </c>
      <c r="Q314" s="5">
        <v>231</v>
      </c>
      <c r="R314">
        <f>_xlfn.XLOOKUP(Table26[[#This Row],[Product]],products[Product],products[Cost per unit])</f>
        <v>11.73</v>
      </c>
      <c r="S314">
        <f>Table26[[#This Row],[Cost per unit]]*Table26[[#This Row],[Units]]</f>
        <v>2709.63</v>
      </c>
    </row>
    <row r="315" spans="13:19">
      <c r="M315" t="s">
        <v>9</v>
      </c>
      <c r="N315" t="s">
        <v>38</v>
      </c>
      <c r="O315" t="s">
        <v>25</v>
      </c>
      <c r="P315" s="4">
        <v>3850</v>
      </c>
      <c r="Q315" s="5">
        <v>102</v>
      </c>
      <c r="R315">
        <f>_xlfn.XLOOKUP(Table26[[#This Row],[Product]],products[Product],products[Cost per unit])</f>
        <v>13.15</v>
      </c>
      <c r="S315">
        <f>Table26[[#This Row],[Cost per unit]]*Table26[[#This Row],[Units]]</f>
        <v>1341.3</v>
      </c>
    </row>
  </sheetData>
  <mergeCells count="1">
    <mergeCell ref="A1:O4"/>
  </mergeCells>
  <dataValidations count="1">
    <dataValidation type="list" allowBlank="1" showInputMessage="1" showErrorMessage="1" sqref="D7" xr:uid="{B68EFD5E-D43A-4B8B-848F-708178EFF334}">
      <formula1>$T$7:$T$13</formula1>
    </dataValidation>
  </dataValidation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B0E93-6D15-49D6-A5BD-ABC9C58B56B3}">
  <dimension ref="A1:K30"/>
  <sheetViews>
    <sheetView topLeftCell="A5" workbookViewId="0">
      <selection activeCell="K15" sqref="K15"/>
    </sheetView>
  </sheetViews>
  <sheetFormatPr defaultRowHeight="14.4"/>
  <cols>
    <col min="1" max="1" width="20.21875" bestFit="1" customWidth="1"/>
    <col min="2" max="2" width="14.44140625" bestFit="1" customWidth="1"/>
    <col min="3" max="3" width="11.77734375" bestFit="1" customWidth="1"/>
    <col min="4" max="4" width="10.33203125" bestFit="1" customWidth="1"/>
    <col min="5" max="5" width="7.109375" bestFit="1" customWidth="1"/>
  </cols>
  <sheetData>
    <row r="1" spans="1:11" s="47" customFormat="1">
      <c r="A1" s="60" t="s">
        <v>93</v>
      </c>
      <c r="B1" s="60"/>
      <c r="C1" s="60"/>
      <c r="D1" s="60"/>
      <c r="E1" s="60"/>
      <c r="F1" s="60"/>
      <c r="G1" s="60"/>
      <c r="H1" s="60"/>
      <c r="I1" s="60"/>
      <c r="J1" s="60"/>
      <c r="K1" s="60"/>
    </row>
    <row r="2" spans="1:11" s="47" customFormat="1">
      <c r="A2" s="60"/>
      <c r="B2" s="60"/>
      <c r="C2" s="60"/>
      <c r="D2" s="60"/>
      <c r="E2" s="60"/>
      <c r="F2" s="60"/>
      <c r="G2" s="60"/>
      <c r="H2" s="60"/>
      <c r="I2" s="60"/>
      <c r="J2" s="60"/>
      <c r="K2" s="60"/>
    </row>
    <row r="3" spans="1:11" s="47" customFormat="1">
      <c r="A3" s="60"/>
      <c r="B3" s="60"/>
      <c r="C3" s="60"/>
      <c r="D3" s="60"/>
      <c r="E3" s="60"/>
      <c r="F3" s="60"/>
      <c r="G3" s="60"/>
      <c r="H3" s="60"/>
      <c r="I3" s="60"/>
      <c r="J3" s="60"/>
      <c r="K3" s="60"/>
    </row>
    <row r="4" spans="1:11" s="47" customFormat="1">
      <c r="A4" s="60"/>
      <c r="B4" s="60"/>
      <c r="C4" s="60"/>
      <c r="D4" s="60"/>
      <c r="E4" s="60"/>
      <c r="F4" s="60"/>
      <c r="G4" s="60"/>
      <c r="H4" s="60"/>
      <c r="I4" s="60"/>
      <c r="J4" s="60"/>
      <c r="K4" s="60"/>
    </row>
    <row r="7" spans="1:11">
      <c r="A7" s="35" t="s">
        <v>71</v>
      </c>
      <c r="B7" t="s">
        <v>73</v>
      </c>
      <c r="C7" t="s">
        <v>74</v>
      </c>
      <c r="D7" t="s">
        <v>84</v>
      </c>
      <c r="E7" t="s">
        <v>94</v>
      </c>
    </row>
    <row r="8" spans="1:11">
      <c r="A8" s="36" t="s">
        <v>4</v>
      </c>
      <c r="B8" s="63">
        <v>33551</v>
      </c>
      <c r="C8" s="63">
        <v>1566</v>
      </c>
      <c r="D8" s="49">
        <v>14946.919999999998</v>
      </c>
      <c r="E8" s="48">
        <v>0.44549849482876808</v>
      </c>
    </row>
    <row r="9" spans="1:11">
      <c r="A9" s="36" t="s">
        <v>24</v>
      </c>
      <c r="B9" s="63">
        <v>35378</v>
      </c>
      <c r="C9" s="63">
        <v>1044</v>
      </c>
      <c r="D9" s="49">
        <v>30189.32</v>
      </c>
      <c r="E9" s="48">
        <v>0.85333597150771667</v>
      </c>
    </row>
    <row r="10" spans="1:11">
      <c r="A10" s="36" t="s">
        <v>21</v>
      </c>
      <c r="B10" s="63">
        <v>37772</v>
      </c>
      <c r="C10" s="63">
        <v>1308</v>
      </c>
      <c r="D10" s="49">
        <v>26000</v>
      </c>
      <c r="E10" s="48">
        <v>0.68834056973419466</v>
      </c>
    </row>
    <row r="11" spans="1:11">
      <c r="A11" s="36" t="s">
        <v>31</v>
      </c>
      <c r="B11" s="63">
        <v>39263</v>
      </c>
      <c r="C11" s="63">
        <v>1683</v>
      </c>
      <c r="D11" s="49">
        <v>29518.43</v>
      </c>
      <c r="E11" s="48">
        <v>0.75181290273285284</v>
      </c>
    </row>
    <row r="12" spans="1:11">
      <c r="A12" s="36" t="s">
        <v>14</v>
      </c>
      <c r="B12" s="63">
        <v>43183</v>
      </c>
      <c r="C12" s="63">
        <v>2022</v>
      </c>
      <c r="D12" s="49">
        <v>19525.600000000002</v>
      </c>
      <c r="E12" s="48">
        <v>0.45215941458444298</v>
      </c>
    </row>
    <row r="13" spans="1:11">
      <c r="A13" s="36" t="s">
        <v>19</v>
      </c>
      <c r="B13" s="63">
        <v>44744</v>
      </c>
      <c r="C13" s="63">
        <v>1956</v>
      </c>
      <c r="D13" s="49">
        <v>29800.160000000003</v>
      </c>
      <c r="E13" s="48">
        <v>0.66601466118362251</v>
      </c>
    </row>
    <row r="14" spans="1:11">
      <c r="A14" s="36" t="s">
        <v>13</v>
      </c>
      <c r="B14" s="63">
        <v>47271</v>
      </c>
      <c r="C14" s="63">
        <v>1881</v>
      </c>
      <c r="D14" s="49">
        <v>29721.27</v>
      </c>
      <c r="E14" s="48">
        <v>0.62874214634765502</v>
      </c>
    </row>
    <row r="15" spans="1:11">
      <c r="A15" s="36" t="s">
        <v>18</v>
      </c>
      <c r="B15" s="63">
        <v>52150</v>
      </c>
      <c r="C15" s="63">
        <v>1752</v>
      </c>
      <c r="D15" s="49">
        <v>40814.559999999998</v>
      </c>
      <c r="E15" s="48">
        <v>0.78263777564717163</v>
      </c>
    </row>
    <row r="16" spans="1:11">
      <c r="A16" s="36" t="s">
        <v>20</v>
      </c>
      <c r="B16" s="63">
        <v>54712</v>
      </c>
      <c r="C16" s="63">
        <v>2196</v>
      </c>
      <c r="D16" s="49">
        <v>31390.480000000003</v>
      </c>
      <c r="E16" s="48">
        <v>0.57374031291124439</v>
      </c>
    </row>
    <row r="17" spans="1:5">
      <c r="A17" s="36" t="s">
        <v>23</v>
      </c>
      <c r="B17" s="63">
        <v>56644</v>
      </c>
      <c r="C17" s="63">
        <v>1812</v>
      </c>
      <c r="D17" s="49">
        <v>44884.12</v>
      </c>
      <c r="E17" s="48">
        <v>0.79238966174705183</v>
      </c>
    </row>
    <row r="18" spans="1:5">
      <c r="A18" s="36" t="s">
        <v>25</v>
      </c>
      <c r="B18" s="63">
        <v>57372</v>
      </c>
      <c r="C18" s="63">
        <v>2106</v>
      </c>
      <c r="D18" s="49">
        <v>29678.099999999995</v>
      </c>
      <c r="E18" s="48">
        <v>0.51729240744614091</v>
      </c>
    </row>
    <row r="19" spans="1:5">
      <c r="A19" s="36" t="s">
        <v>29</v>
      </c>
      <c r="B19" s="63">
        <v>58009</v>
      </c>
      <c r="C19" s="63">
        <v>2976</v>
      </c>
      <c r="D19" s="49">
        <v>36700.840000000004</v>
      </c>
      <c r="E19" s="48">
        <v>0.6326749297522799</v>
      </c>
    </row>
    <row r="20" spans="1:5">
      <c r="A20" s="36" t="s">
        <v>16</v>
      </c>
      <c r="B20" s="63">
        <v>62111</v>
      </c>
      <c r="C20" s="63">
        <v>2154</v>
      </c>
      <c r="D20" s="49">
        <v>43177.340000000004</v>
      </c>
      <c r="E20" s="48">
        <v>0.6951641416174269</v>
      </c>
    </row>
    <row r="21" spans="1:5">
      <c r="A21" s="36" t="s">
        <v>17</v>
      </c>
      <c r="B21" s="63">
        <v>63721</v>
      </c>
      <c r="C21" s="63">
        <v>2331</v>
      </c>
      <c r="D21" s="49">
        <v>56471.590000000004</v>
      </c>
      <c r="E21" s="48">
        <v>0.88623201142480512</v>
      </c>
    </row>
    <row r="22" spans="1:5">
      <c r="A22" s="36" t="s">
        <v>22</v>
      </c>
      <c r="B22" s="63">
        <v>66283</v>
      </c>
      <c r="C22" s="63">
        <v>2052</v>
      </c>
      <c r="D22" s="49">
        <v>46234.960000000006</v>
      </c>
      <c r="E22" s="48">
        <v>0.69753873542235578</v>
      </c>
    </row>
    <row r="23" spans="1:5">
      <c r="A23" s="36" t="s">
        <v>30</v>
      </c>
      <c r="B23" s="63">
        <v>66500</v>
      </c>
      <c r="C23" s="63">
        <v>2802</v>
      </c>
      <c r="D23" s="49">
        <v>25899.020000000011</v>
      </c>
      <c r="E23" s="48">
        <v>0.38945894736842124</v>
      </c>
    </row>
    <row r="24" spans="1:5">
      <c r="A24" s="36" t="s">
        <v>15</v>
      </c>
      <c r="B24" s="63">
        <v>68971</v>
      </c>
      <c r="C24" s="63">
        <v>1533</v>
      </c>
      <c r="D24" s="49">
        <v>50988.91</v>
      </c>
      <c r="E24" s="48">
        <v>0.73928042220643464</v>
      </c>
    </row>
    <row r="25" spans="1:5">
      <c r="A25" s="36" t="s">
        <v>33</v>
      </c>
      <c r="B25" s="63">
        <v>69160</v>
      </c>
      <c r="C25" s="63">
        <v>1854</v>
      </c>
      <c r="D25" s="49">
        <v>46226.020000000004</v>
      </c>
      <c r="E25" s="48">
        <v>0.6683924233661076</v>
      </c>
    </row>
    <row r="26" spans="1:5">
      <c r="A26" s="36" t="s">
        <v>27</v>
      </c>
      <c r="B26" s="63">
        <v>69461</v>
      </c>
      <c r="C26" s="63">
        <v>2982</v>
      </c>
      <c r="D26" s="49">
        <v>19572.14</v>
      </c>
      <c r="E26" s="48">
        <v>0.28177164164063284</v>
      </c>
    </row>
    <row r="27" spans="1:5">
      <c r="A27" s="36" t="s">
        <v>26</v>
      </c>
      <c r="B27" s="63">
        <v>70273</v>
      </c>
      <c r="C27" s="63">
        <v>2142</v>
      </c>
      <c r="D27" s="49">
        <v>58277.8</v>
      </c>
      <c r="E27" s="48">
        <v>0.82930570773981471</v>
      </c>
    </row>
    <row r="28" spans="1:5">
      <c r="A28" s="36" t="s">
        <v>32</v>
      </c>
      <c r="B28" s="63">
        <v>71967</v>
      </c>
      <c r="C28" s="63">
        <v>2301</v>
      </c>
      <c r="D28" s="49">
        <v>52063.35</v>
      </c>
      <c r="E28" s="48">
        <v>0.72343365709283425</v>
      </c>
    </row>
    <row r="29" spans="1:5">
      <c r="A29" s="36" t="s">
        <v>28</v>
      </c>
      <c r="B29" s="63">
        <v>72373</v>
      </c>
      <c r="C29" s="63">
        <v>3207</v>
      </c>
      <c r="D29" s="49">
        <v>39084.340000000004</v>
      </c>
      <c r="E29" s="48">
        <v>0.54004034653807365</v>
      </c>
    </row>
    <row r="30" spans="1:5">
      <c r="A30" s="36" t="s">
        <v>72</v>
      </c>
      <c r="B30" s="63">
        <v>1240869</v>
      </c>
      <c r="C30" s="63">
        <v>45660</v>
      </c>
      <c r="D30" s="49">
        <v>801165.2699999999</v>
      </c>
      <c r="E30" s="48">
        <v>0.64564854952456696</v>
      </c>
    </row>
  </sheetData>
  <mergeCells count="1">
    <mergeCell ref="A1:K4"/>
  </mergeCells>
  <conditionalFormatting pivot="1" sqref="E8:E30">
    <cfRule type="colorScale" priority="1">
      <colorScale>
        <cfvo type="min"/>
        <cfvo type="max"/>
        <color rgb="FFFCFCFF"/>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972E6-FEB8-40D8-B70F-E831CB185946}">
  <dimension ref="A1"/>
  <sheetViews>
    <sheetView showGridLines="0" tabSelected="1" zoomScale="71" workbookViewId="0">
      <selection activeCell="V11" sqref="V11"/>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vt:lpstr>
      <vt:lpstr>1. Quick Analytics</vt:lpstr>
      <vt:lpstr>2. Exploratory Data Analytics</vt:lpstr>
      <vt:lpstr>3. Sales by country</vt:lpstr>
      <vt:lpstr>4Sales by country (pivot table)</vt:lpstr>
      <vt:lpstr>5 Top 5 products by $ per unit</vt:lpstr>
      <vt:lpstr>6. Anomalies detection in Datas</vt:lpstr>
      <vt:lpstr>7 Best Sales person by country</vt:lpstr>
      <vt:lpstr>8 Profits by products</vt:lpstr>
      <vt:lpstr>9 Dynamic countrylevel report</vt:lpstr>
      <vt:lpstr>10 Which Products to discontinu</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surajkawte@gmail.com</cp:lastModifiedBy>
  <dcterms:created xsi:type="dcterms:W3CDTF">2021-03-14T20:21:32Z</dcterms:created>
  <dcterms:modified xsi:type="dcterms:W3CDTF">2024-06-19T13:45:04Z</dcterms:modified>
</cp:coreProperties>
</file>