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hidePivotFieldList="1"/>
  <mc:AlternateContent xmlns:mc="http://schemas.openxmlformats.org/markup-compatibility/2006">
    <mc:Choice Requires="x15">
      <x15ac:absPath xmlns:x15ac="http://schemas.microsoft.com/office/spreadsheetml/2010/11/ac" url="C:\Users\suraj\OneDrive\Desktop\"/>
    </mc:Choice>
  </mc:AlternateContent>
  <xr:revisionPtr revIDLastSave="0" documentId="8_{927BC9DD-E5E5-41B8-ACFA-C4AD77B5F0E4}" xr6:coauthVersionLast="47" xr6:coauthVersionMax="47" xr10:uidLastSave="{00000000-0000-0000-0000-000000000000}"/>
  <bookViews>
    <workbookView xWindow="-108" yWindow="-108" windowWidth="23256" windowHeight="12456" activeTab="3" xr2:uid="{26D4546B-D2A1-4444-8EAF-A6228F96F0C1}"/>
  </bookViews>
  <sheets>
    <sheet name="Sheet3" sheetId="7" r:id="rId1"/>
    <sheet name="Data" sheetId="2" r:id="rId2"/>
    <sheet name="Assets" sheetId="4" r:id="rId3"/>
    <sheet name="Customer Dashboard" sheetId="5" r:id="rId4"/>
  </sheets>
  <definedNames>
    <definedName name="_xlnm._FilterDatabase" localSheetId="1" hidden="1">Data!$B$3:$H$1003</definedName>
    <definedName name="_xlcn.WorksheetConnection_07.sampledataexcelportfolioproject.xlsxcalls1" hidden="1">calls[]</definedName>
    <definedName name="_xlcn.WorksheetConnection_07.sampledataexcelportfolioproject.xlsxcustomers1" hidden="1">customers[]</definedName>
    <definedName name="Slicer_Representative">#N/A</definedName>
  </definedNames>
  <calcPr calcId="191029"/>
  <pivotCaches>
    <pivotCache cacheId="1356" r:id="rId5"/>
    <pivotCache cacheId="1358" r:id="rId6"/>
    <pivotCache cacheId="1362" r:id="rId7"/>
    <pivotCache cacheId="1395" r:id="rId8"/>
    <pivotCache cacheId="2163" r:id="rId9"/>
    <pivotCache cacheId="2166" r:id="rId10"/>
    <pivotCache cacheId="2169" r:id="rId11"/>
    <pivotCache cacheId="2172" r:id="rId12"/>
    <pivotCache cacheId="2175" r:id="rId13"/>
  </pivotCaches>
  <extLst>
    <ext xmlns:x14="http://schemas.microsoft.com/office/spreadsheetml/2009/9/main" uri="{876F7934-8845-4945-9796-88D515C7AA90}">
      <x14:pivotCaches>
        <pivotCache cacheId="215"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alls" name="calls" connection="WorksheetConnection_07.sample-data-excel-portfolio-project.xlsx!calls"/>
          <x15:modelTable id="customers" name="customers" connection="WorksheetConnection_07.sample-data-excel-portfolio-project.xlsx!customer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0" i="5" l="1" a="1"/>
  <c r="P20" i="5" s="1"/>
  <c r="O21" i="5" a="1"/>
  <c r="O21" i="5" s="1"/>
  <c r="I26" i="7"/>
  <c r="J30" i="7" s="1"/>
  <c r="F29" i="7" a="1"/>
  <c r="F29" i="7"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29" i="7" l="1"/>
  <c r="I33" i="7"/>
  <c r="I32" i="7"/>
  <c r="I31" i="7"/>
  <c r="I30" i="7"/>
  <c r="J29" i="7"/>
  <c r="J33" i="7"/>
  <c r="J32" i="7"/>
  <c r="J31"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2A714C4-A967-46E9-9D60-1E03BECDB9A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1F19D507-C052-4C58-A5B3-F97E580F234F}"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3" xr16:uid="{3F400194-89D0-48E3-8586-C3512F0EFCFC}"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<sst xmlns="http://schemas.openxmlformats.org/spreadsheetml/2006/main" count="3157" uniqueCount="1077">
  <si>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</si>
  <si>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</si>
  <si>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</si>
  <si>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</si>
  <si>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</si>
  <si>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</si>
  <si>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</si>
  <si>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</si>
  <si>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</si>
  <si>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</si>
  <si>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</si>
  <si>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</si>
  <si>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</si>
  <si>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</si>
  <si>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</si>
  <si>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</si>
  <si>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</si>
  <si>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</si>
  <si>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</si>
  <si>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</si>
  <si>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</si>
  <si>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</si>
  <si>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</si>
  <si>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</si>
  <si>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</si>
  <si>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</si>
  <si>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</si>
  <si>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</si>
  <si>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</si>
  <si>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</si>
  <si>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</si>
  <si>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</si>
  <si>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</si>
  <si>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</si>
  <si>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</si>
  <si>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</si>
  <si>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</si>
  <si>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</si>
  <si>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</si>
  <si>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</si>
  <si>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</si>
  <si>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</si>
  <si>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</si>
  <si>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</si>
  <si>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</si>
  <si>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</si>
  <si>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</si>
  <si>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</si>
  <si>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</si>
  <si>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</si>
  <si>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</si>
  <si>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</si>
  <si>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</si>
  <si>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</si>
  <si>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</si>
  <si>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</si>
  <si>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</si>
  <si>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</si>
  <si>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</si>
  <si>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</si>
  <si>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</si>
  <si>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</si>
  <si>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</si>
  <si>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</si>
  <si>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</si>
  <si>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</si>
  <si>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</si>
  <si>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</si>
  <si>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</si>
  <si>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</si>
  <si>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</si>
  <si>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</si>
  <si>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</si>
  <si>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</si>
  <si>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</si>
  <si>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</si>
  <si>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</si>
  <si>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</si>
  <si>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</si>
  <si>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</si>
  <si>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</si>
  <si>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</si>
  <si>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</si>
  <si>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</si>
  <si>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</si>
  <si>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</si>
  <si>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</si>
  <si>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</si>
  <si>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</si>
  <si>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</si>
  <si>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</si>
  <si>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</si>
  <si>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</si>
  <si>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</si>
  <si>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</si>
  <si>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</si>
  <si>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</si>
  <si>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</si>
  <si>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</si>
  <si>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</si>
  <si>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</si>
  <si>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</si>
  <si>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</si>
  <si>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</si>
  <si>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</si>
  <si>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</si>
  <si>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</si>
  <si>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</si>
  <si>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</si>
  <si>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</si>
  <si>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</si>
  <si>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</si>
  <si>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</si>
  <si>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</si>
  <si>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</si>
  <si>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</si>
  <si>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</si>
  <si>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</si>
  <si>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</si>
  <si>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</si>
  <si>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</si>
  <si>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</si>
  <si>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</si>
  <si>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</si>
  <si>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</si>
  <si>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</si>
  <si>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</si>
  <si>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</si>
  <si>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</si>
  <si>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</si>
  <si>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</si>
  <si>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</si>
  <si>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</si>
  <si>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</si>
  <si>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</si>
  <si>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</si>
  <si>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</si>
  <si>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</si>
  <si>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</si>
  <si>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</si>
  <si>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</si>
  <si>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</si>
  <si>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</si>
  <si>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</si>
  <si>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</si>
  <si>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</si>
  <si>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</si>
  <si>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</si>
  <si>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</si>
  <si>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</si>
  <si>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</si>
  <si>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</si>
  <si>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</si>
  <si>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</si>
  <si>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</si>
  <si>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</si>
  <si>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</si>
  <si>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</si>
  <si>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</si>
  <si>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</si>
  <si>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</si>
  <si>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</si>
  <si>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</si>
  <si>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</si>
  <si>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</si>
  <si>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</si>
  <si>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</si>
  <si>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</si>
  <si>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</si>
  <si>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</si>
  <si>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</si>
  <si>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</si>
  <si>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</si>
  <si>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</si>
  <si>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</si>
  <si>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</si>
  <si>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</si>
  <si>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</si>
  <si>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</si>
  <si>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</si>
  <si>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</si>
  <si>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</si>
  <si>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</si>
  <si>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</si>
  <si>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</si>
  <si>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</si>
  <si>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</si>
  <si>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</si>
  <si>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</si>
  <si>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</si>
  <si>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</si>
  <si>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</si>
  <si>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</si>
  <si>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</si>
  <si>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</si>
  <si>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</si>
  <si>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</si>
  <si>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</si>
  <si>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</si>
  <si>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</si>
  <si>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</si>
  <si>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</si>
  <si>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</si>
  <si>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</si>
  <si>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</si>
  <si>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</si>
  <si>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</si>
  <si>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</si>
  <si>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</si>
  <si>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</si>
  <si>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</si>
  <si>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</si>
  <si>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</si>
  <si>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</si>
  <si>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</si>
  <si>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</si>
  <si>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</si>
  <si>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</si>
  <si>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</si>
  <si>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</si>
  <si>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</si>
  <si>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</si>
  <si>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</si>
  <si>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</si>
  <si>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</si>
  <si>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</si>
  <si>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</si>
  <si>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</si>
  <si>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</si>
  <si>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</si>
  <si>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</si>
  <si>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</si>
  <si>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</si>
  <si>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</si>
  <si>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</si>
  <si>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</si>
  <si>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</si>
  <si>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</si>
  <si>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</si>
  <si>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</si>
  <si>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</si>
  <si>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</si>
  <si>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</si>
  <si>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</si>
  <si>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</si>
  <si>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</si>
  <si>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</si>
  <si>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</si>
  <si>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</si>
  <si>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</si>
  <si>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</si>
  <si>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</si>
  <si>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</si>
  <si>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</si>
  <si>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</si>
  <si>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</si>
  <si>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</si>
  <si>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</si>
  <si>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</si>
  <si>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</si>
  <si>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</si>
  <si>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</si>
  <si>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</si>
  <si>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</si>
  <si>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</si>
  <si>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</si>
  <si>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</si>
  <si>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</si>
  <si>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</si>
  <si>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</si>
  <si>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</si>
  <si>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</si>
  <si>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</si>
  <si>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</si>
  <si>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</si>
  <si>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</si>
  <si>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</si>
  <si>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</si>
  <si>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</si>
  <si>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</si>
  <si>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</si>
  <si>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</si>
  <si>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</si>
  <si>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</si>
  <si>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</si>
  <si>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</si>
  <si>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</si>
  <si>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</si>
  <si>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</si>
  <si>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</si>
  <si>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</si>
  <si>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</si>
  <si>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</si>
  <si>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</si>
  <si>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</si>
  <si>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</si>
  <si>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</si>
  <si>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</si>
  <si>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</si>
  <si>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</si>
  <si>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</si>
  <si>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</si>
  <si>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</si>
  <si>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</si>
  <si>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</si>
  <si>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</si>
  <si>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</si>
  <si>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</si>
  <si>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</si>
  <si>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</si>
  <si>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</si>
  <si>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</si>
  <si>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</si>
  <si>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</si>
  <si>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</si>
  <si>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</si>
  <si>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</si>
  <si>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</si>
  <si>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</si>
  <si>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</si>
  <si>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</si>
  <si>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</si>
  <si>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</si>
  <si>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</si>
  <si>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</si>
  <si>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</si>
  <si>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</si>
  <si>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</si>
  <si>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</si>
  <si>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</si>
  <si>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</si>
  <si>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</si>
  <si>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</si>
  <si>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</si>
  <si>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</si>
  <si>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</si>
  <si>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</si>
  <si>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</si>
  <si>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</si>
  <si>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</si>
  <si>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</si>
  <si>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</si>
  <si>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</si>
  <si>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</si>
  <si>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</si>
  <si>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</si>
  <si>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</si>
  <si>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</si>
  <si>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</si>
  <si>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</si>
  <si>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</si>
  <si>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</si>
  <si>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</si>
  <si>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</si>
  <si>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</si>
  <si>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</si>
  <si>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</si>
  <si>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</si>
  <si>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</si>
  <si>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</si>
  <si>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</si>
  <si>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</si>
  <si>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</si>
  <si>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</si>
  <si>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</si>
  <si>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</si>
  <si>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</si>
  <si>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</si>
  <si>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</si>
  <si>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</si>
  <si>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</si>
  <si>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</si>
  <si>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</si>
  <si>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</si>
  <si>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</si>
  <si>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</si>
  <si>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</si>
  <si>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</si>
  <si>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</si>
  <si>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</si>
  <si>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</si>
  <si>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</si>
  <si>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</si>
  <si>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</si>
  <si>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</si>
  <si>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</si>
  <si>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</si>
  <si>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</si>
  <si>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</si>
  <si>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</si>
  <si>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</si>
  <si>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</si>
  <si>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</si>
  <si>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</si>
  <si>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</si>
  <si>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</si>
  <si>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</si>
  <si>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</si>
  <si>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</si>
  <si>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</si>
  <si>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</si>
  <si>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</si>
  <si>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</si>
  <si>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</si>
  <si>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</si>
  <si>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</si>
  <si>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</si>
  <si>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</si>
  <si>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</si>
  <si>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</si>
  <si>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</si>
  <si>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</si>
  <si>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</si>
  <si>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</si>
  <si>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</si>
  <si>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</si>
  <si>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</si>
  <si>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</si>
  <si>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</si>
  <si>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</si>
  <si>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</si>
  <si>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</si>
  <si>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</si>
  <si>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</si>
  <si>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</si>
  <si>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</si>
  <si>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</si>
  <si>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</si>
  <si>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</si>
  <si>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</si>
  <si>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</si>
  <si>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</si>
  <si>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</si>
  <si>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</si>
  <si>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</si>
  <si>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</si>
  <si>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</si>
  <si>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</si>
  <si>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</si>
  <si>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</si>
  <si>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</si>
  <si>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</si>
  <si>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</si>
  <si>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</si>
  <si>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</si>
  <si>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</si>
  <si>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</si>
  <si>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</si>
  <si>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</si>
  <si>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</si>
  <si>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</si>
  <si>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</si>
  <si>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</si>
  <si>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</si>
  <si>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</si>
  <si>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</si>
  <si>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</si>
  <si>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</si>
  <si>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</si>
  <si>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</si>
  <si>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</si>
  <si>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</si>
  <si>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</si>
  <si>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</si>
  <si>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</si>
  <si>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</si>
  <si>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</si>
  <si>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</si>
  <si>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</si>
  <si>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</si>
  <si>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</si>
  <si>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</si>
  <si>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</si>
  <si>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</si>
  <si>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</si>
  <si>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</si>
  <si>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</si>
  <si>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</si>
  <si>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</si>
  <si>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</si>
  <si>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</si>
  <si>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</si>
  <si>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</si>
  <si>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</si>
  <si>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</si>
  <si>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</si>
  <si>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</si>
  <si>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</si>
  <si>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</si>
  <si>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</si>
  <si>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</si>
  <si>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</si>
  <si>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</si>
  <si>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</si>
  <si>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</si>
  <si>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</si>
  <si>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</si>
  <si>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</si>
  <si>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</si>
  <si>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</si>
  <si>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</si>
  <si>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</si>
  <si>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</si>
  <si>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</si>
  <si>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</si>
  <si>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</si>
  <si>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</si>
  <si>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</si>
  <si>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</si>
  <si>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</si>
  <si>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</si>
  <si>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</si>
  <si>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</si>
  <si>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</si>
  <si>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</si>
  <si>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</si>
  <si>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</si>
  <si>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</si>
  <si>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</si>
  <si>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</si>
  <si>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</si>
  <si>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</si>
  <si>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</si>
  <si>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</si>
  <si>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</si>
  <si>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</si>
  <si>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</si>
  <si>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</si>
  <si>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</si>
  <si>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</si>
  <si>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</si>
  <si>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</si>
  <si>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</si>
  <si>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</si>
  <si>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</si>
  <si>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</si>
  <si>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</si>
  <si>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</si>
  <si>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</si>
  <si>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</si>
  <si>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</si>
  <si>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</si>
  <si>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</si>
  <si>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</si>
  <si>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</si>
  <si>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</si>
  <si>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</si>
  <si>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</si>
  <si>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</si>
  <si>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</si>
  <si>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</si>
  <si>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</si>
  <si>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</si>
  <si>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</si>
  <si>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</si>
  <si>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</si>
  <si>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</si>
  <si>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</si>
  <si>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</si>
  <si>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</si>
  <si>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</si>
  <si>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</si>
  <si>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</si>
  <si>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</si>
  <si>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</si>
  <si>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</si>
  <si>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</si>
  <si>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</si>
  <si>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</si>
  <si>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</si>
  <si>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</si>
  <si>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</si>
  <si>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</si>
  <si>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</si>
  <si>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</si>
  <si>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</si>
  <si>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</si>
  <si>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</si>
  <si>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</si>
  <si>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</si>
  <si>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</si>
  <si>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</si>
  <si>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</si>
  <si>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</si>
  <si>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</si>
  <si>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</si>
  <si>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</si>
  <si>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</si>
  <si>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</si>
  <si>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</si>
  <si>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</si>
  <si>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</si>
  <si>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</si>
  <si>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</si>
  <si>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</si>
  <si>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</si>
  <si>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</si>
  <si>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</si>
  <si>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</si>
  <si>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</si>
  <si>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</si>
  <si>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</si>
  <si>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</si>
  <si>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</si>
  <si>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</si>
  <si>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</si>
  <si>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</si>
  <si>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</si>
  <si>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</si>
  <si>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</si>
  <si>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</si>
  <si>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</si>
  <si>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</si>
  <si>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</si>
  <si>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</si>
  <si>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</si>
  <si>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</si>
  <si>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</si>
  <si>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</si>
  <si>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</si>
  <si>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</si>
  <si>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</si>
  <si>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</si>
  <si>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</si>
  <si>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</si>
  <si>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</si>
  <si>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</si>
  <si>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</si>
  <si>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</si>
  <si>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</si>
  <si>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</si>
  <si>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</si>
  <si>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</si>
  <si>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</si>
  <si>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</si>
  <si>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</si>
  <si>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</si>
  <si>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</si>
  <si>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</si>
  <si>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</si>
  <si>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</si>
  <si>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</si>
  <si>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</si>
  <si>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</si>
  <si>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</si>
  <si>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</si>
  <si>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</si>
  <si>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</si>
  <si>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</si>
  <si>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</si>
  <si>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</si>
  <si>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</si>
  <si>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</si>
  <si>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</si>
  <si>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</si>
  <si>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</si>
  <si>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</si>
  <si>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</si>
  <si>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</si>
  <si>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</si>
  <si>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</si>
  <si>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</si>
  <si>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</si>
  <si>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</si>
  <si>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</si>
  <si>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</si>
  <si>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</si>
  <si>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</si>
  <si>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</si>
  <si>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</si>
  <si>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</si>
  <si>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</si>
  <si>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</si>
  <si>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</si>
  <si>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</si>
  <si>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</si>
  <si>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</si>
  <si>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</si>
  <si>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</si>
  <si>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</si>
  <si>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</si>
  <si>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</si>
  <si>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</si>
  <si>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</si>
  <si>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</si>
  <si>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</si>
  <si>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</si>
  <si>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</si>
  <si>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</si>
  <si>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</si>
  <si>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</si>
  <si>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</si>
  <si>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</si>
  <si>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</si>
  <si>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</si>
  <si>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</si>
  <si>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</si>
  <si>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</si>
  <si>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</si>
  <si>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</si>
  <si>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</si>
  <si>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</si>
  <si>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</si>
  <si>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</si>
  <si>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</si>
  <si>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</si>
  <si>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</si>
  <si>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</si>
  <si>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</si>
  <si>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</si>
  <si>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</si>
  <si>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</si>
  <si>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</si>
  <si>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</si>
  <si>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</si>
  <si>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</si>
  <si>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</si>
  <si>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</si>
  <si>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</si>
  <si>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</si>
  <si>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</si>
  <si>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</si>
  <si>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</si>
  <si>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</si>
  <si>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</si>
  <si>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</si>
  <si>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</si>
  <si>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</si>
  <si>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</si>
  <si>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</si>
  <si>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</si>
  <si>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</si>
  <si>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</si>
  <si>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</si>
  <si>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</si>
  <si>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</si>
  <si>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</si>
  <si>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</si>
  <si>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</si>
  <si>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</si>
  <si>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</si>
  <si>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</si>
  <si>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</si>
  <si>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</si>
  <si>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</si>
  <si>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</si>
  <si>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</si>
  <si>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</si>
  <si>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</si>
  <si>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</si>
  <si>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</si>
  <si>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</si>
  <si>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</si>
  <si>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</si>
  <si>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</si>
  <si>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</si>
  <si>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</si>
  <si>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</si>
  <si>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</si>
  <si>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</si>
  <si>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</si>
  <si>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</si>
  <si>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</si>
  <si>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</si>
  <si>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</si>
  <si>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</si>
  <si>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</si>
  <si>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</si>
  <si>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</si>
  <si>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</si>
  <si>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</si>
  <si>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</si>
  <si>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</si>
  <si>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</si>
  <si>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</si>
  <si>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</si>
  <si>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</si>
  <si>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</si>
  <si>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</si>
  <si>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</si>
  <si>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</si>
  <si>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</si>
  <si>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</si>
  <si>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</si>
  <si>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</si>
  <si>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</si>
  <si>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</si>
  <si>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</si>
  <si>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</si>
  <si>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</si>
  <si>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</si>
  <si>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</si>
  <si>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</si>
  <si>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</si>
  <si>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</si>
  <si>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</si>
  <si>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</si>
  <si>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</si>
  <si>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</si>
  <si>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</si>
  <si>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</si>
  <si>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</si>
  <si>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</si>
  <si>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</si>
  <si>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</si>
  <si>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</si>
  <si>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</si>
  <si>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</si>
  <si>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</si>
  <si>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</si>
  <si>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</si>
  <si>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</si>
  <si>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</si>
  <si>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</si>
  <si>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</si>
  <si>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</si>
  <si>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</si>
  <si>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</si>
  <si>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</si>
  <si>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</si>
  <si>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</si>
  <si>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</si>
  <si>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</si>
  <si>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</si>
  <si>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</si>
  <si>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</si>
  <si>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</si>
  <si>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</si>
  <si>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</si>
  <si>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</si>
  <si>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</si>
  <si>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</si>
  <si>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</si>
  <si>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</si>
  <si>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</si>
  <si>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</si>
  <si>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</si>
  <si>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</si>
  <si>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</si>
  <si>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</si>
  <si>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</si>
  <si>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</si>
  <si>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</si>
  <si>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</si>
  <si>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</si>
  <si>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</si>
  <si>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</si>
  <si>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</si>
  <si>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</si>
  <si>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</si>
  <si>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</si>
  <si>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</si>
  <si>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</si>
  <si>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</si>
  <si>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</si>
  <si>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</si>
  <si>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</si>
  <si>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</si>
  <si>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</si>
  <si>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</si>
  <si>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</si>
  <si>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</si>
  <si>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</si>
  <si>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</si>
  <si>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</si>
  <si>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</si>
  <si>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</si>
  <si>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</si>
  <si>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</si>
  <si>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</si>
  <si>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</si>
  <si>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</si>
  <si>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</si>
  <si>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</si>
  <si>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</si>
  <si>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</si>
  <si>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</si>
  <si>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</si>
  <si>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</si>
  <si>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</si>
  <si>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</si>
  <si>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</si>
  <si>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</si>
  <si>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</si>
  <si>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</si>
  <si>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</si>
  <si>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</si>
  <si>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</si>
  <si>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</si>
  <si>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</si>
  <si>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</si>
  <si>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</si>
  <si>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</si>
  <si>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</si>
  <si>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</si>
  <si>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</si>
  <si>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</si>
  <si>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</si>
  <si>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</si>
  <si>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</si>
  <si>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</si>
  <si>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</si>
  <si>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</si>
  <si>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</si>
  <si>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</si>
  <si>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</si>
  <si>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</si>
  <si>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</si>
  <si>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</si>
  <si>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</si>
  <si>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</si>
  <si>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</si>
  <si>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</si>
  <si>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</si>
  <si>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</si>
  <si>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</si>
  <si>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</si>
  <si>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</si>
  <si>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</si>
  <si>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</si>
  <si>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</si>
  <si>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</si>
  <si>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</si>
  <si>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</si>
  <si>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</si>
  <si>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</si>
  <si>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</si>
  <si>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</si>
  <si>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</si>
  <si>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</si>
  <si>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</si>
  <si>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</si>
  <si>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</si>
  <si>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</si>
  <si>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</si>
  <si>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</si>
  <si>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</si>
  <si>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</si>
  <si>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</si>
  <si>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</si>
  <si>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</si>
  <si>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</si>
  <si>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</si>
  <si>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</si>
  <si>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</si>
  <si>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</si>
  <si>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</si>
  <si>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</si>
  <si>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</si>
  <si>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</si>
  <si>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</si>
  <si>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</si>
  <si>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</si>
  <si>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</si>
  <si>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</si>
  <si>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</si>
  <si>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</si>
  <si>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</si>
  <si>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</si>
  <si>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</si>
  <si>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</si>
  <si>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</si>
  <si>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</si>
  <si>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</si>
  <si>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</si>
  <si>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</si>
  <si>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</si>
  <si>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</si>
  <si>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</si>
  <si>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</si>
  <si>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</si>
  <si>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</si>
  <si>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</si>
  <si>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</si>
  <si>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</si>
  <si>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</si>
  <si>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</si>
  <si>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</si>
  <si>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</si>
  <si>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</si>
  <si>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</si>
  <si>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</si>
  <si>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</si>
  <si>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</si>
  <si>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</si>
  <si>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</si>
  <si>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</si>
  <si>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</si>
  <si>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</si>
  <si>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</si>
  <si>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</si>
  <si>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</si>
  <si>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</si>
  <si>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</si>
  <si>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</si>
  <si>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</si>
  <si>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</si>
  <si>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</si>
  <si>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</si>
  <si>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</si>
  <si>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</si>
  <si>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</si>
  <si>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</si>
  <si>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</si>
  <si>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</si>
  <si>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</si>
  <si>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</si>
  <si>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</si>
  <si>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</si>
  <si>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</si>
  <si>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</si>
  <si>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</si>
  <si>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</si>
  <si>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</si>
  <si>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</si>
  <si>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</si>
  <si>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</si>
  <si>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</si>
  <si>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</si>
  <si>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</si>
  <si>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</si>
  <si>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</si>
  <si>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</si>
  <si>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</si>
  <si>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</si>
  <si>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</si>
  <si>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</si>
  <si>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</si>
  <si>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</si>
  <si>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</si>
  <si>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</si>
  <si>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</si>
  <si>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</si>
  <si>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</si>
  <si>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</si>
  <si>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</si>
  <si>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</si>
  <si>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</si>
  <si>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</si>
  <si>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</si>
  <si>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call count</t>
  </si>
  <si>
    <t>total amount</t>
  </si>
  <si>
    <t>Avg. rating</t>
  </si>
  <si>
    <t>5* calling</t>
  </si>
  <si>
    <t>Total Duration</t>
  </si>
  <si>
    <t>Column Labels</t>
  </si>
  <si>
    <t>Grand Total</t>
  </si>
  <si>
    <t>Jan</t>
  </si>
  <si>
    <t>Feb</t>
  </si>
  <si>
    <t>Mar</t>
  </si>
  <si>
    <t>Apr</t>
  </si>
  <si>
    <t>May</t>
  </si>
  <si>
    <t>Jun</t>
  </si>
  <si>
    <t>Jul</t>
  </si>
  <si>
    <t>Aug</t>
  </si>
  <si>
    <t>Sep</t>
  </si>
  <si>
    <t>Oct</t>
  </si>
  <si>
    <t>Nov</t>
  </si>
  <si>
    <t>Dec</t>
  </si>
  <si>
    <t>Row Labels</t>
  </si>
  <si>
    <t>call count2</t>
  </si>
  <si>
    <t>Friday</t>
  </si>
  <si>
    <t>Monday</t>
  </si>
  <si>
    <t>Saturday</t>
  </si>
  <si>
    <t>Sunday</t>
  </si>
  <si>
    <t>Thursday</t>
  </si>
  <si>
    <t>Tuesday</t>
  </si>
  <si>
    <t>Wednesday</t>
  </si>
  <si>
    <t>For graph</t>
  </si>
  <si>
    <t>rep</t>
  </si>
  <si>
    <t>calls</t>
  </si>
  <si>
    <t>Amount</t>
  </si>
  <si>
    <t>sel. Reps</t>
  </si>
  <si>
    <t>sel. Amount</t>
  </si>
  <si>
    <t>selected rep</t>
  </si>
  <si>
    <t>Total</t>
  </si>
  <si>
    <r>
      <t>CALL CENTRE REPORT -</t>
    </r>
    <r>
      <rPr>
        <sz val="22"/>
        <color theme="5"/>
        <rFont val="Aptos"/>
        <family val="2"/>
        <scheme val="minor"/>
      </rPr>
      <t>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</si>
</sst>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9" formatCode="_-[$$-409]* #,##0.00_ ;_-[$$-409]* \-#,##0.00\ ;_-[$$-409]* &quot;-&quot;??_ ;_-@_ "/>
    <numFmt numFmtId="170" formatCode="[$$-409]#,##0"/>
  </numFmts>
  <fonts count="8"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1"/>
      <name val="Aptos"/>
      <family val="2"/>
      <scheme val="minor"/>
    </font>
    <font>
      <sz val="10"/>
      <color theme="1"/>
      <name val="Aptos"/>
      <family val="2"/>
      <scheme val="minor"/>
    </font>
    <font>
      <b/>
      <sz val="22"/>
      <color theme="5"/>
      <name val="Aptos"/>
      <family val="2"/>
      <scheme val="minor"/>
    </font>
    <font>
      <sz val="22"/>
      <color theme="5"/>
      <name val="Aptos"/>
      <family val="2"/>
      <scheme val="minor"/>
    </font>
  </fonts>
  <fills count="7">
    <fill>
      <patternFill patternType="none"/>
    </fill>
    <fill>
      <patternFill patternType="gray125"/>
    </fill>
    <fill>
      <patternFill patternType="solid">
        <fgColor theme="7"/>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0"/>
        <bgColor indexed="64"/>
      </patternFill>
    </fill>
    <fill>
      <patternFill patternType="solid">
        <fgColor theme="3" tint="0.89999084444715716"/>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s>
  <cellStyleXfs count="1">
    <xf numFmtId="0" fontId="0" fillId="0" borderId="0"/>
  </cellStyleXfs>
  <cellXfs count="43">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0" fontId="0" fillId="0" borderId="0" xfId="0" applyNumberFormat="1"/>
    <xf numFmtId="169" fontId="0" fillId="0" borderId="0" xfId="0" applyNumberFormat="1"/>
    <xf numFmtId="0" fontId="4" fillId="4" borderId="0" xfId="0" applyFont="1" applyFill="1" applyAlignment="1">
      <alignment horizontal="left"/>
    </xf>
    <xf numFmtId="0" fontId="0" fillId="0" borderId="0" xfId="0" applyAlignment="1">
      <alignment horizontal="left" indent="1"/>
    </xf>
    <xf numFmtId="0" fontId="0" fillId="5" borderId="10" xfId="0" applyFill="1" applyBorder="1"/>
    <xf numFmtId="0" fontId="0" fillId="5" borderId="11" xfId="0" applyFill="1" applyBorder="1"/>
    <xf numFmtId="0" fontId="0" fillId="5" borderId="12" xfId="0" applyFill="1" applyBorder="1"/>
    <xf numFmtId="0" fontId="0" fillId="5" borderId="13" xfId="0" applyFill="1" applyBorder="1"/>
    <xf numFmtId="0" fontId="0" fillId="5" borderId="0" xfId="0" applyFill="1" applyBorder="1"/>
    <xf numFmtId="0" fontId="0" fillId="5" borderId="14" xfId="0" applyFill="1" applyBorder="1"/>
    <xf numFmtId="170" fontId="5" fillId="5" borderId="0" xfId="0" applyNumberFormat="1" applyFont="1" applyFill="1" applyBorder="1"/>
    <xf numFmtId="170" fontId="5" fillId="5" borderId="14" xfId="0" applyNumberFormat="1" applyFont="1" applyFill="1" applyBorder="1"/>
    <xf numFmtId="0" fontId="0" fillId="5" borderId="15" xfId="0" applyFill="1" applyBorder="1"/>
    <xf numFmtId="170" fontId="5" fillId="5" borderId="16" xfId="0" applyNumberFormat="1" applyFont="1" applyFill="1" applyBorder="1"/>
    <xf numFmtId="170" fontId="5" fillId="5" borderId="17" xfId="0" applyNumberFormat="1" applyFont="1" applyFill="1" applyBorder="1"/>
    <xf numFmtId="0" fontId="6" fillId="6" borderId="0" xfId="0" applyFont="1" applyFill="1" applyAlignment="1">
      <alignment horizontal="center" vertical="center"/>
    </xf>
    <xf numFmtId="0" fontId="0" fillId="6" borderId="0" xfId="0" applyFill="1" applyAlignment="1">
      <alignment horizontal="center" vertical="center"/>
    </xf>
  </cellXfs>
  <cellStyles count="1">
    <cellStyle name="Normal" xfId="0" builtinId="0"/>
  </cellStyles>
  <dxfs count="110">
    <dxf>
      <fill>
        <patternFill>
          <bgColor theme="5" tint="0.59996337778862885"/>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font>
        <color theme="2"/>
      </font>
    </dxf>
    <dxf>
      <fill>
        <patternFill patternType="solid">
          <bgColor theme="7" tint="0.79998168889431442"/>
        </patternFill>
      </fill>
    </dxf>
    <dxf>
      <fill>
        <patternFill>
          <bgColor theme="5" tint="0.39997558519241921"/>
        </patternFill>
      </fill>
    </dxf>
    <dxf>
      <font>
        <color auto="1"/>
      </font>
    </dxf>
    <dxf>
      <numFmt numFmtId="169" formatCode="_-[$$-409]* #,##0.00_ ;_-[$$-409]* \-#,##0.00\ ;_-[$$-409]* &quot;-&quot;??_ ;_-@_ "/>
    </dxf>
    <dxf>
      <numFmt numFmtId="169" formatCode="_-[$$-409]* #,##0.00_ ;_-[$$-409]* \-#,##0.00\ ;_-[$$-409]* &quot;-&quot;??_ ;_-@_ "/>
    </dxf>
    <dxf>
      <font>
        <color theme="2"/>
      </font>
    </dxf>
    <dxf>
      <fill>
        <patternFill patternType="solid">
          <bgColor theme="7" tint="0.79998168889431442"/>
        </patternFill>
      </fill>
    </dxf>
    <dxf>
      <fill>
        <patternFill>
          <bgColor theme="5" tint="0.39997558519241921"/>
        </patternFill>
      </fill>
    </dxf>
    <dxf>
      <font>
        <color auto="1"/>
      </font>
    </dxf>
    <dxf>
      <numFmt numFmtId="169" formatCode="_-[$$-409]* #,##0.00_ ;_-[$$-409]* \-#,##0.00\ ;_-[$$-409]* &quot;-&quot;??_ ;_-@_ "/>
    </dxf>
    <dxf>
      <numFmt numFmtId="169" formatCode="_-[$$-409]* #,##0.00_ ;_-[$$-409]* \-#,##0.00\ ;_-[$$-409]* &quot;-&quot;??_ ;_-@_ "/>
    </dxf>
    <dxf>
      <font>
        <color theme="2"/>
      </font>
    </dxf>
    <dxf>
      <fill>
        <patternFill patternType="solid">
          <bgColor theme="7" tint="0.79998168889431442"/>
        </patternFill>
      </fill>
    </dxf>
    <dxf>
      <fill>
        <patternFill>
          <bgColor theme="5" tint="0.39997558519241921"/>
        </patternFill>
      </fill>
    </dxf>
    <dxf>
      <font>
        <color auto="1"/>
      </font>
    </dxf>
    <dxf>
      <numFmt numFmtId="169" formatCode="_-[$$-409]* #,##0.00_ ;_-[$$-409]* \-#,##0.00\ ;_-[$$-409]* &quot;-&quot;??_ ;_-@_ "/>
    </dxf>
    <dxf>
      <numFmt numFmtId="169" formatCode="_-[$$-409]* #,##0.00_ ;_-[$$-409]* \-#,##0.00\ ;_-[$$-409]* &quot;-&quot;??_ ;_-@_ "/>
    </dxf>
    <dxf>
      <font>
        <color theme="2"/>
      </font>
    </dxf>
    <dxf>
      <fill>
        <patternFill patternType="solid">
          <bgColor theme="7" tint="0.79998168889431442"/>
        </patternFill>
      </fill>
    </dxf>
    <dxf>
      <fill>
        <patternFill>
          <bgColor theme="5" tint="0.39997558519241921"/>
        </patternFill>
      </fill>
    </dxf>
    <dxf>
      <font>
        <color auto="1"/>
      </font>
    </dxf>
    <dxf>
      <numFmt numFmtId="169" formatCode="_-[$$-409]* #,##0.00_ ;_-[$$-409]* \-#,##0.00\ ;_-[$$-409]* &quot;-&quot;??_ ;_-@_ "/>
    </dxf>
    <dxf>
      <numFmt numFmtId="169" formatCode="_-[$$-409]* #,##0.00_ ;_-[$$-409]* \-#,##0.00\ ;_-[$$-409]* &quot;-&quot;??_ ;_-@_ "/>
    </dxf>
    <dxf>
      <font>
        <color theme="2"/>
      </font>
    </dxf>
    <dxf>
      <fill>
        <patternFill patternType="solid">
          <bgColor theme="7" tint="0.79998168889431442"/>
        </patternFill>
      </fill>
    </dxf>
    <dxf>
      <fill>
        <patternFill>
          <bgColor theme="5" tint="0.39997558519241921"/>
        </patternFill>
      </fill>
    </dxf>
    <dxf>
      <font>
        <color auto="1"/>
      </font>
    </dxf>
    <dxf>
      <numFmt numFmtId="169" formatCode="_-[$$-409]* #,##0.00_ ;_-[$$-409]* \-#,##0.00\ ;_-[$$-409]* &quot;-&quot;??_ ;_-@_ "/>
    </dxf>
    <dxf>
      <numFmt numFmtId="169" formatCode="_-[$$-409]* #,##0.00_ ;_-[$$-409]* \-#,##0.00\ ;_-[$$-409]* &quot;-&quot;??_ ;_-@_ "/>
    </dxf>
    <dxf>
      <font>
        <color theme="2"/>
      </font>
    </dxf>
    <dxf>
      <fill>
        <patternFill patternType="solid">
          <bgColor theme="7" tint="0.79998168889431442"/>
        </patternFill>
      </fill>
    </dxf>
    <dxf>
      <fill>
        <patternFill>
          <bgColor theme="5" tint="0.39997558519241921"/>
        </patternFill>
      </fill>
    </dxf>
    <dxf>
      <font>
        <color auto="1"/>
      </font>
    </dxf>
    <dxf>
      <numFmt numFmtId="169" formatCode="_-[$$-409]* #,##0.00_ ;_-[$$-409]* \-#,##0.00\ ;_-[$$-409]* &quot;-&quot;??_ ;_-@_ "/>
    </dxf>
    <dxf>
      <numFmt numFmtId="169" formatCode="_-[$$-409]* #,##0.00_ ;_-[$$-409]* \-#,##0.00\ ;_-[$$-409]* &quot;-&quot;??_ ;_-@_ "/>
    </dxf>
    <dxf>
      <font>
        <color theme="2"/>
      </font>
    </dxf>
    <dxf>
      <fill>
        <patternFill patternType="solid">
          <bgColor theme="7" tint="0.79998168889431442"/>
        </patternFill>
      </fill>
    </dxf>
    <dxf>
      <fill>
        <patternFill>
          <bgColor theme="5" tint="0.39997558519241921"/>
        </patternFill>
      </fill>
    </dxf>
    <dxf>
      <font>
        <color auto="1"/>
      </font>
    </dxf>
    <dxf>
      <numFmt numFmtId="169" formatCode="_-[$$-409]* #,##0.00_ ;_-[$$-409]* \-#,##0.00\ ;_-[$$-409]* &quot;-&quot;??_ ;_-@_ "/>
    </dxf>
    <dxf>
      <numFmt numFmtId="169" formatCode="_-[$$-409]* #,##0.00_ ;_-[$$-409]* \-#,##0.00\ ;_-[$$-409]* &quot;-&quot;??_ ;_-@_ "/>
    </dxf>
    <dxf>
      <font>
        <color theme="2"/>
      </font>
    </dxf>
    <dxf>
      <fill>
        <patternFill patternType="solid">
          <bgColor theme="7" tint="0.79998168889431442"/>
        </patternFill>
      </fill>
    </dxf>
    <dxf>
      <fill>
        <patternFill>
          <bgColor theme="5" tint="0.39997558519241921"/>
        </patternFill>
      </fill>
    </dxf>
    <dxf>
      <font>
        <color auto="1"/>
      </font>
    </dxf>
    <dxf>
      <numFmt numFmtId="169" formatCode="_-[$$-409]* #,##0.00_ ;_-[$$-409]* \-#,##0.00\ ;_-[$$-409]* &quot;-&quot;??_ ;_-@_ "/>
    </dxf>
    <dxf>
      <numFmt numFmtId="169" formatCode="_-[$$-409]* #,##0.00_ ;_-[$$-409]* \-#,##0.00\ ;_-[$$-409]* &quot;-&quot;??_ ;_-@_ "/>
    </dxf>
    <dxf>
      <font>
        <color theme="2"/>
      </font>
    </dxf>
    <dxf>
      <fill>
        <patternFill patternType="solid">
          <bgColor theme="7" tint="0.79998168889431442"/>
        </patternFill>
      </fill>
    </dxf>
    <dxf>
      <fill>
        <patternFill>
          <bgColor theme="5" tint="0.39997558519241921"/>
        </patternFill>
      </fill>
    </dxf>
    <dxf>
      <font>
        <color auto="1"/>
      </font>
    </dxf>
    <dxf>
      <numFmt numFmtId="169" formatCode="_-[$$-409]* #,##0.00_ ;_-[$$-409]* \-#,##0.00\ ;_-[$$-409]* &quot;-&quot;??_ ;_-@_ "/>
    </dxf>
    <dxf>
      <numFmt numFmtId="169" formatCode="_-[$$-409]* #,##0.00_ ;_-[$$-409]* \-#,##0.00\ ;_-[$$-409]* &quot;-&quot;??_ ;_-@_ "/>
    </dxf>
    <dxf>
      <font>
        <color theme="2"/>
      </font>
    </dxf>
    <dxf>
      <fill>
        <patternFill patternType="solid">
          <bgColor theme="7" tint="0.79998168889431442"/>
        </patternFill>
      </fill>
    </dxf>
    <dxf>
      <fill>
        <patternFill>
          <bgColor theme="5" tint="0.39997558519241921"/>
        </patternFill>
      </fill>
    </dxf>
    <dxf>
      <font>
        <color auto="1"/>
      </font>
    </dxf>
    <dxf>
      <numFmt numFmtId="169" formatCode="_-[$$-409]* #,##0.00_ ;_-[$$-409]* \-#,##0.00\ ;_-[$$-409]* &quot;-&quot;??_ ;_-@_ "/>
    </dxf>
    <dxf>
      <numFmt numFmtId="169" formatCode="_-[$$-409]* #,##0.00_ ;_-[$$-409]* \-#,##0.00\ ;_-[$$-409]* &quot;-&quot;??_ ;_-@_ "/>
    </dxf>
    <dxf>
      <font>
        <color theme="2"/>
      </font>
    </dxf>
    <dxf>
      <fill>
        <patternFill patternType="solid">
          <bgColor theme="7" tint="0.79998168889431442"/>
        </patternFill>
      </fill>
    </dxf>
    <dxf>
      <fill>
        <patternFill>
          <bgColor theme="5" tint="0.39997558519241921"/>
        </patternFill>
      </fill>
    </dxf>
    <dxf>
      <font>
        <color auto="1"/>
      </font>
    </dxf>
    <dxf>
      <numFmt numFmtId="169" formatCode="_-[$$-409]* #,##0.00_ ;_-[$$-409]* \-#,##0.00\ ;_-[$$-409]* &quot;-&quot;??_ ;_-@_ "/>
    </dxf>
    <dxf>
      <numFmt numFmtId="169" formatCode="_-[$$-409]* #,##0.00_ ;_-[$$-409]* \-#,##0.00\ ;_-[$$-409]* &quot;-&quot;??_ ;_-@_ "/>
    </dxf>
    <dxf>
      <font>
        <color theme="2"/>
      </font>
    </dxf>
    <dxf>
      <fill>
        <patternFill patternType="solid">
          <bgColor theme="7" tint="0.79998168889431442"/>
        </patternFill>
      </fill>
    </dxf>
    <dxf>
      <fill>
        <patternFill>
          <bgColor theme="5" tint="0.39997558519241921"/>
        </patternFill>
      </fill>
    </dxf>
    <dxf>
      <font>
        <color auto="1"/>
      </font>
    </dxf>
    <dxf>
      <numFmt numFmtId="169" formatCode="_-[$$-409]* #,##0.00_ ;_-[$$-409]* \-#,##0.00\ ;_-[$$-409]* &quot;-&quot;??_ ;_-@_ "/>
    </dxf>
    <dxf>
      <numFmt numFmtId="169" formatCode="_-[$$-409]* #,##0.00_ ;_-[$$-409]* \-#,##0.00\ ;_-[$$-409]* &quot;-&quot;??_ ;_-@_ "/>
    </dxf>
    <dxf>
      <font>
        <color theme="2"/>
      </font>
    </dxf>
    <dxf>
      <fill>
        <patternFill patternType="solid">
          <bgColor theme="7" tint="0.79998168889431442"/>
        </patternFill>
      </fill>
    </dxf>
    <dxf>
      <fill>
        <patternFill>
          <bgColor theme="5" tint="0.39997558519241921"/>
        </patternFill>
      </fill>
    </dxf>
    <dxf>
      <font>
        <color auto="1"/>
      </font>
    </dxf>
    <dxf>
      <numFmt numFmtId="169" formatCode="_-[$$-409]* #,##0.00_ ;_-[$$-409]* \-#,##0.00\ ;_-[$$-409]* &quot;-&quot;??_ ;_-@_ "/>
    </dxf>
    <dxf>
      <numFmt numFmtId="169" formatCode="_-[$$-409]* #,##0.00_ ;_-[$$-409]* \-#,##0.00\ ;_-[$$-409]* &quot;-&quot;??_ ;_-@_ "/>
    </dxf>
    <dxf>
      <font>
        <color theme="2"/>
      </font>
    </dxf>
    <dxf>
      <fill>
        <patternFill patternType="solid">
          <bgColor theme="7" tint="0.79998168889431442"/>
        </patternFill>
      </fill>
    </dxf>
    <dxf>
      <fill>
        <patternFill>
          <bgColor theme="5" tint="0.39997558519241921"/>
        </patternFill>
      </fill>
    </dxf>
    <dxf>
      <font>
        <color auto="1"/>
      </font>
    </dxf>
    <dxf>
      <numFmt numFmtId="169" formatCode="_-[$$-409]* #,##0.00_ ;_-[$$-409]* \-#,##0.00\ ;_-[$$-409]* &quot;-&quot;??_ ;_-@_ "/>
    </dxf>
    <dxf>
      <numFmt numFmtId="169" formatCode="_-[$$-409]* #,##0.00_ ;_-[$$-409]* \-#,##0.00\ ;_-[$$-409]* &quot;-&quot;??_ ;_-@_ "/>
    </dxf>
    <dxf>
      <font>
        <color theme="2"/>
      </font>
    </dxf>
    <dxf>
      <fill>
        <patternFill patternType="solid">
          <bgColor theme="7" tint="0.79998168889431442"/>
        </patternFill>
      </fill>
    </dxf>
    <dxf>
      <fill>
        <patternFill>
          <bgColor theme="5" tint="0.39997558519241921"/>
        </patternFill>
      </fill>
    </dxf>
    <dxf>
      <font>
        <color auto="1"/>
      </font>
    </dxf>
    <dxf>
      <numFmt numFmtId="169" formatCode="_-[$$-409]* #,##0.00_ ;_-[$$-409]* \-#,##0.00\ ;_-[$$-409]* &quot;-&quot;??_ ;_-@_ "/>
    </dxf>
    <dxf>
      <numFmt numFmtId="169" formatCode="_-[$$-409]* #,##0.00_ ;_-[$$-409]* \-#,##0.00\ ;_-[$$-409]* &quot;-&quot;??_ ;_-@_ "/>
    </dxf>
    <dxf>
      <font>
        <b/>
        <color theme="1"/>
      </font>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
      <numFmt numFmtId="169" formatCode="_-[$$-409]* #,##0.00_ ;_-[$$-409]* \-#,##0.00\ ;_-[$$-409]* &quot;-&quot;??_ ;_-@_ "/>
    </dxf>
    <dxf>
      <numFmt numFmtId="169" formatCode="_-[$$-409]* #,##0.00_ ;_-[$$-409]* \-#,##0.00\ ;_-[$$-409]* &quot;-&quot;??_ ;_-@_ "/>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109"/>
    </tableStyle>
    <tableStyle name="SlicerStyleLight1 2" pivot="0" table="0" count="10" xr9:uid="{3FC84745-FE49-4FA8-AA43-4B955EE13941}">
      <tableStyleElement type="wholeTable" dxfId="92"/>
      <tableStyleElement type="headerRow" dxfId="91"/>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22/10/relationships/richValueRel" Target="richData/richValueRel.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openxmlformats.org/officeDocument/2006/relationships/customXml" Target="../customXml/item1.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 - 2023.xlsx]Sheet3!Weekly trend</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Sheet3!$H$7</c:f>
              <c:strCache>
                <c:ptCount val="1"/>
                <c:pt idx="0">
                  <c:v>Total</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Sheet3!$G$8:$G$15</c:f>
              <c:strCache>
                <c:ptCount val="7"/>
                <c:pt idx="0">
                  <c:v>Sunday</c:v>
                </c:pt>
                <c:pt idx="1">
                  <c:v>Monday</c:v>
                </c:pt>
                <c:pt idx="2">
                  <c:v>Tuesday</c:v>
                </c:pt>
                <c:pt idx="3">
                  <c:v>Wednesday</c:v>
                </c:pt>
                <c:pt idx="4">
                  <c:v>Thursday</c:v>
                </c:pt>
                <c:pt idx="5">
                  <c:v>Friday</c:v>
                </c:pt>
                <c:pt idx="6">
                  <c:v>Saturday</c:v>
                </c:pt>
              </c:strCache>
            </c:strRef>
          </c:cat>
          <c:val>
            <c:numRef>
              <c:f>Sheet3!$H$8:$H$15</c:f>
              <c:numCache>
                <c:formatCode>#,##0</c:formatCode>
                <c:ptCount val="7"/>
                <c:pt idx="0">
                  <c:v>28</c:v>
                </c:pt>
                <c:pt idx="1">
                  <c:v>24</c:v>
                </c:pt>
                <c:pt idx="2">
                  <c:v>44</c:v>
                </c:pt>
                <c:pt idx="3">
                  <c:v>36</c:v>
                </c:pt>
                <c:pt idx="4">
                  <c:v>33</c:v>
                </c:pt>
                <c:pt idx="5">
                  <c:v>29</c:v>
                </c:pt>
                <c:pt idx="6">
                  <c:v>24</c:v>
                </c:pt>
              </c:numCache>
            </c:numRef>
          </c:val>
          <c:extLst>
            <c:ext xmlns:c16="http://schemas.microsoft.com/office/drawing/2014/chart" uri="{C3380CC4-5D6E-409C-BE32-E72D297353CC}">
              <c16:uniqueId val="{00000000-9CF1-4E1B-9F05-FEB533671C56}"/>
            </c:ext>
          </c:extLst>
        </c:ser>
        <c:dLbls>
          <c:dLblPos val="outEnd"/>
          <c:showLegendKey val="0"/>
          <c:showVal val="1"/>
          <c:showCatName val="0"/>
          <c:showSerName val="0"/>
          <c:showPercent val="0"/>
          <c:showBubbleSize val="0"/>
        </c:dLbls>
        <c:gapWidth val="25"/>
        <c:axId val="2113435295"/>
        <c:axId val="2113437215"/>
      </c:barChart>
      <c:catAx>
        <c:axId val="211343529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3437215"/>
        <c:crosses val="autoZero"/>
        <c:auto val="1"/>
        <c:lblAlgn val="ctr"/>
        <c:lblOffset val="100"/>
        <c:noMultiLvlLbl val="0"/>
      </c:catAx>
      <c:valAx>
        <c:axId val="2113437215"/>
        <c:scaling>
          <c:orientation val="minMax"/>
        </c:scaling>
        <c:delete val="0"/>
        <c:axPos val="b"/>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3435295"/>
        <c:crosses val="autoZero"/>
        <c:crossBetween val="between"/>
        <c:majorUnit val="1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 - 2023.xlsx]Sheet3!Monthly Trend</c:name>
    <c:fmtId val="7"/>
  </c:pivotSource>
  <c:chart>
    <c:title>
      <c:tx>
        <c:rich>
          <a:bodyPr rot="0" spcFirstLastPara="1" vertOverflow="ellipsis" vert="horz" wrap="square" anchor="ctr" anchorCtr="1"/>
          <a:lstStyle/>
          <a:p>
            <a:pPr lvl="1" algn="l" rtl="0">
              <a:defRPr sz="1400" b="0" i="0" u="none" strike="noStrike" kern="1200" spc="0" baseline="0">
                <a:solidFill>
                  <a:sysClr val="windowText" lastClr="000000">
                    <a:lumMod val="65000"/>
                    <a:lumOff val="35000"/>
                  </a:sysClr>
                </a:solidFill>
                <a:latin typeface="+mn-lt"/>
                <a:ea typeface="+mn-ea"/>
                <a:cs typeface="+mn-cs"/>
              </a:defRPr>
            </a:pPr>
            <a:r>
              <a:rPr lang="en-IN" sz="1800">
                <a:solidFill>
                  <a:schemeClr val="accent2"/>
                </a:solidFill>
                <a:latin typeface="+mj-lt"/>
              </a:rPr>
              <a:t>Trend Line</a:t>
            </a:r>
          </a:p>
        </c:rich>
      </c:tx>
      <c:overlay val="0"/>
      <c:spPr>
        <a:noFill/>
        <a:ln>
          <a:noFill/>
        </a:ln>
        <a:effectLst/>
      </c:spPr>
      <c:txPr>
        <a:bodyPr rot="0" spcFirstLastPara="1" vertOverflow="ellipsis" vert="horz" wrap="square" anchor="ctr" anchorCtr="1"/>
        <a:lstStyle/>
        <a:p>
          <a:pPr lvl="1" algn="l" rtl="0">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3">
                  <a:lumMod val="0"/>
                  <a:lumOff val="100000"/>
                </a:schemeClr>
              </a:gs>
              <a:gs pos="35000">
                <a:schemeClr val="accent3">
                  <a:lumMod val="0"/>
                  <a:lumOff val="100000"/>
                </a:schemeClr>
              </a:gs>
              <a:gs pos="100000">
                <a:schemeClr val="accent3">
                  <a:lumMod val="100000"/>
                </a:schemeClr>
              </a:gs>
            </a:gsLst>
            <a:path path="circle">
              <a:fillToRect l="50000" t="-80000" r="50000" b="180000"/>
            </a:path>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gradFill>
              <a:gsLst>
                <a:gs pos="83000">
                  <a:schemeClr val="accent3"/>
                </a:gs>
                <a:gs pos="100000">
                  <a:schemeClr val="accent1">
                    <a:lumMod val="30000"/>
                    <a:lumOff val="70000"/>
                  </a:schemeClr>
                </a:gs>
              </a:gsLst>
              <a:lin ang="5400000" scaled="1"/>
            </a:gradFill>
            <a:round/>
          </a:ln>
          <a:effectLst/>
        </c:spPr>
        <c:marker>
          <c:symbol val="circle"/>
          <c:size val="5"/>
          <c:spPr>
            <a:solidFill>
              <a:schemeClr val="bg1"/>
            </a:solidFill>
            <a:ln w="1587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1"/>
          <c:order val="1"/>
          <c:tx>
            <c:strRef>
              <c:f>Sheet3!$C$12</c:f>
              <c:strCache>
                <c:ptCount val="1"/>
                <c:pt idx="0">
                  <c:v>call count2</c:v>
                </c:pt>
              </c:strCache>
            </c:strRef>
          </c:tx>
          <c:spPr>
            <a:gradFill flip="none" rotWithShape="1">
              <a:gsLst>
                <a:gs pos="0">
                  <a:schemeClr val="accent3">
                    <a:lumMod val="0"/>
                    <a:lumOff val="100000"/>
                  </a:schemeClr>
                </a:gs>
                <a:gs pos="35000">
                  <a:schemeClr val="accent3">
                    <a:lumMod val="0"/>
                    <a:lumOff val="100000"/>
                  </a:schemeClr>
                </a:gs>
                <a:gs pos="100000">
                  <a:schemeClr val="accent3">
                    <a:lumMod val="100000"/>
                  </a:schemeClr>
                </a:gs>
              </a:gsLst>
              <a:path path="circle">
                <a:fillToRect l="50000" t="-80000" r="50000" b="180000"/>
              </a:path>
              <a:tileRect/>
            </a:gradFill>
            <a:ln>
              <a:noFill/>
            </a:ln>
            <a:effectLst/>
          </c:spPr>
          <c:cat>
            <c:strRef>
              <c:f>Sheet3!$A$13:$A$25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Sheet3!$C$13:$C$25</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extLst>
            <c:ext xmlns:c16="http://schemas.microsoft.com/office/drawing/2014/chart" uri="{C3380CC4-5D6E-409C-BE32-E72D297353CC}">
              <c16:uniqueId val="{00000000-70A0-483C-999F-21F102570D31}"/>
            </c:ext>
          </c:extLst>
        </c:ser>
        <c:dLbls>
          <c:showLegendKey val="0"/>
          <c:showVal val="0"/>
          <c:showCatName val="0"/>
          <c:showSerName val="0"/>
          <c:showPercent val="0"/>
          <c:showBubbleSize val="0"/>
        </c:dLbls>
        <c:axId val="280039552"/>
        <c:axId val="280040032"/>
      </c:areaChart>
      <c:lineChart>
        <c:grouping val="standard"/>
        <c:varyColors val="0"/>
        <c:ser>
          <c:idx val="0"/>
          <c:order val="0"/>
          <c:tx>
            <c:strRef>
              <c:f>Sheet3!$B$12</c:f>
              <c:strCache>
                <c:ptCount val="1"/>
                <c:pt idx="0">
                  <c:v>call count</c:v>
                </c:pt>
              </c:strCache>
            </c:strRef>
          </c:tx>
          <c:spPr>
            <a:ln w="28575" cap="rnd">
              <a:gradFill>
                <a:gsLst>
                  <a:gs pos="83000">
                    <a:schemeClr val="accent3"/>
                  </a:gs>
                  <a:gs pos="100000">
                    <a:schemeClr val="accent1">
                      <a:lumMod val="30000"/>
                      <a:lumOff val="70000"/>
                    </a:schemeClr>
                  </a:gs>
                </a:gsLst>
                <a:lin ang="5400000" scaled="1"/>
              </a:gradFill>
              <a:round/>
            </a:ln>
            <a:effectLst/>
          </c:spPr>
          <c:marker>
            <c:symbol val="circle"/>
            <c:size val="5"/>
            <c:spPr>
              <a:solidFill>
                <a:schemeClr val="bg1"/>
              </a:solidFill>
              <a:ln w="15875">
                <a:solidFill>
                  <a:schemeClr val="accent1"/>
                </a:solidFill>
              </a:ln>
              <a:effectLst/>
            </c:spPr>
          </c:marker>
          <c:cat>
            <c:strRef>
              <c:f>Sheet3!$A$13:$A$25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Sheet3!$B$13:$B$25</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smooth val="0"/>
          <c:extLst>
            <c:ext xmlns:c16="http://schemas.microsoft.com/office/drawing/2014/chart" uri="{C3380CC4-5D6E-409C-BE32-E72D297353CC}">
              <c16:uniqueId val="{00000001-70A0-483C-999F-21F102570D31}"/>
            </c:ext>
          </c:extLst>
        </c:ser>
        <c:dLbls>
          <c:showLegendKey val="0"/>
          <c:showVal val="0"/>
          <c:showCatName val="0"/>
          <c:showSerName val="0"/>
          <c:showPercent val="0"/>
          <c:showBubbleSize val="0"/>
        </c:dLbls>
        <c:marker val="1"/>
        <c:smooth val="0"/>
        <c:axId val="280039552"/>
        <c:axId val="280040032"/>
      </c:lineChart>
      <c:catAx>
        <c:axId val="280039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0040032"/>
        <c:crosses val="autoZero"/>
        <c:auto val="1"/>
        <c:lblAlgn val="ctr"/>
        <c:lblOffset val="100"/>
        <c:noMultiLvlLbl val="0"/>
      </c:catAx>
      <c:valAx>
        <c:axId val="28004003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0039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Sheet3!$F$29:$F$33</c:f>
              <c:strCache>
                <c:ptCount val="5"/>
                <c:pt idx="0">
                  <c:v>R01</c:v>
                </c:pt>
                <c:pt idx="1">
                  <c:v>R02</c:v>
                </c:pt>
                <c:pt idx="2">
                  <c:v>R03</c:v>
                </c:pt>
                <c:pt idx="3">
                  <c:v>R04</c:v>
                </c:pt>
                <c:pt idx="4">
                  <c:v>R05</c:v>
                </c:pt>
              </c:strCache>
            </c:strRef>
          </c:cat>
          <c:val>
            <c:numRef>
              <c:f>Sheet3!$G$29:$G$33</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95D3-438F-A7A8-F31EE30E239D}"/>
            </c:ext>
          </c:extLst>
        </c:ser>
        <c:ser>
          <c:idx val="1"/>
          <c:order val="1"/>
          <c:tx>
            <c:strRef>
              <c:f>Sheet3!$I$28</c:f>
              <c:strCache>
                <c:ptCount val="1"/>
                <c:pt idx="0">
                  <c:v>sel. Reps</c:v>
                </c:pt>
              </c:strCache>
            </c:strRef>
          </c:tx>
          <c:spPr>
            <a:gradFill>
              <a:gsLst>
                <a:gs pos="0">
                  <a:schemeClr val="accent1">
                    <a:lumMod val="60000"/>
                    <a:lumOff val="40000"/>
                  </a:schemeClr>
                </a:gs>
                <a:gs pos="100000">
                  <a:schemeClr val="accent1">
                    <a:lumMod val="30000"/>
                    <a:lumOff val="70000"/>
                  </a:schemeClr>
                </a:gs>
              </a:gsLst>
              <a:lin ang="5400000" scaled="1"/>
            </a:gradFill>
            <a:ln>
              <a:noFill/>
            </a:ln>
            <a:effectLst>
              <a:outerShdw blurRad="50800" dist="50800" dir="5400000" algn="ctr" rotWithShape="0">
                <a:srgbClr val="000000">
                  <a:alpha val="0"/>
                </a:srgbClr>
              </a:outerShdw>
            </a:effectLst>
          </c:spPr>
          <c:invertIfNegative val="0"/>
          <c:val>
            <c:numRef>
              <c:f>Sheet3!$I$29:$I$33</c:f>
              <c:numCache>
                <c:formatCode>General</c:formatCode>
                <c:ptCount val="5"/>
                <c:pt idx="0">
                  <c:v>#N/A</c:v>
                </c:pt>
                <c:pt idx="1">
                  <c:v>218</c:v>
                </c:pt>
                <c:pt idx="2">
                  <c:v>#N/A</c:v>
                </c:pt>
                <c:pt idx="3">
                  <c:v>#N/A</c:v>
                </c:pt>
                <c:pt idx="4">
                  <c:v>#N/A</c:v>
                </c:pt>
              </c:numCache>
            </c:numRef>
          </c:val>
          <c:extLst>
            <c:ext xmlns:c16="http://schemas.microsoft.com/office/drawing/2014/chart" uri="{C3380CC4-5D6E-409C-BE32-E72D297353CC}">
              <c16:uniqueId val="{00000001-95D3-438F-A7A8-F31EE30E239D}"/>
            </c:ext>
          </c:extLst>
        </c:ser>
        <c:dLbls>
          <c:showLegendKey val="0"/>
          <c:showVal val="0"/>
          <c:showCatName val="0"/>
          <c:showSerName val="0"/>
          <c:showPercent val="0"/>
          <c:showBubbleSize val="0"/>
        </c:dLbls>
        <c:gapWidth val="25"/>
        <c:overlap val="100"/>
        <c:axId val="2031506015"/>
        <c:axId val="2031518015"/>
      </c:barChart>
      <c:catAx>
        <c:axId val="2031506015"/>
        <c:scaling>
          <c:orientation val="maxMin"/>
        </c:scaling>
        <c:delete val="0"/>
        <c:axPos val="l"/>
        <c:title>
          <c:overlay val="0"/>
          <c:spPr>
            <a:noFill/>
            <a:ln>
              <a:noFill/>
            </a:ln>
            <a:effectLst/>
          </c:spPr>
          <c:txPr>
            <a:bodyPr rot="-54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2031518015"/>
        <c:crosses val="autoZero"/>
        <c:auto val="1"/>
        <c:lblAlgn val="ctr"/>
        <c:lblOffset val="100"/>
        <c:noMultiLvlLbl val="0"/>
      </c:catAx>
      <c:valAx>
        <c:axId val="2031518015"/>
        <c:scaling>
          <c:orientation val="minMax"/>
          <c:min val="0"/>
        </c:scaling>
        <c:delete val="1"/>
        <c:axPos val="t"/>
        <c:title>
          <c:tx>
            <c:rich>
              <a:bodyPr rot="0" spcFirstLastPara="1" vertOverflow="ellipsis" vert="horz" wrap="square" anchor="ctr" anchorCtr="1"/>
              <a:lstStyle/>
              <a:p>
                <a:pPr algn="l">
                  <a:defRPr lang="en-US" sz="1000" b="0" i="0" u="none" strike="noStrike" kern="1200" baseline="0">
                    <a:solidFill>
                      <a:schemeClr val="tx1"/>
                    </a:solidFill>
                    <a:latin typeface="+mn-lt"/>
                    <a:ea typeface="+mn-ea"/>
                    <a:cs typeface="+mn-cs"/>
                  </a:defRPr>
                </a:pPr>
                <a:r>
                  <a:rPr lang="en-IN" sz="1600" b="1">
                    <a:solidFill>
                      <a:schemeClr val="accent1">
                        <a:lumMod val="60000"/>
                        <a:lumOff val="40000"/>
                      </a:schemeClr>
                    </a:solidFill>
                  </a:rPr>
                  <a:t>Calls</a:t>
                </a:r>
              </a:p>
            </c:rich>
          </c:tx>
          <c:layout>
            <c:manualLayout>
              <c:xMode val="edge"/>
              <c:yMode val="edge"/>
              <c:x val="8.2849999142264055E-2"/>
              <c:y val="3.7285607755406416E-2"/>
            </c:manualLayout>
          </c:layout>
          <c:overlay val="0"/>
          <c:spPr>
            <a:noFill/>
            <a:ln>
              <a:noFill/>
            </a:ln>
            <a:effectLst/>
          </c:spPr>
          <c:txPr>
            <a:bodyPr rot="0" spcFirstLastPara="1" vertOverflow="ellipsis" vert="horz" wrap="square" anchor="ctr" anchorCtr="1"/>
            <a:lstStyle/>
            <a:p>
              <a:pPr algn="l">
                <a:defRPr lang="en-US"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crossAx val="20315060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bg1">
                <a:lumMod val="85000"/>
              </a:schemeClr>
            </a:solidFill>
            <a:ln>
              <a:noFill/>
            </a:ln>
            <a:effectLst/>
          </c:spPr>
          <c:invertIfNegative val="0"/>
          <c:dLbls>
            <c:numFmt formatCode="\$\ #,###.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Sheet3!$F$29:$F$33</c:f>
              <c:strCache>
                <c:ptCount val="5"/>
                <c:pt idx="0">
                  <c:v>R01</c:v>
                </c:pt>
                <c:pt idx="1">
                  <c:v>R02</c:v>
                </c:pt>
                <c:pt idx="2">
                  <c:v>R03</c:v>
                </c:pt>
                <c:pt idx="3">
                  <c:v>R04</c:v>
                </c:pt>
                <c:pt idx="4">
                  <c:v>R05</c:v>
                </c:pt>
              </c:strCache>
            </c:strRef>
          </c:cat>
          <c:val>
            <c:numRef>
              <c:f>Sheet3!$H$29:$H$33</c:f>
              <c:numCache>
                <c:formatCode>\$#,##0;\(\$#,##0\);\$#,##0</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583E-4CD7-92BA-E8522A2EDDD3}"/>
            </c:ext>
          </c:extLst>
        </c:ser>
        <c:ser>
          <c:idx val="1"/>
          <c:order val="1"/>
          <c:tx>
            <c:strRef>
              <c:f>Sheet3!$J$28</c:f>
              <c:strCache>
                <c:ptCount val="1"/>
                <c:pt idx="0">
                  <c:v>sel. Amount</c:v>
                </c:pt>
              </c:strCache>
            </c:strRef>
          </c:tx>
          <c:spPr>
            <a:gradFill>
              <a:gsLst>
                <a:gs pos="0">
                  <a:schemeClr val="accent1">
                    <a:lumMod val="60000"/>
                    <a:lumOff val="40000"/>
                  </a:schemeClr>
                </a:gs>
                <a:gs pos="100000">
                  <a:schemeClr val="accent1">
                    <a:lumMod val="30000"/>
                    <a:lumOff val="70000"/>
                  </a:schemeClr>
                </a:gs>
              </a:gsLst>
              <a:lin ang="5400000" scaled="1"/>
            </a:gradFill>
            <a:ln>
              <a:noFill/>
            </a:ln>
            <a:effectLst/>
          </c:spPr>
          <c:invertIfNegative val="0"/>
          <c:val>
            <c:numRef>
              <c:f>Sheet3!$J$29:$J$33</c:f>
              <c:numCache>
                <c:formatCode>General</c:formatCode>
                <c:ptCount val="5"/>
                <c:pt idx="0">
                  <c:v>#N/A</c:v>
                </c:pt>
                <c:pt idx="1">
                  <c:v>20581</c:v>
                </c:pt>
                <c:pt idx="2">
                  <c:v>#N/A</c:v>
                </c:pt>
                <c:pt idx="3">
                  <c:v>#N/A</c:v>
                </c:pt>
                <c:pt idx="4">
                  <c:v>#N/A</c:v>
                </c:pt>
              </c:numCache>
            </c:numRef>
          </c:val>
          <c:extLst>
            <c:ext xmlns:c16="http://schemas.microsoft.com/office/drawing/2014/chart" uri="{C3380CC4-5D6E-409C-BE32-E72D297353CC}">
              <c16:uniqueId val="{00000001-583E-4CD7-92BA-E8522A2EDDD3}"/>
            </c:ext>
          </c:extLst>
        </c:ser>
        <c:dLbls>
          <c:showLegendKey val="0"/>
          <c:showVal val="0"/>
          <c:showCatName val="0"/>
          <c:showSerName val="0"/>
          <c:showPercent val="0"/>
          <c:showBubbleSize val="0"/>
        </c:dLbls>
        <c:gapWidth val="25"/>
        <c:overlap val="100"/>
        <c:axId val="2031506015"/>
        <c:axId val="2031518015"/>
      </c:barChart>
      <c:catAx>
        <c:axId val="2031506015"/>
        <c:scaling>
          <c:orientation val="maxMin"/>
        </c:scaling>
        <c:delete val="0"/>
        <c:axPos val="l"/>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1518015"/>
        <c:crosses val="autoZero"/>
        <c:auto val="1"/>
        <c:lblAlgn val="ctr"/>
        <c:lblOffset val="100"/>
        <c:noMultiLvlLbl val="0"/>
      </c:catAx>
      <c:valAx>
        <c:axId val="2031518015"/>
        <c:scaling>
          <c:orientation val="minMax"/>
          <c:min val="0"/>
        </c:scaling>
        <c:delete val="1"/>
        <c:axPos val="t"/>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600" b="1">
                    <a:solidFill>
                      <a:schemeClr val="accent1">
                        <a:lumMod val="60000"/>
                        <a:lumOff val="40000"/>
                      </a:schemeClr>
                    </a:solidFill>
                  </a:rPr>
                  <a:t>Amount</a:t>
                </a:r>
              </a:p>
            </c:rich>
          </c:tx>
          <c:layout>
            <c:manualLayout>
              <c:xMode val="edge"/>
              <c:yMode val="edge"/>
              <c:x val="0.28748359580052496"/>
              <c:y val="2.2346368715083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crossAx val="20315060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 - 2023.xlsx]Sheet3!PivotTable24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accent3"/>
                </a:solidFill>
              </a:rPr>
              <a:t>Female</a:t>
            </a:r>
            <a:r>
              <a:rPr lang="en-IN"/>
              <a:t> vs</a:t>
            </a:r>
            <a:r>
              <a:rPr lang="en-IN" baseline="0"/>
              <a:t> </a:t>
            </a:r>
            <a:r>
              <a:rPr lang="en-IN" baseline="0">
                <a:solidFill>
                  <a:schemeClr val="accent1"/>
                </a:solidFill>
              </a:rPr>
              <a:t>Male</a:t>
            </a:r>
            <a:r>
              <a:rPr lang="en-IN" baseline="0"/>
              <a:t> callers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6935817805383024E-2"/>
          <c:y val="0.14229989868287743"/>
          <c:w val="0.88612836438923392"/>
          <c:h val="0.73611955420466069"/>
        </c:manualLayout>
      </c:layout>
      <c:barChart>
        <c:barDir val="col"/>
        <c:grouping val="stacked"/>
        <c:varyColors val="0"/>
        <c:ser>
          <c:idx val="0"/>
          <c:order val="0"/>
          <c:tx>
            <c:strRef>
              <c:f>Sheet3!$L$7:$L$8</c:f>
              <c:strCache>
                <c:ptCount val="1"/>
                <c:pt idx="0">
                  <c:v>Female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Sheet3!$K$9:$K$12</c:f>
              <c:strCache>
                <c:ptCount val="3"/>
                <c:pt idx="0">
                  <c:v>Cincinnati</c:v>
                </c:pt>
                <c:pt idx="1">
                  <c:v>Cleveland</c:v>
                </c:pt>
                <c:pt idx="2">
                  <c:v>Columbus</c:v>
                </c:pt>
              </c:strCache>
            </c:strRef>
          </c:cat>
          <c:val>
            <c:numRef>
              <c:f>Sheet3!$L$9:$L$12</c:f>
              <c:numCache>
                <c:formatCode>#,##0</c:formatCode>
                <c:ptCount val="3"/>
                <c:pt idx="0">
                  <c:v>144</c:v>
                </c:pt>
                <c:pt idx="1">
                  <c:v>326</c:v>
                </c:pt>
                <c:pt idx="2">
                  <c:v>129</c:v>
                </c:pt>
              </c:numCache>
            </c:numRef>
          </c:val>
          <c:extLst>
            <c:ext xmlns:c16="http://schemas.microsoft.com/office/drawing/2014/chart" uri="{C3380CC4-5D6E-409C-BE32-E72D297353CC}">
              <c16:uniqueId val="{00000000-95C1-44A6-AD7A-9E1F349C6760}"/>
            </c:ext>
          </c:extLst>
        </c:ser>
        <c:ser>
          <c:idx val="1"/>
          <c:order val="1"/>
          <c:tx>
            <c:strRef>
              <c:f>Sheet3!$M$7:$M$8</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Sheet3!$K$9:$K$12</c:f>
              <c:strCache>
                <c:ptCount val="3"/>
                <c:pt idx="0">
                  <c:v>Cincinnati</c:v>
                </c:pt>
                <c:pt idx="1">
                  <c:v>Cleveland</c:v>
                </c:pt>
                <c:pt idx="2">
                  <c:v>Columbus</c:v>
                </c:pt>
              </c:strCache>
            </c:strRef>
          </c:cat>
          <c:val>
            <c:numRef>
              <c:f>Sheet3!$M$9:$M$12</c:f>
              <c:numCache>
                <c:formatCode>#,##0</c:formatCode>
                <c:ptCount val="3"/>
                <c:pt idx="0">
                  <c:v>132</c:v>
                </c:pt>
                <c:pt idx="1">
                  <c:v>63</c:v>
                </c:pt>
                <c:pt idx="2">
                  <c:v>206</c:v>
                </c:pt>
              </c:numCache>
            </c:numRef>
          </c:val>
          <c:extLst>
            <c:ext xmlns:c16="http://schemas.microsoft.com/office/drawing/2014/chart" uri="{C3380CC4-5D6E-409C-BE32-E72D297353CC}">
              <c16:uniqueId val="{00000001-95C1-44A6-AD7A-9E1F349C6760}"/>
            </c:ext>
          </c:extLst>
        </c:ser>
        <c:dLbls>
          <c:dLblPos val="ctr"/>
          <c:showLegendKey val="0"/>
          <c:showVal val="1"/>
          <c:showCatName val="0"/>
          <c:showSerName val="0"/>
          <c:showPercent val="0"/>
          <c:showBubbleSize val="0"/>
        </c:dLbls>
        <c:gapWidth val="25"/>
        <c:overlap val="100"/>
        <c:axId val="414899200"/>
        <c:axId val="414896800"/>
      </c:barChart>
      <c:catAx>
        <c:axId val="4148992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896800"/>
        <c:crosses val="autoZero"/>
        <c:auto val="1"/>
        <c:lblAlgn val="ctr"/>
        <c:lblOffset val="100"/>
        <c:noMultiLvlLbl val="0"/>
      </c:catAx>
      <c:valAx>
        <c:axId val="414896800"/>
        <c:scaling>
          <c:orientation val="minMax"/>
        </c:scaling>
        <c:delete val="1"/>
        <c:axPos val="l"/>
        <c:numFmt formatCode="#,##0" sourceLinked="1"/>
        <c:majorTickMark val="out"/>
        <c:minorTickMark val="none"/>
        <c:tickLblPos val="nextTo"/>
        <c:crossAx val="414899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 - 2023.xlsx]Sheet3!rep satisfaction</c:name>
    <c:fmtId val="11"/>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US"/>
              <a:t>Rating</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Sheet3!$L$16</c:f>
              <c:strCache>
                <c:ptCount val="1"/>
                <c:pt idx="0">
                  <c:v>Total</c:v>
                </c:pt>
              </c:strCache>
            </c:strRef>
          </c:tx>
          <c:spPr>
            <a:solidFill>
              <a:schemeClr val="accent1"/>
            </a:solidFill>
            <a:ln>
              <a:noFill/>
            </a:ln>
            <a:effectLst/>
          </c:spPr>
          <c:invertIfNegative val="0"/>
          <c:cat>
            <c:strRef>
              <c:f>Sheet3!$K$17:$K$22</c:f>
              <c:strCache>
                <c:ptCount val="5"/>
                <c:pt idx="0">
                  <c:v>1</c:v>
                </c:pt>
                <c:pt idx="1">
                  <c:v>2</c:v>
                </c:pt>
                <c:pt idx="2">
                  <c:v>3</c:v>
                </c:pt>
                <c:pt idx="3">
                  <c:v>4</c:v>
                </c:pt>
                <c:pt idx="4">
                  <c:v>5</c:v>
                </c:pt>
              </c:strCache>
            </c:strRef>
          </c:cat>
          <c:val>
            <c:numRef>
              <c:f>Sheet3!$L$17:$L$22</c:f>
              <c:numCache>
                <c:formatCode>#,##0</c:formatCode>
                <c:ptCount val="5"/>
                <c:pt idx="0">
                  <c:v>3</c:v>
                </c:pt>
                <c:pt idx="1">
                  <c:v>19</c:v>
                </c:pt>
                <c:pt idx="2">
                  <c:v>35</c:v>
                </c:pt>
                <c:pt idx="3">
                  <c:v>87</c:v>
                </c:pt>
                <c:pt idx="4">
                  <c:v>74</c:v>
                </c:pt>
              </c:numCache>
            </c:numRef>
          </c:val>
          <c:extLst>
            <c:ext xmlns:c16="http://schemas.microsoft.com/office/drawing/2014/chart" uri="{C3380CC4-5D6E-409C-BE32-E72D297353CC}">
              <c16:uniqueId val="{00000000-ADB5-4E16-B552-1FC33A19B8D3}"/>
            </c:ext>
          </c:extLst>
        </c:ser>
        <c:dLbls>
          <c:showLegendKey val="0"/>
          <c:showVal val="0"/>
          <c:showCatName val="0"/>
          <c:showSerName val="0"/>
          <c:showPercent val="0"/>
          <c:showBubbleSize val="0"/>
        </c:dLbls>
        <c:gapWidth val="25"/>
        <c:overlap val="-27"/>
        <c:axId val="584362320"/>
        <c:axId val="584365200"/>
      </c:barChart>
      <c:catAx>
        <c:axId val="584362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584365200"/>
        <c:crosses val="autoZero"/>
        <c:auto val="1"/>
        <c:lblAlgn val="ctr"/>
        <c:lblOffset val="100"/>
        <c:noMultiLvlLbl val="0"/>
      </c:catAx>
      <c:valAx>
        <c:axId val="58436520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584362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9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8" Type="http://schemas.openxmlformats.org/officeDocument/2006/relationships/image" Target="../media/image20.svg"/><Relationship Id="rId13" Type="http://schemas.openxmlformats.org/officeDocument/2006/relationships/chart" Target="../charts/chart3.xml"/><Relationship Id="rId3" Type="http://schemas.openxmlformats.org/officeDocument/2006/relationships/image" Target="../media/image15.png"/><Relationship Id="rId7" Type="http://schemas.openxmlformats.org/officeDocument/2006/relationships/image" Target="../media/image19.png"/><Relationship Id="rId12" Type="http://schemas.openxmlformats.org/officeDocument/2006/relationships/chart" Target="../charts/chart2.xml"/><Relationship Id="rId2" Type="http://schemas.openxmlformats.org/officeDocument/2006/relationships/image" Target="../media/image14.svg"/><Relationship Id="rId16" Type="http://schemas.openxmlformats.org/officeDocument/2006/relationships/chart" Target="../charts/chart6.xml"/><Relationship Id="rId1" Type="http://schemas.openxmlformats.org/officeDocument/2006/relationships/image" Target="../media/image13.png"/><Relationship Id="rId6" Type="http://schemas.openxmlformats.org/officeDocument/2006/relationships/image" Target="../media/image18.svg"/><Relationship Id="rId11" Type="http://schemas.openxmlformats.org/officeDocument/2006/relationships/chart" Target="../charts/chart1.xml"/><Relationship Id="rId5" Type="http://schemas.openxmlformats.org/officeDocument/2006/relationships/image" Target="../media/image17.png"/><Relationship Id="rId15" Type="http://schemas.openxmlformats.org/officeDocument/2006/relationships/chart" Target="../charts/chart5.xml"/><Relationship Id="rId10" Type="http://schemas.openxmlformats.org/officeDocument/2006/relationships/image" Target="../media/image22.svg"/><Relationship Id="rId4" Type="http://schemas.openxmlformats.org/officeDocument/2006/relationships/image" Target="../media/image16.svg"/><Relationship Id="rId9" Type="http://schemas.openxmlformats.org/officeDocument/2006/relationships/image" Target="../media/image21.pn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259080</xdr:colOff>
      <xdr:row>4</xdr:row>
      <xdr:rowOff>15240</xdr:rowOff>
    </xdr:from>
    <xdr:to>
      <xdr:col>4</xdr:col>
      <xdr:colOff>83820</xdr:colOff>
      <xdr:row>9</xdr:row>
      <xdr:rowOff>68580</xdr:rowOff>
    </xdr:to>
    <xdr:sp macro="" textlink="Sheet3!A4">
      <xdr:nvSpPr>
        <xdr:cNvPr id="2" name="Rectangle 1">
          <a:extLst>
            <a:ext uri="{FF2B5EF4-FFF2-40B4-BE49-F238E27FC236}">
              <a16:creationId xmlns:a16="http://schemas.microsoft.com/office/drawing/2014/main" id="{511D9D1B-CC0E-21B7-5102-CC299A15DA18}"/>
            </a:ext>
          </a:extLst>
        </xdr:cNvPr>
        <xdr:cNvSpPr/>
      </xdr:nvSpPr>
      <xdr:spPr>
        <a:xfrm>
          <a:off x="518160" y="746760"/>
          <a:ext cx="1432560" cy="967740"/>
        </a:xfrm>
        <a:prstGeom prst="rect">
          <a:avLst/>
        </a:prstGeom>
        <a:effectLst>
          <a:outerShdw blurRad="254000" dist="38100" dir="2700000" algn="tl" rotWithShape="0">
            <a:prstClr val="black">
              <a:alpha val="50000"/>
            </a:prstClr>
          </a:outerShdw>
        </a:effectLst>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ctr"/>
        <a:lstStyle/>
        <a:p>
          <a:pPr algn="ctr"/>
          <a:fld id="{F9B92322-4FE9-4C62-801F-25593911E841}" type="TxLink">
            <a:rPr lang="en-US" sz="2000" b="0" i="0" u="none" strike="noStrike" cap="none" spc="0">
              <a:ln w="0"/>
              <a:solidFill>
                <a:schemeClr val="bg1"/>
              </a:solidFill>
              <a:effectLst>
                <a:outerShdw blurRad="38100" dist="19050" dir="2700000" algn="tl" rotWithShape="0">
                  <a:schemeClr val="dk1">
                    <a:alpha val="40000"/>
                  </a:schemeClr>
                </a:outerShdw>
              </a:effectLst>
              <a:latin typeface="+mj-lt"/>
            </a:rPr>
            <a:t>1,000</a:t>
          </a:fld>
          <a:endParaRPr lang="en-US" sz="2000" b="0" cap="none" spc="0">
            <a:ln w="0"/>
            <a:solidFill>
              <a:schemeClr val="bg1"/>
            </a:solidFill>
            <a:effectLst>
              <a:outerShdw blurRad="38100" dist="19050" dir="2700000" algn="tl" rotWithShape="0">
                <a:schemeClr val="dk1">
                  <a:alpha val="40000"/>
                </a:schemeClr>
              </a:outerShdw>
            </a:effectLst>
            <a:latin typeface="+mj-lt"/>
          </a:endParaRPr>
        </a:p>
      </xdr:txBody>
    </xdr:sp>
    <xdr:clientData/>
  </xdr:twoCellAnchor>
  <xdr:twoCellAnchor>
    <xdr:from>
      <xdr:col>2</xdr:col>
      <xdr:colOff>236220</xdr:colOff>
      <xdr:row>4</xdr:row>
      <xdr:rowOff>83820</xdr:rowOff>
    </xdr:from>
    <xdr:to>
      <xdr:col>3</xdr:col>
      <xdr:colOff>388620</xdr:colOff>
      <xdr:row>5</xdr:row>
      <xdr:rowOff>91440</xdr:rowOff>
    </xdr:to>
    <xdr:sp macro="" textlink="">
      <xdr:nvSpPr>
        <xdr:cNvPr id="3" name="TextBox 2">
          <a:extLst>
            <a:ext uri="{FF2B5EF4-FFF2-40B4-BE49-F238E27FC236}">
              <a16:creationId xmlns:a16="http://schemas.microsoft.com/office/drawing/2014/main" id="{31F6649A-9170-F7D7-A788-9B5259CCD1ED}"/>
            </a:ext>
          </a:extLst>
        </xdr:cNvPr>
        <xdr:cNvSpPr txBox="1"/>
      </xdr:nvSpPr>
      <xdr:spPr>
        <a:xfrm>
          <a:off x="762000" y="815340"/>
          <a:ext cx="82296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lumMod val="95000"/>
                </a:schemeClr>
              </a:solidFill>
            </a:rPr>
            <a:t>    </a:t>
          </a:r>
          <a:r>
            <a:rPr lang="en-IN" sz="1400" b="1">
              <a:solidFill>
                <a:schemeClr val="bg1">
                  <a:lumMod val="95000"/>
                </a:schemeClr>
              </a:solidFill>
            </a:rPr>
            <a:t>Calls</a:t>
          </a:r>
        </a:p>
      </xdr:txBody>
    </xdr:sp>
    <xdr:clientData/>
  </xdr:twoCellAnchor>
  <xdr:twoCellAnchor editAs="oneCell">
    <xdr:from>
      <xdr:col>2</xdr:col>
      <xdr:colOff>4551</xdr:colOff>
      <xdr:row>4</xdr:row>
      <xdr:rowOff>42666</xdr:rowOff>
    </xdr:from>
    <xdr:to>
      <xdr:col>2</xdr:col>
      <xdr:colOff>219333</xdr:colOff>
      <xdr:row>5</xdr:row>
      <xdr:rowOff>69356</xdr:rowOff>
    </xdr:to>
    <xdr:pic>
      <xdr:nvPicPr>
        <xdr:cNvPr id="4" name="Graphic 3" descr="Receiver with solid fill">
          <a:extLst>
            <a:ext uri="{FF2B5EF4-FFF2-40B4-BE49-F238E27FC236}">
              <a16:creationId xmlns:a16="http://schemas.microsoft.com/office/drawing/2014/main" id="{659C87C8-ED80-4DDC-B279-B4EADF30C6EA}"/>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1105153">
          <a:off x="530331" y="774186"/>
          <a:ext cx="214782" cy="209570"/>
        </a:xfrm>
        <a:prstGeom prst="rect">
          <a:avLst/>
        </a:prstGeom>
      </xdr:spPr>
    </xdr:pic>
    <xdr:clientData/>
  </xdr:twoCellAnchor>
  <xdr:twoCellAnchor>
    <xdr:from>
      <xdr:col>2</xdr:col>
      <xdr:colOff>281940</xdr:colOff>
      <xdr:row>7</xdr:row>
      <xdr:rowOff>152400</xdr:rowOff>
    </xdr:from>
    <xdr:to>
      <xdr:col>3</xdr:col>
      <xdr:colOff>434340</xdr:colOff>
      <xdr:row>9</xdr:row>
      <xdr:rowOff>38100</xdr:rowOff>
    </xdr:to>
    <xdr:sp macro="" textlink="Sheet3!A8">
      <xdr:nvSpPr>
        <xdr:cNvPr id="6" name="TextBox 5">
          <a:extLst>
            <a:ext uri="{FF2B5EF4-FFF2-40B4-BE49-F238E27FC236}">
              <a16:creationId xmlns:a16="http://schemas.microsoft.com/office/drawing/2014/main" id="{218CA4A2-A56E-47B1-B8A5-36FCAB433936}"/>
            </a:ext>
          </a:extLst>
        </xdr:cNvPr>
        <xdr:cNvSpPr txBox="1"/>
      </xdr:nvSpPr>
      <xdr:spPr>
        <a:xfrm>
          <a:off x="807720" y="1432560"/>
          <a:ext cx="82296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42523EE-CA64-42DF-9476-AAB5BEB50E09}" type="TxLink">
            <a:rPr lang="en-US" sz="1200" b="0" i="0" u="none" strike="noStrike">
              <a:solidFill>
                <a:schemeClr val="bg1">
                  <a:lumMod val="95000"/>
                </a:schemeClr>
              </a:solidFill>
              <a:latin typeface="+mj-lt"/>
            </a:rPr>
            <a:t>218</a:t>
          </a:fld>
          <a:endParaRPr lang="en-IN" sz="1200" b="1">
            <a:solidFill>
              <a:schemeClr val="bg1">
                <a:lumMod val="95000"/>
              </a:schemeClr>
            </a:solidFill>
            <a:latin typeface="+mj-lt"/>
          </a:endParaRPr>
        </a:p>
      </xdr:txBody>
    </xdr:sp>
    <xdr:clientData/>
  </xdr:twoCellAnchor>
  <xdr:twoCellAnchor>
    <xdr:from>
      <xdr:col>2</xdr:col>
      <xdr:colOff>0</xdr:colOff>
      <xdr:row>11</xdr:row>
      <xdr:rowOff>0</xdr:rowOff>
    </xdr:from>
    <xdr:to>
      <xdr:col>4</xdr:col>
      <xdr:colOff>91440</xdr:colOff>
      <xdr:row>16</xdr:row>
      <xdr:rowOff>53340</xdr:rowOff>
    </xdr:to>
    <xdr:sp macro="" textlink="Sheet3!B4">
      <xdr:nvSpPr>
        <xdr:cNvPr id="41" name="Rectangle 40">
          <a:extLst>
            <a:ext uri="{FF2B5EF4-FFF2-40B4-BE49-F238E27FC236}">
              <a16:creationId xmlns:a16="http://schemas.microsoft.com/office/drawing/2014/main" id="{EF35D5CF-FD0C-4E06-939B-86037EF13474}"/>
            </a:ext>
          </a:extLst>
        </xdr:cNvPr>
        <xdr:cNvSpPr/>
      </xdr:nvSpPr>
      <xdr:spPr>
        <a:xfrm>
          <a:off x="525780" y="2011680"/>
          <a:ext cx="1432560" cy="967740"/>
        </a:xfrm>
        <a:prstGeom prst="rect">
          <a:avLst/>
        </a:prstGeom>
        <a:effectLst>
          <a:outerShdw blurRad="254000" dist="38100" dir="2700000" algn="tl" rotWithShape="0">
            <a:prstClr val="black">
              <a:alpha val="50000"/>
            </a:prstClr>
          </a:outerShdw>
        </a:effectLst>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ctr"/>
        <a:lstStyle/>
        <a:p>
          <a:pPr algn="ctr"/>
          <a:fld id="{1AC3D1C0-AE6B-44B2-8140-28EF90E2AEB2}" type="TxLink">
            <a:rPr lang="en-US" sz="1800" b="0" i="0" u="none" strike="noStrike" cap="none" spc="0">
              <a:ln w="0"/>
              <a:solidFill>
                <a:schemeClr val="bg1"/>
              </a:solidFill>
              <a:effectLst>
                <a:outerShdw blurRad="38100" dist="19050" dir="2700000" algn="tl" rotWithShape="0">
                  <a:schemeClr val="dk1">
                    <a:alpha val="40000"/>
                  </a:schemeClr>
                </a:outerShdw>
              </a:effectLst>
              <a:latin typeface="+mj-lt"/>
            </a:rPr>
            <a:t> $96,623.00 </a:t>
          </a:fld>
          <a:endParaRPr lang="en-US" sz="1800" b="0" cap="none" spc="0">
            <a:ln w="0"/>
            <a:solidFill>
              <a:schemeClr val="bg1"/>
            </a:solidFill>
            <a:effectLst>
              <a:outerShdw blurRad="38100" dist="19050" dir="2700000" algn="tl" rotWithShape="0">
                <a:schemeClr val="dk1">
                  <a:alpha val="40000"/>
                </a:schemeClr>
              </a:outerShdw>
            </a:effectLst>
            <a:latin typeface="+mj-lt"/>
          </a:endParaRPr>
        </a:p>
      </xdr:txBody>
    </xdr:sp>
    <xdr:clientData/>
  </xdr:twoCellAnchor>
  <xdr:twoCellAnchor>
    <xdr:from>
      <xdr:col>2</xdr:col>
      <xdr:colOff>160020</xdr:colOff>
      <xdr:row>11</xdr:row>
      <xdr:rowOff>60960</xdr:rowOff>
    </xdr:from>
    <xdr:to>
      <xdr:col>3</xdr:col>
      <xdr:colOff>472440</xdr:colOff>
      <xdr:row>12</xdr:row>
      <xdr:rowOff>160020</xdr:rowOff>
    </xdr:to>
    <xdr:sp macro="" textlink="">
      <xdr:nvSpPr>
        <xdr:cNvPr id="42" name="TextBox 41">
          <a:extLst>
            <a:ext uri="{FF2B5EF4-FFF2-40B4-BE49-F238E27FC236}">
              <a16:creationId xmlns:a16="http://schemas.microsoft.com/office/drawing/2014/main" id="{D2044148-4AAB-4CF5-8BDD-DDC5D82E8EF9}"/>
            </a:ext>
          </a:extLst>
        </xdr:cNvPr>
        <xdr:cNvSpPr txBox="1"/>
      </xdr:nvSpPr>
      <xdr:spPr>
        <a:xfrm>
          <a:off x="685800" y="2072640"/>
          <a:ext cx="98298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lumMod val="95000"/>
                </a:schemeClr>
              </a:solidFill>
            </a:rPr>
            <a:t>    </a:t>
          </a:r>
          <a:r>
            <a:rPr lang="en-IN" sz="1200" b="1">
              <a:solidFill>
                <a:schemeClr val="bg1">
                  <a:lumMod val="95000"/>
                </a:schemeClr>
              </a:solidFill>
            </a:rPr>
            <a:t>Amount</a:t>
          </a:r>
        </a:p>
      </xdr:txBody>
    </xdr:sp>
    <xdr:clientData/>
  </xdr:twoCellAnchor>
  <xdr:twoCellAnchor editAs="oneCell">
    <xdr:from>
      <xdr:col>2</xdr:col>
      <xdr:colOff>6096</xdr:colOff>
      <xdr:row>11</xdr:row>
      <xdr:rowOff>33807</xdr:rowOff>
    </xdr:from>
    <xdr:to>
      <xdr:col>2</xdr:col>
      <xdr:colOff>332192</xdr:colOff>
      <xdr:row>12</xdr:row>
      <xdr:rowOff>177023</xdr:rowOff>
    </xdr:to>
    <xdr:pic>
      <xdr:nvPicPr>
        <xdr:cNvPr id="43" name="Graphic 42">
          <a:extLst>
            <a:ext uri="{FF2B5EF4-FFF2-40B4-BE49-F238E27FC236}">
              <a16:creationId xmlns:a16="http://schemas.microsoft.com/office/drawing/2014/main" id="{FB3A32D9-215C-4997-913C-DA10D5B52DDC}"/>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rot="21366161">
          <a:off x="531876" y="2045487"/>
          <a:ext cx="326096" cy="326096"/>
        </a:xfrm>
        <a:prstGeom prst="rect">
          <a:avLst/>
        </a:prstGeom>
      </xdr:spPr>
    </xdr:pic>
    <xdr:clientData/>
  </xdr:twoCellAnchor>
  <xdr:twoCellAnchor>
    <xdr:from>
      <xdr:col>2</xdr:col>
      <xdr:colOff>289560</xdr:colOff>
      <xdr:row>14</xdr:row>
      <xdr:rowOff>106680</xdr:rowOff>
    </xdr:from>
    <xdr:to>
      <xdr:col>3</xdr:col>
      <xdr:colOff>441960</xdr:colOff>
      <xdr:row>15</xdr:row>
      <xdr:rowOff>175260</xdr:rowOff>
    </xdr:to>
    <xdr:sp macro="" textlink="Sheet3!B8">
      <xdr:nvSpPr>
        <xdr:cNvPr id="44" name="TextBox 43">
          <a:extLst>
            <a:ext uri="{FF2B5EF4-FFF2-40B4-BE49-F238E27FC236}">
              <a16:creationId xmlns:a16="http://schemas.microsoft.com/office/drawing/2014/main" id="{62ACC436-A947-4C3E-8760-F934900E0CF7}"/>
            </a:ext>
          </a:extLst>
        </xdr:cNvPr>
        <xdr:cNvSpPr txBox="1"/>
      </xdr:nvSpPr>
      <xdr:spPr>
        <a:xfrm>
          <a:off x="815340" y="2667000"/>
          <a:ext cx="82296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EAB3766-BE1A-4278-AAF1-FC16C4C9466C}" type="TxLink">
            <a:rPr lang="en-US" sz="900" b="0" i="0" u="none" strike="noStrike">
              <a:solidFill>
                <a:schemeClr val="bg1">
                  <a:lumMod val="95000"/>
                </a:schemeClr>
              </a:solidFill>
              <a:latin typeface="+mj-lt"/>
            </a:rPr>
            <a:t> $20,581.00 </a:t>
          </a:fld>
          <a:endParaRPr lang="en-US" sz="900">
            <a:solidFill>
              <a:schemeClr val="bg1">
                <a:lumMod val="95000"/>
              </a:schemeClr>
            </a:solidFill>
            <a:latin typeface="+mj-lt"/>
          </a:endParaRPr>
        </a:p>
      </xdr:txBody>
    </xdr:sp>
    <xdr:clientData/>
  </xdr:twoCellAnchor>
  <xdr:twoCellAnchor>
    <xdr:from>
      <xdr:col>1</xdr:col>
      <xdr:colOff>251460</xdr:colOff>
      <xdr:row>18</xdr:row>
      <xdr:rowOff>7620</xdr:rowOff>
    </xdr:from>
    <xdr:to>
      <xdr:col>4</xdr:col>
      <xdr:colOff>76200</xdr:colOff>
      <xdr:row>23</xdr:row>
      <xdr:rowOff>60960</xdr:rowOff>
    </xdr:to>
    <xdr:sp macro="" textlink="Sheet3!C8">
      <xdr:nvSpPr>
        <xdr:cNvPr id="45" name="Rectangle 44">
          <a:extLst>
            <a:ext uri="{FF2B5EF4-FFF2-40B4-BE49-F238E27FC236}">
              <a16:creationId xmlns:a16="http://schemas.microsoft.com/office/drawing/2014/main" id="{23358A77-09C4-41A5-B21F-C26E6FFAF82D}"/>
            </a:ext>
          </a:extLst>
        </xdr:cNvPr>
        <xdr:cNvSpPr/>
      </xdr:nvSpPr>
      <xdr:spPr>
        <a:xfrm>
          <a:off x="510540" y="3299460"/>
          <a:ext cx="1432560" cy="967740"/>
        </a:xfrm>
        <a:prstGeom prst="rect">
          <a:avLst/>
        </a:prstGeom>
        <a:effectLst>
          <a:outerShdw blurRad="254000" dist="38100" dir="2700000" algn="tl" rotWithShape="0">
            <a:prstClr val="black">
              <a:alpha val="50000"/>
            </a:prstClr>
          </a:outerShdw>
        </a:effectLst>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ctr"/>
        <a:lstStyle/>
        <a:p>
          <a:pPr marL="0" indent="0" algn="ctr"/>
          <a:fld id="{275EA41C-36C5-47B1-AC82-137E10CA7647}" type="TxLink">
            <a:rPr lang="en-US" sz="2000" b="0" i="0" u="none" strike="noStrike" cap="none" spc="0">
              <a:ln w="0"/>
              <a:solidFill>
                <a:schemeClr val="bg1"/>
              </a:solidFill>
              <a:effectLst>
                <a:outerShdw blurRad="38100" dist="19050" dir="2700000" algn="tl" rotWithShape="0">
                  <a:schemeClr val="dk1">
                    <a:alpha val="40000"/>
                  </a:schemeClr>
                </a:outerShdw>
              </a:effectLst>
              <a:latin typeface="+mj-lt"/>
              <a:ea typeface="+mn-ea"/>
              <a:cs typeface="+mn-cs"/>
            </a:rPr>
            <a:t>3.9</a:t>
          </a:fld>
          <a:endParaRPr lang="en-US" sz="2000" b="0" i="0" u="none" strike="noStrike" cap="none" spc="0">
            <a:ln w="0"/>
            <a:solidFill>
              <a:schemeClr val="bg1"/>
            </a:solidFill>
            <a:effectLst>
              <a:outerShdw blurRad="38100" dist="19050" dir="2700000" algn="tl" rotWithShape="0">
                <a:schemeClr val="dk1">
                  <a:alpha val="40000"/>
                </a:schemeClr>
              </a:outerShdw>
            </a:effectLst>
            <a:latin typeface="+mj-lt"/>
            <a:ea typeface="+mn-ea"/>
            <a:cs typeface="+mn-cs"/>
          </a:endParaRPr>
        </a:p>
      </xdr:txBody>
    </xdr:sp>
    <xdr:clientData/>
  </xdr:twoCellAnchor>
  <xdr:twoCellAnchor>
    <xdr:from>
      <xdr:col>2</xdr:col>
      <xdr:colOff>243840</xdr:colOff>
      <xdr:row>18</xdr:row>
      <xdr:rowOff>68580</xdr:rowOff>
    </xdr:from>
    <xdr:to>
      <xdr:col>3</xdr:col>
      <xdr:colOff>594360</xdr:colOff>
      <xdr:row>19</xdr:row>
      <xdr:rowOff>99060</xdr:rowOff>
    </xdr:to>
    <xdr:sp macro="" textlink="">
      <xdr:nvSpPr>
        <xdr:cNvPr id="46" name="TextBox 45">
          <a:extLst>
            <a:ext uri="{FF2B5EF4-FFF2-40B4-BE49-F238E27FC236}">
              <a16:creationId xmlns:a16="http://schemas.microsoft.com/office/drawing/2014/main" id="{6055780B-6646-47AE-A209-B7CDC4B513EB}"/>
            </a:ext>
          </a:extLst>
        </xdr:cNvPr>
        <xdr:cNvSpPr txBox="1"/>
      </xdr:nvSpPr>
      <xdr:spPr>
        <a:xfrm>
          <a:off x="769620" y="3360420"/>
          <a:ext cx="102108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bg1">
                  <a:lumMod val="95000"/>
                </a:schemeClr>
              </a:solidFill>
            </a:rPr>
            <a:t>Avg rating</a:t>
          </a:r>
        </a:p>
      </xdr:txBody>
    </xdr:sp>
    <xdr:clientData/>
  </xdr:twoCellAnchor>
  <xdr:twoCellAnchor editAs="oneCell">
    <xdr:from>
      <xdr:col>1</xdr:col>
      <xdr:colOff>242843</xdr:colOff>
      <xdr:row>18</xdr:row>
      <xdr:rowOff>7620</xdr:rowOff>
    </xdr:from>
    <xdr:to>
      <xdr:col>2</xdr:col>
      <xdr:colOff>312420</xdr:colOff>
      <xdr:row>19</xdr:row>
      <xdr:rowOff>161017</xdr:rowOff>
    </xdr:to>
    <xdr:pic>
      <xdr:nvPicPr>
        <xdr:cNvPr id="47" name="Graphic 46">
          <a:extLst>
            <a:ext uri="{FF2B5EF4-FFF2-40B4-BE49-F238E27FC236}">
              <a16:creationId xmlns:a16="http://schemas.microsoft.com/office/drawing/2014/main" id="{9881F6CB-EF77-4FF1-9E6C-B857C64C339E}"/>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501923" y="3299460"/>
          <a:ext cx="336277" cy="336277"/>
        </a:xfrm>
        <a:prstGeom prst="rect">
          <a:avLst/>
        </a:prstGeom>
      </xdr:spPr>
    </xdr:pic>
    <xdr:clientData/>
  </xdr:twoCellAnchor>
  <xdr:twoCellAnchor>
    <xdr:from>
      <xdr:col>2</xdr:col>
      <xdr:colOff>289560</xdr:colOff>
      <xdr:row>21</xdr:row>
      <xdr:rowOff>106680</xdr:rowOff>
    </xdr:from>
    <xdr:to>
      <xdr:col>3</xdr:col>
      <xdr:colOff>441960</xdr:colOff>
      <xdr:row>22</xdr:row>
      <xdr:rowOff>175260</xdr:rowOff>
    </xdr:to>
    <xdr:sp macro="" textlink="Sheet3!C8">
      <xdr:nvSpPr>
        <xdr:cNvPr id="48" name="TextBox 47">
          <a:extLst>
            <a:ext uri="{FF2B5EF4-FFF2-40B4-BE49-F238E27FC236}">
              <a16:creationId xmlns:a16="http://schemas.microsoft.com/office/drawing/2014/main" id="{381157E8-D490-4BA2-B51C-9F958ABB195F}"/>
            </a:ext>
          </a:extLst>
        </xdr:cNvPr>
        <xdr:cNvSpPr txBox="1"/>
      </xdr:nvSpPr>
      <xdr:spPr>
        <a:xfrm>
          <a:off x="815340" y="3947160"/>
          <a:ext cx="82296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7E5E58F-D7B4-47FD-BF5B-68610B338E5E}" type="TxLink">
            <a:rPr lang="en-US" sz="1200" b="0" i="0" u="none" strike="noStrike">
              <a:solidFill>
                <a:schemeClr val="bg1">
                  <a:lumMod val="95000"/>
                </a:schemeClr>
              </a:solidFill>
              <a:latin typeface="+mj-lt"/>
            </a:rPr>
            <a:t>3.9</a:t>
          </a:fld>
          <a:endParaRPr lang="en-IN" sz="1200" b="1">
            <a:solidFill>
              <a:schemeClr val="bg1">
                <a:lumMod val="95000"/>
              </a:schemeClr>
            </a:solidFill>
            <a:latin typeface="+mj-lt"/>
          </a:endParaRPr>
        </a:p>
      </xdr:txBody>
    </xdr:sp>
    <xdr:clientData/>
  </xdr:twoCellAnchor>
  <xdr:twoCellAnchor>
    <xdr:from>
      <xdr:col>2</xdr:col>
      <xdr:colOff>0</xdr:colOff>
      <xdr:row>25</xdr:row>
      <xdr:rowOff>0</xdr:rowOff>
    </xdr:from>
    <xdr:to>
      <xdr:col>4</xdr:col>
      <xdr:colOff>91440</xdr:colOff>
      <xdr:row>30</xdr:row>
      <xdr:rowOff>53340</xdr:rowOff>
    </xdr:to>
    <xdr:sp macro="" textlink="Sheet3!D4">
      <xdr:nvSpPr>
        <xdr:cNvPr id="49" name="Rectangle 48">
          <a:extLst>
            <a:ext uri="{FF2B5EF4-FFF2-40B4-BE49-F238E27FC236}">
              <a16:creationId xmlns:a16="http://schemas.microsoft.com/office/drawing/2014/main" id="{0A22B859-FD12-4D31-A669-F26E293FDDB3}"/>
            </a:ext>
          </a:extLst>
        </xdr:cNvPr>
        <xdr:cNvSpPr/>
      </xdr:nvSpPr>
      <xdr:spPr>
        <a:xfrm>
          <a:off x="525780" y="4572000"/>
          <a:ext cx="1432560" cy="967740"/>
        </a:xfrm>
        <a:prstGeom prst="rect">
          <a:avLst/>
        </a:prstGeom>
        <a:effectLst>
          <a:outerShdw blurRad="254000" dist="38100" dir="2700000" algn="tl" rotWithShape="0">
            <a:prstClr val="black">
              <a:alpha val="50000"/>
            </a:prstClr>
          </a:outerShdw>
        </a:effectLst>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ctr"/>
        <a:lstStyle/>
        <a:p>
          <a:pPr algn="ctr"/>
          <a:fld id="{58AF8264-81FC-43D2-98FB-F951AFD7E20A}" type="TxLink">
            <a:rPr lang="en-US" sz="2400" b="0" i="0" u="none" strike="noStrike" cap="none" spc="0">
              <a:ln w="0"/>
              <a:solidFill>
                <a:schemeClr val="bg1">
                  <a:lumMod val="95000"/>
                </a:schemeClr>
              </a:solidFill>
              <a:effectLst>
                <a:outerShdw blurRad="38100" dist="19050" dir="2700000" algn="tl" rotWithShape="0">
                  <a:schemeClr val="dk1">
                    <a:alpha val="40000"/>
                  </a:schemeClr>
                </a:outerShdw>
              </a:effectLst>
              <a:latin typeface="+mj-lt"/>
            </a:rPr>
            <a:t>307</a:t>
          </a:fld>
          <a:endParaRPr lang="en-US" sz="2400" b="0" cap="none" spc="0">
            <a:ln w="0"/>
            <a:solidFill>
              <a:schemeClr val="bg1">
                <a:lumMod val="95000"/>
              </a:schemeClr>
            </a:solidFill>
            <a:effectLst>
              <a:outerShdw blurRad="38100" dist="19050" dir="2700000" algn="tl" rotWithShape="0">
                <a:schemeClr val="dk1">
                  <a:alpha val="40000"/>
                </a:schemeClr>
              </a:outerShdw>
            </a:effectLst>
            <a:latin typeface="+mj-lt"/>
          </a:endParaRPr>
        </a:p>
      </xdr:txBody>
    </xdr:sp>
    <xdr:clientData/>
  </xdr:twoCellAnchor>
  <xdr:twoCellAnchor>
    <xdr:from>
      <xdr:col>2</xdr:col>
      <xdr:colOff>243840</xdr:colOff>
      <xdr:row>25</xdr:row>
      <xdr:rowOff>68580</xdr:rowOff>
    </xdr:from>
    <xdr:to>
      <xdr:col>4</xdr:col>
      <xdr:colOff>38100</xdr:colOff>
      <xdr:row>26</xdr:row>
      <xdr:rowOff>137160</xdr:rowOff>
    </xdr:to>
    <xdr:sp macro="" textlink="">
      <xdr:nvSpPr>
        <xdr:cNvPr id="50" name="TextBox 49">
          <a:extLst>
            <a:ext uri="{FF2B5EF4-FFF2-40B4-BE49-F238E27FC236}">
              <a16:creationId xmlns:a16="http://schemas.microsoft.com/office/drawing/2014/main" id="{77300A9B-9AA4-4412-A5CC-81800613D927}"/>
            </a:ext>
          </a:extLst>
        </xdr:cNvPr>
        <xdr:cNvSpPr txBox="1"/>
      </xdr:nvSpPr>
      <xdr:spPr>
        <a:xfrm>
          <a:off x="769620" y="4640580"/>
          <a:ext cx="113538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050" b="1">
              <a:solidFill>
                <a:schemeClr val="bg1">
                  <a:lumMod val="95000"/>
                </a:schemeClr>
              </a:solidFill>
            </a:rPr>
            <a:t>Happy callers</a:t>
          </a:r>
        </a:p>
      </xdr:txBody>
    </xdr:sp>
    <xdr:clientData/>
  </xdr:twoCellAnchor>
  <xdr:twoCellAnchor editAs="oneCell">
    <xdr:from>
      <xdr:col>2</xdr:col>
      <xdr:colOff>4277</xdr:colOff>
      <xdr:row>25</xdr:row>
      <xdr:rowOff>35754</xdr:rowOff>
    </xdr:from>
    <xdr:to>
      <xdr:col>2</xdr:col>
      <xdr:colOff>372383</xdr:colOff>
      <xdr:row>27</xdr:row>
      <xdr:rowOff>38100</xdr:rowOff>
    </xdr:to>
    <xdr:pic>
      <xdr:nvPicPr>
        <xdr:cNvPr id="51" name="Graphic 50">
          <a:extLst>
            <a:ext uri="{FF2B5EF4-FFF2-40B4-BE49-F238E27FC236}">
              <a16:creationId xmlns:a16="http://schemas.microsoft.com/office/drawing/2014/main" id="{383CC090-A44F-409D-A24F-E943169D24BA}"/>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530057" y="4607754"/>
          <a:ext cx="368106" cy="368106"/>
        </a:xfrm>
        <a:prstGeom prst="rect">
          <a:avLst/>
        </a:prstGeom>
      </xdr:spPr>
    </xdr:pic>
    <xdr:clientData/>
  </xdr:twoCellAnchor>
  <xdr:twoCellAnchor>
    <xdr:from>
      <xdr:col>2</xdr:col>
      <xdr:colOff>289560</xdr:colOff>
      <xdr:row>28</xdr:row>
      <xdr:rowOff>106680</xdr:rowOff>
    </xdr:from>
    <xdr:to>
      <xdr:col>3</xdr:col>
      <xdr:colOff>441960</xdr:colOff>
      <xdr:row>29</xdr:row>
      <xdr:rowOff>175260</xdr:rowOff>
    </xdr:to>
    <xdr:sp macro="" textlink="Sheet3!D8">
      <xdr:nvSpPr>
        <xdr:cNvPr id="52" name="TextBox 51">
          <a:extLst>
            <a:ext uri="{FF2B5EF4-FFF2-40B4-BE49-F238E27FC236}">
              <a16:creationId xmlns:a16="http://schemas.microsoft.com/office/drawing/2014/main" id="{5242F6BA-A202-4119-8229-C109088820D9}"/>
            </a:ext>
          </a:extLst>
        </xdr:cNvPr>
        <xdr:cNvSpPr txBox="1"/>
      </xdr:nvSpPr>
      <xdr:spPr>
        <a:xfrm>
          <a:off x="815340" y="5227320"/>
          <a:ext cx="82296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7057B10-8C52-4840-A50D-260F4BCBDDAF}" type="TxLink">
            <a:rPr lang="en-US" sz="1200" b="0" i="0" u="none" strike="noStrike">
              <a:solidFill>
                <a:schemeClr val="bg1">
                  <a:lumMod val="95000"/>
                </a:schemeClr>
              </a:solidFill>
              <a:latin typeface="+mj-lt"/>
            </a:rPr>
            <a:t>74</a:t>
          </a:fld>
          <a:endParaRPr lang="en-US" sz="1200">
            <a:solidFill>
              <a:schemeClr val="bg1">
                <a:lumMod val="95000"/>
              </a:schemeClr>
            </a:solidFill>
            <a:latin typeface="+mj-lt"/>
          </a:endParaRPr>
        </a:p>
      </xdr:txBody>
    </xdr:sp>
    <xdr:clientData/>
  </xdr:twoCellAnchor>
  <xdr:twoCellAnchor>
    <xdr:from>
      <xdr:col>2</xdr:col>
      <xdr:colOff>0</xdr:colOff>
      <xdr:row>32</xdr:row>
      <xdr:rowOff>0</xdr:rowOff>
    </xdr:from>
    <xdr:to>
      <xdr:col>4</xdr:col>
      <xdr:colOff>91440</xdr:colOff>
      <xdr:row>37</xdr:row>
      <xdr:rowOff>53340</xdr:rowOff>
    </xdr:to>
    <xdr:sp macro="" textlink="Sheet3!E4">
      <xdr:nvSpPr>
        <xdr:cNvPr id="53" name="Rectangle 52">
          <a:extLst>
            <a:ext uri="{FF2B5EF4-FFF2-40B4-BE49-F238E27FC236}">
              <a16:creationId xmlns:a16="http://schemas.microsoft.com/office/drawing/2014/main" id="{4950F847-1825-44EE-84C1-0C09E4F5E940}"/>
            </a:ext>
          </a:extLst>
        </xdr:cNvPr>
        <xdr:cNvSpPr/>
      </xdr:nvSpPr>
      <xdr:spPr>
        <a:xfrm>
          <a:off x="525780" y="5852160"/>
          <a:ext cx="1432560" cy="967740"/>
        </a:xfrm>
        <a:prstGeom prst="rect">
          <a:avLst/>
        </a:prstGeom>
        <a:effectLst>
          <a:outerShdw blurRad="254000" dist="38100" dir="2700000" algn="tl" rotWithShape="0">
            <a:prstClr val="black">
              <a:alpha val="50000"/>
            </a:prstClr>
          </a:outerShdw>
        </a:effectLst>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ctr"/>
        <a:lstStyle/>
        <a:p>
          <a:pPr algn="ctr"/>
          <a:fld id="{B6414325-FA35-433F-AAC9-70C4EC1034D9}" type="TxLink">
            <a:rPr lang="en-US" sz="2000" b="0" i="0" u="none" strike="noStrike" cap="none" spc="0">
              <a:ln w="0"/>
              <a:solidFill>
                <a:schemeClr val="bg1"/>
              </a:solidFill>
              <a:effectLst>
                <a:outerShdw blurRad="38100" dist="19050" dir="2700000" algn="tl" rotWithShape="0">
                  <a:schemeClr val="dk1">
                    <a:alpha val="40000"/>
                  </a:schemeClr>
                </a:outerShdw>
              </a:effectLst>
              <a:latin typeface="+mj-lt"/>
            </a:rPr>
            <a:t> $89,850.00 </a:t>
          </a:fld>
          <a:endParaRPr lang="en-US" sz="2000" b="0" cap="none" spc="0">
            <a:ln w="0"/>
            <a:solidFill>
              <a:schemeClr val="bg1"/>
            </a:solidFill>
            <a:effectLst>
              <a:outerShdw blurRad="38100" dist="19050" dir="2700000" algn="tl" rotWithShape="0">
                <a:schemeClr val="dk1">
                  <a:alpha val="40000"/>
                </a:schemeClr>
              </a:outerShdw>
            </a:effectLst>
            <a:latin typeface="+mj-lt"/>
          </a:endParaRPr>
        </a:p>
      </xdr:txBody>
    </xdr:sp>
    <xdr:clientData/>
  </xdr:twoCellAnchor>
  <xdr:twoCellAnchor>
    <xdr:from>
      <xdr:col>2</xdr:col>
      <xdr:colOff>243840</xdr:colOff>
      <xdr:row>32</xdr:row>
      <xdr:rowOff>68580</xdr:rowOff>
    </xdr:from>
    <xdr:to>
      <xdr:col>4</xdr:col>
      <xdr:colOff>22860</xdr:colOff>
      <xdr:row>33</xdr:row>
      <xdr:rowOff>99060</xdr:rowOff>
    </xdr:to>
    <xdr:sp macro="" textlink="">
      <xdr:nvSpPr>
        <xdr:cNvPr id="54" name="TextBox 53">
          <a:extLst>
            <a:ext uri="{FF2B5EF4-FFF2-40B4-BE49-F238E27FC236}">
              <a16:creationId xmlns:a16="http://schemas.microsoft.com/office/drawing/2014/main" id="{A38A2660-CE1A-4D82-B53A-ADCB26E82C36}"/>
            </a:ext>
          </a:extLst>
        </xdr:cNvPr>
        <xdr:cNvSpPr txBox="1"/>
      </xdr:nvSpPr>
      <xdr:spPr>
        <a:xfrm>
          <a:off x="769620" y="5920740"/>
          <a:ext cx="112014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lumMod val="95000"/>
                </a:schemeClr>
              </a:solidFill>
              <a:latin typeface="+mj-lt"/>
            </a:rPr>
            <a:t>Total</a:t>
          </a:r>
          <a:r>
            <a:rPr lang="en-IN" sz="1100" baseline="0">
              <a:solidFill>
                <a:schemeClr val="bg1">
                  <a:lumMod val="95000"/>
                </a:schemeClr>
              </a:solidFill>
              <a:latin typeface="+mj-lt"/>
            </a:rPr>
            <a:t> Duration</a:t>
          </a:r>
          <a:endParaRPr lang="en-IN" sz="1100" b="1">
            <a:solidFill>
              <a:schemeClr val="bg1">
                <a:lumMod val="95000"/>
              </a:schemeClr>
            </a:solidFill>
            <a:latin typeface="+mj-lt"/>
          </a:endParaRPr>
        </a:p>
      </xdr:txBody>
    </xdr:sp>
    <xdr:clientData/>
  </xdr:twoCellAnchor>
  <xdr:twoCellAnchor editAs="oneCell">
    <xdr:from>
      <xdr:col>2</xdr:col>
      <xdr:colOff>11897</xdr:colOff>
      <xdr:row>32</xdr:row>
      <xdr:rowOff>43374</xdr:rowOff>
    </xdr:from>
    <xdr:to>
      <xdr:col>2</xdr:col>
      <xdr:colOff>312420</xdr:colOff>
      <xdr:row>33</xdr:row>
      <xdr:rowOff>167640</xdr:rowOff>
    </xdr:to>
    <xdr:pic>
      <xdr:nvPicPr>
        <xdr:cNvPr id="55" name="Graphic 54">
          <a:extLst>
            <a:ext uri="{FF2B5EF4-FFF2-40B4-BE49-F238E27FC236}">
              <a16:creationId xmlns:a16="http://schemas.microsoft.com/office/drawing/2014/main" id="{B89BCF3B-690E-4403-AAAE-D51042A2C785}"/>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537677" y="5895534"/>
          <a:ext cx="300523" cy="307146"/>
        </a:xfrm>
        <a:prstGeom prst="rect">
          <a:avLst/>
        </a:prstGeom>
      </xdr:spPr>
    </xdr:pic>
    <xdr:clientData/>
  </xdr:twoCellAnchor>
  <xdr:twoCellAnchor editAs="oneCell">
    <xdr:from>
      <xdr:col>11</xdr:col>
      <xdr:colOff>349194</xdr:colOff>
      <xdr:row>18</xdr:row>
      <xdr:rowOff>165321</xdr:rowOff>
    </xdr:from>
    <xdr:to>
      <xdr:col>13</xdr:col>
      <xdr:colOff>273325</xdr:colOff>
      <xdr:row>29</xdr:row>
      <xdr:rowOff>21203</xdr:rowOff>
    </xdr:to>
    <mc:AlternateContent xmlns:mc="http://schemas.openxmlformats.org/markup-compatibility/2006">
      <mc:Choice xmlns:a14="http://schemas.microsoft.com/office/drawing/2010/main" Requires="a14">
        <xdr:graphicFrame macro="">
          <xdr:nvGraphicFramePr>
            <xdr:cNvPr id="57" name="Representative">
              <a:extLst>
                <a:ext uri="{FF2B5EF4-FFF2-40B4-BE49-F238E27FC236}">
                  <a16:creationId xmlns:a16="http://schemas.microsoft.com/office/drawing/2014/main" id="{C620F911-BE80-467F-8EB1-102260B64CD6}"/>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6624488" y="3392615"/>
              <a:ext cx="1268837" cy="18281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304800</xdr:colOff>
      <xdr:row>5</xdr:row>
      <xdr:rowOff>60960</xdr:rowOff>
    </xdr:from>
    <xdr:to>
      <xdr:col>13</xdr:col>
      <xdr:colOff>350520</xdr:colOff>
      <xdr:row>16</xdr:row>
      <xdr:rowOff>160020</xdr:rowOff>
    </xdr:to>
    <xdr:graphicFrame macro="">
      <xdr:nvGraphicFramePr>
        <xdr:cNvPr id="60" name="Chart 59">
          <a:extLst>
            <a:ext uri="{FF2B5EF4-FFF2-40B4-BE49-F238E27FC236}">
              <a16:creationId xmlns:a16="http://schemas.microsoft.com/office/drawing/2014/main" id="{1F0D10F7-98B3-4BF8-A6B7-A3FE030913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xdr:col>
      <xdr:colOff>289560</xdr:colOff>
      <xdr:row>35</xdr:row>
      <xdr:rowOff>106680</xdr:rowOff>
    </xdr:from>
    <xdr:to>
      <xdr:col>3</xdr:col>
      <xdr:colOff>441960</xdr:colOff>
      <xdr:row>36</xdr:row>
      <xdr:rowOff>175260</xdr:rowOff>
    </xdr:to>
    <xdr:sp macro="" textlink="Sheet3!E8">
      <xdr:nvSpPr>
        <xdr:cNvPr id="56" name="TextBox 55">
          <a:extLst>
            <a:ext uri="{FF2B5EF4-FFF2-40B4-BE49-F238E27FC236}">
              <a16:creationId xmlns:a16="http://schemas.microsoft.com/office/drawing/2014/main" id="{5B0E977C-4BF6-41D5-A937-91E83BA00447}"/>
            </a:ext>
          </a:extLst>
        </xdr:cNvPr>
        <xdr:cNvSpPr txBox="1"/>
      </xdr:nvSpPr>
      <xdr:spPr>
        <a:xfrm>
          <a:off x="815340" y="6507480"/>
          <a:ext cx="82296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4DB4849-F244-4E15-9914-46B86B8A73EE}" type="TxLink">
            <a:rPr lang="en-US" sz="1200" b="0" i="0" u="none" strike="noStrike">
              <a:solidFill>
                <a:schemeClr val="bg1"/>
              </a:solidFill>
              <a:latin typeface="+mj-lt"/>
            </a:rPr>
            <a:t> $19,300.00 </a:t>
          </a:fld>
          <a:endParaRPr lang="en-IN" sz="1200" b="1">
            <a:solidFill>
              <a:schemeClr val="bg1"/>
            </a:solidFill>
            <a:latin typeface="+mj-lt"/>
          </a:endParaRPr>
        </a:p>
      </xdr:txBody>
    </xdr:sp>
    <xdr:clientData/>
  </xdr:twoCellAnchor>
  <xdr:twoCellAnchor>
    <xdr:from>
      <xdr:col>4</xdr:col>
      <xdr:colOff>190500</xdr:colOff>
      <xdr:row>3</xdr:row>
      <xdr:rowOff>175260</xdr:rowOff>
    </xdr:from>
    <xdr:to>
      <xdr:col>11</xdr:col>
      <xdr:colOff>335280</xdr:colOff>
      <xdr:row>17</xdr:row>
      <xdr:rowOff>121920</xdr:rowOff>
    </xdr:to>
    <xdr:graphicFrame macro="">
      <xdr:nvGraphicFramePr>
        <xdr:cNvPr id="58" name="Chart 57">
          <a:extLst>
            <a:ext uri="{FF2B5EF4-FFF2-40B4-BE49-F238E27FC236}">
              <a16:creationId xmlns:a16="http://schemas.microsoft.com/office/drawing/2014/main" id="{BD8DB1B4-4350-4D3A-AB98-9B8EFC6CAE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167640</xdr:colOff>
      <xdr:row>18</xdr:row>
      <xdr:rowOff>60960</xdr:rowOff>
    </xdr:from>
    <xdr:to>
      <xdr:col>8</xdr:col>
      <xdr:colOff>121920</xdr:colOff>
      <xdr:row>36</xdr:row>
      <xdr:rowOff>175260</xdr:rowOff>
    </xdr:to>
    <xdr:graphicFrame macro="">
      <xdr:nvGraphicFramePr>
        <xdr:cNvPr id="61" name="Chart 60">
          <a:extLst>
            <a:ext uri="{FF2B5EF4-FFF2-40B4-BE49-F238E27FC236}">
              <a16:creationId xmlns:a16="http://schemas.microsoft.com/office/drawing/2014/main" id="{D4C70518-962D-4ACC-B77C-E91E3FD303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121920</xdr:colOff>
      <xdr:row>18</xdr:row>
      <xdr:rowOff>57150</xdr:rowOff>
    </xdr:from>
    <xdr:to>
      <xdr:col>11</xdr:col>
      <xdr:colOff>365760</xdr:colOff>
      <xdr:row>36</xdr:row>
      <xdr:rowOff>175260</xdr:rowOff>
    </xdr:to>
    <xdr:graphicFrame macro="">
      <xdr:nvGraphicFramePr>
        <xdr:cNvPr id="62" name="Chart 61">
          <a:extLst>
            <a:ext uri="{FF2B5EF4-FFF2-40B4-BE49-F238E27FC236}">
              <a16:creationId xmlns:a16="http://schemas.microsoft.com/office/drawing/2014/main" id="{9909BA2F-D45A-47C8-8030-59CFF8DD55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13</xdr:col>
      <xdr:colOff>449580</xdr:colOff>
      <xdr:row>3</xdr:row>
      <xdr:rowOff>167640</xdr:rowOff>
    </xdr:from>
    <xdr:to>
      <xdr:col>17</xdr:col>
      <xdr:colOff>220980</xdr:colOff>
      <xdr:row>17</xdr:row>
      <xdr:rowOff>114300</xdr:rowOff>
    </xdr:to>
    <xdr:graphicFrame macro="">
      <xdr:nvGraphicFramePr>
        <xdr:cNvPr id="64" name="Chart 63">
          <a:extLst>
            <a:ext uri="{FF2B5EF4-FFF2-40B4-BE49-F238E27FC236}">
              <a16:creationId xmlns:a16="http://schemas.microsoft.com/office/drawing/2014/main" id="{E191AAD0-7ECF-4BED-B4D0-13F66CC299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17</xdr:col>
      <xdr:colOff>259080</xdr:colOff>
      <xdr:row>3</xdr:row>
      <xdr:rowOff>175260</xdr:rowOff>
    </xdr:from>
    <xdr:to>
      <xdr:col>21</xdr:col>
      <xdr:colOff>38100</xdr:colOff>
      <xdr:row>17</xdr:row>
      <xdr:rowOff>106680</xdr:rowOff>
    </xdr:to>
    <xdr:graphicFrame macro="">
      <xdr:nvGraphicFramePr>
        <xdr:cNvPr id="65" name="Chart 64">
          <a:extLst>
            <a:ext uri="{FF2B5EF4-FFF2-40B4-BE49-F238E27FC236}">
              <a16:creationId xmlns:a16="http://schemas.microsoft.com/office/drawing/2014/main" id="{1A06F9C9-0BCD-4343-ABE3-2B199E879E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raj" refreshedDate="45748.591084490741" backgroundQuery="1" createdVersion="8" refreshedVersion="8" minRefreshableVersion="3" recordCount="0" supportSubquery="1" supportAdvancedDrill="1" xr:uid="{787FDAF2-10F8-442A-9FC2-1139EE7E0FEA}">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 caption="total duration " measure="1" displayFolder="" measureGroup="calls" count="0"/>
    <cacheHierarchy uniqueName="[Measures].[Avg. rating]" caption="Avg. rating" measure="1" displayFolder="" measureGroup="calls" count="0"/>
    <cacheHierarchy uniqueName="[Measures].[5* calling]" caption="5* calling" measure="1" displayFolder="" measureGroup="calls" count="0"/>
    <cacheHierarchy uniqueName="[Measures].[Total Duration]" caption="Total Duration"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raj" refreshedDate="45748.546931944446" backgroundQuery="1" createdVersion="8" refreshedVersion="8" minRefreshableVersion="3" recordCount="0" supportSubquery="1" supportAdvancedDrill="1" xr:uid="{4A814419-D9E7-4F63-9062-749BB1F0D00C}">
  <cacheSource type="external" connectionId="1"/>
  <cacheFields count="3">
    <cacheField name="[calls].[Representative].[Representative]" caption="Representative" numFmtId="0" hierarchy="3" level="1">
      <sharedItems count="5">
        <s v="R01"/>
        <s v="R02"/>
        <s v="R03"/>
        <s v="R04"/>
        <s v="R05"/>
      </sharedItems>
    </cacheField>
    <cacheField name="[Measures].[total amount]" caption="total amount" numFmtId="0" hierarchy="18" level="32767"/>
    <cacheField name="[Measures].[call count]" caption="call count" numFmtId="0" hierarchy="17" level="32767"/>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oneField="1">
      <fieldsUsage count="1">
        <fieldUsage x="1"/>
      </fieldsUsage>
    </cacheHierarchy>
    <cacheHierarchy uniqueName="[Measures].[total duration ]" caption="total duration " measure="1" displayFolder="" measureGroup="calls" count="0"/>
    <cacheHierarchy uniqueName="[Measures].[Avg. rating]" caption="Avg. rating" measure="1" displayFolder="" measureGroup="calls" count="0"/>
    <cacheHierarchy uniqueName="[Measures].[5* calling]" caption="5* calling" measure="1" displayFolder="" measureGroup="calls" count="0"/>
    <cacheHierarchy uniqueName="[Measures].[Total Duration]" caption="Total Duration"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raj" refreshedDate="45748.527938657404" backgroundQuery="1" createdVersion="8" refreshedVersion="8" minRefreshableVersion="3" recordCount="0" supportSubquery="1" supportAdvancedDrill="1" xr:uid="{F1362CB3-F4ED-4653-AFE9-A3DA8AF60862}">
  <cacheSource type="external" connectionId="1"/>
  <cacheFields count="5">
    <cacheField name="[Measures].[call count]" caption="call count" numFmtId="0" hierarchy="17" level="32767"/>
    <cacheField name="[Measures].[total amount]" caption="total amount" numFmtId="0" hierarchy="18" level="32767"/>
    <cacheField name="[Measures].[Avg. rating]" caption="Avg. rating" numFmtId="0" hierarchy="20" level="32767"/>
    <cacheField name="[Measures].[5* calling]" caption="5* calling" numFmtId="0" hierarchy="21" level="32767"/>
    <cacheField name="[Measures].[Total Duration]" caption="Total Duration" numFmtId="0" hierarchy="22" level="32767"/>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 caption="total duration " measure="1" displayFolder="" measureGroup="calls" count="0"/>
    <cacheHierarchy uniqueName="[Measures].[Avg. rating]" caption="Avg. rating" measure="1" displayFolder="" measureGroup="calls" count="0" oneField="1">
      <fieldsUsage count="1">
        <fieldUsage x="2"/>
      </fieldsUsage>
    </cacheHierarchy>
    <cacheHierarchy uniqueName="[Measures].[5* calling]" caption="5* calling" measure="1" displayFolder="" measureGroup="calls" count="0" oneField="1">
      <fieldsUsage count="1">
        <fieldUsage x="3"/>
      </fieldsUsage>
    </cacheHierarchy>
    <cacheHierarchy uniqueName="[Measures].[Total Duration]" caption="Total Duration"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raj" refreshedDate="45748.642802893519" backgroundQuery="1" createdVersion="8" refreshedVersion="8" minRefreshableVersion="3" recordCount="0" supportSubquery="1" supportAdvancedDrill="1" xr:uid="{3479DAD8-3A50-49C6-AD54-07B56AE53AB3}">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 caption="total duration " measure="1" displayFolder="" measureGroup="calls" count="0"/>
    <cacheHierarchy uniqueName="[Measures].[Avg. rating]" caption="Avg. rating" measure="1" displayFolder="" measureGroup="calls" count="0"/>
    <cacheHierarchy uniqueName="[Measures].[5* calling]" caption="5* calling" measure="1" displayFolder="" measureGroup="calls" count="0"/>
    <cacheHierarchy uniqueName="[Measures].[Total Duration]" caption="Total Duration"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raj" refreshedDate="45748.675439120372" backgroundQuery="1" createdVersion="8" refreshedVersion="8" minRefreshableVersion="3" recordCount="0" supportSubquery="1" supportAdvancedDrill="1" xr:uid="{C8355412-D653-4FC6-8CAA-8AB1F012E1C2}">
  <cacheSource type="external" connectionId="1"/>
  <cacheFields count="6">
    <cacheField name="[Measures].[call count]" caption="call count" numFmtId="0" hierarchy="17" level="32767"/>
    <cacheField name="[Measures].[total amount]" caption="total amount" numFmtId="0" hierarchy="18" level="32767"/>
    <cacheField name="[Measures].[Avg. rating]" caption="Avg. rating" numFmtId="0" hierarchy="20" level="32767"/>
    <cacheField name="[Measures].[5* calling]" caption="5* calling" numFmtId="0" hierarchy="21" level="32767"/>
    <cacheField name="[Measures].[Total Duration]" caption="Total Duration" numFmtId="0" hierarchy="22" level="32767"/>
    <cacheField name="[calls].[Representative].[Representative]" caption="Representative" numFmtId="0" hierarchy="3" level="1">
      <sharedItems containsSemiMixedTypes="0" containsNonDate="0" containsString="0"/>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 caption="total duration " measure="1" displayFolder="" measureGroup="calls" count="0"/>
    <cacheHierarchy uniqueName="[Measures].[Avg. rating]" caption="Avg. rating" measure="1" displayFolder="" measureGroup="calls" count="0" oneField="1">
      <fieldsUsage count="1">
        <fieldUsage x="2"/>
      </fieldsUsage>
    </cacheHierarchy>
    <cacheHierarchy uniqueName="[Measures].[5* calling]" caption="5* calling" measure="1" displayFolder="" measureGroup="calls" count="0" oneField="1">
      <fieldsUsage count="1">
        <fieldUsage x="3"/>
      </fieldsUsage>
    </cacheHierarchy>
    <cacheHierarchy uniqueName="[Measures].[Total Duration]" caption="Total Duration"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raj" refreshedDate="45748.675439583334" backgroundQuery="1" createdVersion="8" refreshedVersion="8" minRefreshableVersion="3" recordCount="0" supportSubquery="1" supportAdvancedDrill="1" xr:uid="{4A9CFE46-EB94-4BFB-A164-7034962D42D1}">
  <cacheSource type="external" connectionId="1"/>
  <cacheFields count="5">
    <cacheField name="[calls].[Date of Call].[Date of Call]" caption="Date of Call" numFmtId="0" hierarchy="4" level="1">
      <sharedItems containsSemiMixedTypes="0" containsNonDate="0" containsDate="1" containsString="0" minDate="2023-07-04T00:00:00" maxDate="2023-12-30T00:00:00" count="70">
        <d v="2023-07-04T00:00:00"/>
        <d v="2023-07-09T00:00:00"/>
        <d v="2023-07-10T00:00:00"/>
        <d v="2023-07-12T00:00:00"/>
        <d v="2023-07-19T00:00:00"/>
        <d v="2023-07-26T00:00:00"/>
        <d v="2023-07-27T00:00:00"/>
        <d v="2023-07-31T00:00:00"/>
        <d v="2023-08-03T00:00:00"/>
        <d v="2023-08-07T00:00:00"/>
        <d v="2023-08-10T00:00:00"/>
        <d v="2023-08-12T00:00:00"/>
        <d v="2023-08-20T00:00:00"/>
        <d v="2023-08-26T00:00:00"/>
        <d v="2023-08-27T00:00:00"/>
        <d v="2023-08-29T00:00:00"/>
        <d v="2023-09-01T00:00:00"/>
        <d v="2023-09-06T00:00:00"/>
        <d v="2023-09-07T00:00:00"/>
        <d v="2023-09-08T00:00:00"/>
        <d v="2023-09-09T00:00:00"/>
        <d v="2023-09-10T00:00:00"/>
        <d v="2023-09-12T00:00:00"/>
        <d v="2023-09-13T00:00:00"/>
        <d v="2023-09-19T00:00:00"/>
        <d v="2023-09-24T00:00:00"/>
        <d v="2023-09-30T00:00:00"/>
        <d v="2023-10-01T00:00:00"/>
        <d v="2023-10-02T00:00:00"/>
        <d v="2023-10-04T00:00:00"/>
        <d v="2023-10-06T00:00:00"/>
        <d v="2023-10-07T00:00:00"/>
        <d v="2023-10-08T00:00:00"/>
        <d v="2023-10-09T00:00:00"/>
        <d v="2023-10-10T00:00:00"/>
        <d v="2023-10-11T00:00:00"/>
        <d v="2023-10-14T00:00:00"/>
        <d v="2023-10-15T00:00:00"/>
        <d v="2023-10-16T00:00:00"/>
        <d v="2023-10-17T00:00:00"/>
        <d v="2023-10-18T00:00:00"/>
        <d v="2023-10-19T00:00:00"/>
        <d v="2023-10-22T00:00:00"/>
        <d v="2023-10-24T00:00:00"/>
        <d v="2023-10-28T00:00:00"/>
        <d v="2023-10-30T00:00:00"/>
        <d v="2023-10-31T00:00:00"/>
        <d v="2023-11-03T00:00:00"/>
        <d v="2023-11-07T00:00:00"/>
        <d v="2023-11-08T00:00:00"/>
        <d v="2023-11-13T00:00:00"/>
        <d v="2023-11-14T00:00:00"/>
        <d v="2023-11-15T00:00:00"/>
        <d v="2023-11-16T00:00:00"/>
        <d v="2023-11-17T00:00:00"/>
        <d v="2023-11-18T00:00:00"/>
        <d v="2023-11-20T00:00:00"/>
        <d v="2023-11-21T00:00:00"/>
        <d v="2023-11-23T00:00:00"/>
        <d v="2023-11-24T00:00:00"/>
        <d v="2023-11-29T00:00:00"/>
        <d v="2023-12-01T00:00:00"/>
        <d v="2023-12-03T00:00:00"/>
        <d v="2023-12-08T00:00:00"/>
        <d v="2023-12-13T00:00:00"/>
        <d v="2023-12-15T00:00:00"/>
        <d v="2023-12-19T00:00:00"/>
        <d v="2023-12-24T00:00:00"/>
        <d v="2023-12-28T00:00:00"/>
        <d v="2023-12-29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 name="Dummy0" numFmtId="0" hierarchy="30" level="32767">
      <extLst>
        <ext xmlns:x14="http://schemas.microsoft.com/office/spreadsheetml/2009/9/main" uri="{63CAB8AC-B538-458d-9737-405883B0398D}">
          <x14:cacheField ignore="1"/>
        </ext>
      </extLst>
    </cacheField>
  </cacheFields>
  <cacheHierarchies count="31">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0"/>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 caption="total duration " measure="1" displayFolder="" measureGroup="calls" count="0"/>
    <cacheHierarchy uniqueName="[Measures].[Avg. rating]" caption="Avg. rating" measure="1" displayFolder="" measureGroup="calls" count="0"/>
    <cacheHierarchy uniqueName="[Measures].[5* calling]" caption="5* calling" measure="1" displayFolder="" measureGroup="calls" count="0"/>
    <cacheHierarchy uniqueName="[Measures].[Total Duration]" caption="Total Duration"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raj" refreshedDate="45748.675440162035" backgroundQuery="1" createdVersion="8" refreshedVersion="8" minRefreshableVersion="3" recordCount="0" supportSubquery="1" supportAdvancedDrill="1" xr:uid="{50339D2B-8E13-4195-8493-D994CF7502DC}">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 caption="total duration " measure="1" displayFolder="" measureGroup="calls" count="0"/>
    <cacheHierarchy uniqueName="[Measures].[Avg. rating]" caption="Avg. rating" measure="1" displayFolder="" measureGroup="calls" count="0"/>
    <cacheHierarchy uniqueName="[Measures].[5* calling]" caption="5* calling" measure="1" displayFolder="" measureGroup="calls" count="0"/>
    <cacheHierarchy uniqueName="[Measures].[Total Duration]" caption="Total Duration"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raj" refreshedDate="45748.675440509258" backgroundQuery="1" createdVersion="8" refreshedVersion="8" minRefreshableVersion="3" recordCount="0" supportSubquery="1" supportAdvancedDrill="1" xr:uid="{2F9FB211-8468-4B81-AEC4-9BC09DC514C3}">
  <cacheSource type="external" connectionId="1"/>
  <cacheFields count="1">
    <cacheField name="[calls].[Representative].[Representative]" caption="Representative" numFmtId="0" hierarchy="3" level="1">
      <sharedItems count="1">
        <s v="R02"/>
      </sharedItems>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 caption="total duration " measure="1" displayFolder="" measureGroup="calls" count="0"/>
    <cacheHierarchy uniqueName="[Measures].[Avg. rating]" caption="Avg. rating" measure="1" displayFolder="" measureGroup="calls" count="0"/>
    <cacheHierarchy uniqueName="[Measures].[5* calling]" caption="5* calling" measure="1" displayFolder="" measureGroup="calls" count="0"/>
    <cacheHierarchy uniqueName="[Measures].[Total Duration]" caption="Total Duration"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raj" refreshedDate="45748.67544097222" backgroundQuery="1" createdVersion="8" refreshedVersion="8" minRefreshableVersion="3" recordCount="0" supportSubquery="1" supportAdvancedDrill="1" xr:uid="{B74643B2-4E88-419E-945D-08EF190A3AD5}">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 caption="total duration " measure="1" displayFolder="" measureGroup="calls" count="0"/>
    <cacheHierarchy uniqueName="[Measures].[Avg. rating]" caption="Avg. rating" measure="1" displayFolder="" measureGroup="calls" count="0"/>
    <cacheHierarchy uniqueName="[Measures].[5* calling]" caption="5* calling" measure="1" displayFolder="" measureGroup="calls" count="0"/>
    <cacheHierarchy uniqueName="[Measures].[Total Duration]" caption="Total Duration"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raj" refreshedDate="45748.527935185186" backgroundQuery="1" createdVersion="3" refreshedVersion="8" minRefreshableVersion="3" recordCount="0" supportSubquery="1" supportAdvancedDrill="1" xr:uid="{F85360DA-7245-459B-906E-C244355C976C}">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 caption="total duration " measure="1" displayFolder="" measureGroup="calls" count="0"/>
    <cacheHierarchy uniqueName="[Measures].[Avg. rating]" caption="Avg. rating" measure="1" displayFolder="" measureGroup="calls" count="0"/>
    <cacheHierarchy uniqueName="[Measures].[5* calling]" caption="5* calling" measure="1" displayFolder="" measureGroup="calls" count="0"/>
    <cacheHierarchy uniqueName="[Measures].[Total Duration]" caption="Total Duration"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81332867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244F9F-6F13-4E48-9B3B-0BFA62772C7E}" name="rep amounts" cacheId="1395"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12">
  <location ref="P7:V26"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30">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5A59481-7EB0-425A-9483-060C65F62BEE}" name="rep satisfaction" cacheId="217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2">
  <location ref="K16:L22"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1">
    <chartFormat chart="11" format="2"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D79314-1A9C-4B9E-BEE0-E70AFB496A87}" name="PivotTable24" cacheId="135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K7:N12"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4" format="4" series="1">
      <pivotArea type="data" outline="0" fieldPosition="0">
        <references count="2">
          <reference field="4294967294" count="1" selected="0">
            <x v="0"/>
          </reference>
          <reference field="1" count="1" selected="0">
            <x v="0"/>
          </reference>
        </references>
      </pivotArea>
    </chartFormat>
    <chartFormat chart="4" format="5" series="1">
      <pivotArea type="data" outline="0" fieldPosition="0">
        <references count="2">
          <reference field="4294967294" count="1" selected="0">
            <x v="0"/>
          </reference>
          <reference field="1" count="1" selected="0">
            <x v="1"/>
          </reference>
        </references>
      </pivotArea>
    </chartFormat>
  </chartFormat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662460-44C3-4E5C-892B-4FEA97E70677}" name="Selected Rep" cacheId="2172"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location ref="A40:A41"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4">
    <format dxfId="85">
      <pivotArea dataOnly="0" labelOnly="1" fieldPosition="0">
        <references count="1">
          <reference field="0" count="0"/>
        </references>
      </pivotArea>
    </format>
    <format dxfId="86">
      <pivotArea dataOnly="0" labelOnly="1" fieldPosition="0">
        <references count="1">
          <reference field="0" count="0"/>
        </references>
      </pivotArea>
    </format>
    <format dxfId="87">
      <pivotArea dataOnly="0" labelOnly="1" fieldPosition="0">
        <references count="1">
          <reference field="0" count="0"/>
        </references>
      </pivotArea>
    </format>
    <format dxfId="88">
      <pivotArea dataOnly="0" labelOnly="1" fieldPosition="0">
        <references count="1">
          <reference field="0" count="0"/>
        </references>
      </pivotArea>
    </format>
  </formats>
  <pivotHierarchies count="30">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1BB7A40-D129-475E-9D3E-F49F9B606B7C}" name="reps pivot" cacheId="135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0:C36"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2" subtotal="count" baseField="0" baseItem="0"/>
    <dataField fld="1" subtotal="count" baseField="0" baseItem="0"/>
  </dataField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CE7C6CE-2A8D-4FAA-A5DA-ABE8C90AB6A2}" name="Weekly trend" cacheId="216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4">
  <location ref="G7:H15"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1">
    <chartFormat chart="12" format="2"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89FAA50-8530-4DDD-A77E-7E404FAF4F9D}" name="Monthly Trend" cacheId="216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9">
  <location ref="A12:C25" firstHeaderRow="0" firstDataRow="1" firstDataCol="1"/>
  <pivotFields count="5">
    <pivotField axis="axisRow" allDrilled="1" subtotalTop="0" showAll="0" dataSourceSort="1" defaultSubtotal="0" defaultAttributeDrillState="1">
      <items count="7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0"/>
  </rowFields>
  <rowItems count="13">
    <i>
      <x/>
    </i>
    <i>
      <x v="1"/>
    </i>
    <i>
      <x v="2"/>
    </i>
    <i>
      <x v="3"/>
    </i>
    <i>
      <x v="4"/>
    </i>
    <i>
      <x v="5"/>
    </i>
    <i>
      <x v="6"/>
    </i>
    <i>
      <x v="7"/>
    </i>
    <i>
      <x v="8"/>
    </i>
    <i>
      <x v="9"/>
    </i>
    <i>
      <x v="10"/>
    </i>
    <i>
      <x v="11"/>
    </i>
    <i t="grand">
      <x/>
    </i>
  </rowItems>
  <colFields count="1">
    <field x="-2"/>
  </colFields>
  <colItems count="2">
    <i>
      <x/>
    </i>
    <i i="1">
      <x v="1"/>
    </i>
  </colItems>
  <dataFields count="2">
    <dataField fld="2" subtotal="count" baseField="0" baseItem="0"/>
    <dataField name="call count2" fld="4" subtotal="count" baseField="0" baseItem="0">
      <extLst>
        <ext xmlns:x14="http://schemas.microsoft.com/office/spreadsheetml/2009/9/main" uri="{E15A36E0-9728-4e99-A89B-3F7291B0FE68}">
          <x14:dataField sourceField="2" uniqueName="[__Xl2].[Measures].[call count]"/>
        </ext>
      </extLst>
    </dataField>
  </dataFields>
  <chartFormats count="2">
    <chartFormat chart="7" format="4" series="1">
      <pivotArea type="data" outline="0" fieldPosition="0">
        <references count="1">
          <reference field="4294967294" count="1" selected="0">
            <x v="1"/>
          </reference>
        </references>
      </pivotArea>
    </chartFormat>
    <chartFormat chart="7" format="5" series="1">
      <pivotArea type="data" outline="0" fieldPosition="0">
        <references count="1">
          <reference field="4294967294" count="1" selected="0">
            <x v="0"/>
          </reference>
        </references>
      </pivotArea>
    </chartFormat>
  </chartFormats>
  <pivotHierarchies count="31">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5BC7065-0A7F-4E2B-9464-041A27D8D3B7}" name="Rep wise pivot" cacheId="216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7:E8"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numFmtId="169"/>
    <dataField fld="2" subtotal="count" baseField="0" baseItem="0"/>
    <dataField fld="3" subtotal="count" baseField="0" baseItem="0"/>
    <dataField fld="4" subtotal="count" baseField="0" baseItem="0" numFmtId="169"/>
  </dataFields>
  <formats count="2">
    <format dxfId="89">
      <pivotArea outline="0" collapsedLevelsAreSubtotals="1" fieldPosition="0">
        <references count="1">
          <reference field="4294967294" count="1" selected="0">
            <x v="1"/>
          </reference>
        </references>
      </pivotArea>
    </format>
    <format dxfId="90">
      <pivotArea outline="0" collapsedLevelsAreSubtotals="1" fieldPosition="0">
        <references count="1">
          <reference field="4294967294" count="1" selected="0">
            <x v="4"/>
          </reference>
        </references>
      </pivotArea>
    </format>
  </formats>
  <pivotHierarchies count="30">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9857295-2DEB-4B07-9EA2-3E4E23C92394}" name="Summary pivot" cacheId="136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numFmtId="169"/>
    <dataField fld="2" subtotal="count" baseField="0" baseItem="0"/>
    <dataField fld="3" subtotal="count" baseField="0" baseItem="0"/>
    <dataField fld="4" subtotal="count" baseField="0" baseItem="0" numFmtId="169"/>
  </dataFields>
  <formats count="2">
    <format dxfId="93">
      <pivotArea outline="0" collapsedLevelsAreSubtotals="1" fieldPosition="0">
        <references count="1">
          <reference field="4294967294" count="1" selected="0">
            <x v="1"/>
          </reference>
        </references>
      </pivotArea>
    </format>
    <format dxfId="94">
      <pivotArea outline="0" collapsedLevelsAreSubtotals="1" fieldPosition="0">
        <references count="1">
          <reference field="4294967294" count="1" selected="0">
            <x v="4"/>
          </reference>
        </references>
      </pivotArea>
    </format>
  </format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7A134AE6-4911-4182-BB2C-41B7435D27E7}" sourceName="[calls].[Representative]">
  <pivotTables>
    <pivotTable tabId="7" name="Rep wise pivot"/>
    <pivotTable tabId="7" name="Monthly Trend"/>
    <pivotTable tabId="7" name="Weekly trend"/>
    <pivotTable tabId="7" name="Selected Rep"/>
    <pivotTable tabId="7" name="rep satisfaction"/>
  </pivotTables>
  <data>
    <olap pivotCacheId="813328676">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2]"/>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2226CFF6-0AA4-43B6-A534-07C21D3CA8DF}" cache="Slicer_Representative" caption="Representative" level="1" style="SlicerStyleLight1 2"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08"/>
    <tableColumn id="5" xr3:uid="{5A35565E-8707-4DED-AD15-A0669D67B382}" name="Date of Call" dataDxfId="107"/>
    <tableColumn id="6" xr3:uid="{F2E4F158-B41F-47BC-8DF8-DFCADFEE4E40}" name="Purchase Amount"/>
    <tableColumn id="7" xr3:uid="{04B291B5-47BD-4F78-8FD8-D1551CCA6BD9}" name="Satisfaction Rating"/>
    <tableColumn id="8" xr3:uid="{6E4123C0-0B17-43B8-A142-A1E540CE974C}" name="FY" dataDxfId="106">
      <calculatedColumnFormula>IF(MONTH(calls[[#This Row],[Date of Call]])&lt;=6, YEAR(calls[[#This Row],[Date of Call]]), YEAR(calls[[#This Row],[Date of Call]])+1)</calculatedColumnFormula>
    </tableColumn>
    <tableColumn id="9" xr3:uid="{199FA271-5E9B-46CE-9BC6-2801F92CD17E}" name="Day of week" dataDxfId="105">
      <calculatedColumnFormula>TEXT(calls[[#This Row],[Date of Call]],"DDDD")</calculatedColumnFormula>
    </tableColumn>
    <tableColumn id="10" xr3:uid="{328CDB09-95B8-4D5E-9ED9-EF0D363735A1}" name="Duration Bucket" dataDxfId="104">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03">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02" headerRowBorderDxfId="101" tableBorderDxfId="100" totalsRowBorderDxfId="99">
  <autoFilter ref="Q3:T18" xr:uid="{27158F51-A707-4171-8A04-81FB0AABCBA5}"/>
  <tableColumns count="4">
    <tableColumn id="1" xr3:uid="{02688061-6A8C-4E23-B7FF-D00CD8B58CAC}" name="Customer ID" dataDxfId="98"/>
    <tableColumn id="2" xr3:uid="{771678B6-DB44-426B-9874-B4E421A440D5}" name="Gedner" dataDxfId="97"/>
    <tableColumn id="3" xr3:uid="{B0D41C62-587E-494D-B49A-603F2C05F8D3}" name="Age" dataDxfId="96"/>
    <tableColumn id="4" xr3:uid="{663F92D6-FE31-4D81-9E01-8D066DDC8A88}" name="City" dataDxfId="95"/>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Red">
      <a:dk1>
        <a:sysClr val="windowText" lastClr="000000"/>
      </a:dk1>
      <a:lt1>
        <a:sysClr val="window" lastClr="FFFFFF"/>
      </a:lt1>
      <a:dk2>
        <a:srgbClr val="323232"/>
      </a:dk2>
      <a:lt2>
        <a:srgbClr val="E5C243"/>
      </a:lt2>
      <a:accent1>
        <a:srgbClr val="A5300F"/>
      </a:accent1>
      <a:accent2>
        <a:srgbClr val="D55816"/>
      </a:accent2>
      <a:accent3>
        <a:srgbClr val="E19825"/>
      </a:accent3>
      <a:accent4>
        <a:srgbClr val="B19C7D"/>
      </a:accent4>
      <a:accent5>
        <a:srgbClr val="7F5F52"/>
      </a:accent5>
      <a:accent6>
        <a:srgbClr val="B27D49"/>
      </a:accent6>
      <a:hlink>
        <a:srgbClr val="6B9F25"/>
      </a:hlink>
      <a:folHlink>
        <a:srgbClr val="B26B02"/>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rinterSettings" Target="../printerSettings/printerSettings1.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5375A-B33A-4896-8F6C-B7DAA6A7B3E2}">
  <dimension ref="A3:V41"/>
  <sheetViews>
    <sheetView topLeftCell="A23" zoomScaleNormal="100" workbookViewId="0">
      <selection activeCell="F42" sqref="F42"/>
    </sheetView>
  </sheetViews>
  <sheetFormatPr defaultRowHeight="14.4" x14ac:dyDescent="0.3"/>
  <cols>
    <col min="1" max="1" width="12.19921875" bestFit="1" customWidth="1"/>
    <col min="2" max="2" width="8.8984375" bestFit="1" customWidth="1"/>
    <col min="3" max="3" width="9.8984375" bestFit="1" customWidth="1"/>
    <col min="4" max="4" width="8.5" bestFit="1" customWidth="1"/>
    <col min="5" max="5" width="12.3984375" bestFit="1" customWidth="1"/>
    <col min="6" max="6" width="10.09765625" bestFit="1" customWidth="1"/>
    <col min="7" max="7" width="12.19921875" bestFit="1" customWidth="1"/>
    <col min="8" max="8" width="8.8984375" bestFit="1" customWidth="1"/>
    <col min="9" max="9" width="9.8984375" bestFit="1" customWidth="1"/>
    <col min="10" max="10" width="10.09765625" bestFit="1" customWidth="1"/>
    <col min="11" max="11" width="12.19921875" bestFit="1" customWidth="1"/>
    <col min="12" max="12" width="8.8984375" bestFit="1" customWidth="1"/>
    <col min="13" max="13" width="4.8984375" bestFit="1" customWidth="1"/>
    <col min="14" max="14" width="10.3984375" bestFit="1" customWidth="1"/>
    <col min="15" max="15" width="13.3984375" bestFit="1" customWidth="1"/>
    <col min="16" max="16" width="12.19921875" bestFit="1" customWidth="1"/>
    <col min="17" max="17" width="15.19921875" bestFit="1" customWidth="1"/>
    <col min="18" max="21" width="6.3984375" bestFit="1" customWidth="1"/>
    <col min="22" max="22" width="10.3984375" bestFit="1" customWidth="1"/>
    <col min="23" max="159" width="10.09765625" bestFit="1" customWidth="1"/>
    <col min="160" max="160" width="10.3984375" bestFit="1" customWidth="1"/>
  </cols>
  <sheetData>
    <row r="3" spans="1:22" x14ac:dyDescent="0.3">
      <c r="A3" t="s">
        <v>1040</v>
      </c>
      <c r="B3" t="s">
        <v>1041</v>
      </c>
      <c r="C3" t="s">
        <v>1042</v>
      </c>
      <c r="D3" t="s">
        <v>1043</v>
      </c>
      <c r="E3" t="s">
        <v>1044</v>
      </c>
    </row>
    <row r="4" spans="1:22" x14ac:dyDescent="0.3">
      <c r="A4" s="21">
        <v>1000</v>
      </c>
      <c r="B4" s="27">
        <v>96623</v>
      </c>
      <c r="C4" s="23">
        <v>3.8854000000000033</v>
      </c>
      <c r="D4" s="21">
        <v>307</v>
      </c>
      <c r="E4" s="27">
        <v>89850</v>
      </c>
    </row>
    <row r="7" spans="1:22" x14ac:dyDescent="0.3">
      <c r="A7" t="s">
        <v>1040</v>
      </c>
      <c r="B7" t="s">
        <v>1041</v>
      </c>
      <c r="C7" t="s">
        <v>1042</v>
      </c>
      <c r="D7" t="s">
        <v>1043</v>
      </c>
      <c r="E7" t="s">
        <v>1044</v>
      </c>
      <c r="G7" s="24" t="s">
        <v>1059</v>
      </c>
      <c r="H7" t="s">
        <v>1040</v>
      </c>
      <c r="K7" s="24" t="s">
        <v>1040</v>
      </c>
      <c r="L7" s="24" t="s">
        <v>1045</v>
      </c>
      <c r="P7" s="24" t="s">
        <v>1041</v>
      </c>
      <c r="Q7" s="24" t="s">
        <v>1045</v>
      </c>
    </row>
    <row r="8" spans="1:22" x14ac:dyDescent="0.3">
      <c r="A8" s="21">
        <v>218</v>
      </c>
      <c r="B8" s="27">
        <v>20581</v>
      </c>
      <c r="C8" s="23">
        <v>3.8706422018348627</v>
      </c>
      <c r="D8" s="21">
        <v>74</v>
      </c>
      <c r="E8" s="27">
        <v>19300</v>
      </c>
      <c r="G8" s="25" t="s">
        <v>1064</v>
      </c>
      <c r="H8" s="21">
        <v>28</v>
      </c>
      <c r="K8" s="24" t="s">
        <v>1059</v>
      </c>
      <c r="L8" t="s">
        <v>999</v>
      </c>
      <c r="M8" t="s">
        <v>998</v>
      </c>
      <c r="N8" t="s">
        <v>1046</v>
      </c>
      <c r="P8" s="24" t="s">
        <v>1059</v>
      </c>
      <c r="Q8" t="s">
        <v>11</v>
      </c>
      <c r="R8" t="s">
        <v>9</v>
      </c>
      <c r="S8" t="s">
        <v>6</v>
      </c>
      <c r="T8" t="s">
        <v>13</v>
      </c>
      <c r="U8" t="s">
        <v>10</v>
      </c>
      <c r="V8" t="s">
        <v>1046</v>
      </c>
    </row>
    <row r="9" spans="1:22" x14ac:dyDescent="0.3">
      <c r="G9" s="25" t="s">
        <v>1062</v>
      </c>
      <c r="H9" s="21">
        <v>24</v>
      </c>
      <c r="K9" s="25" t="s">
        <v>1002</v>
      </c>
      <c r="L9" s="21">
        <v>144</v>
      </c>
      <c r="M9" s="21">
        <v>132</v>
      </c>
      <c r="N9" s="21">
        <v>276</v>
      </c>
      <c r="P9" s="25" t="s">
        <v>1002</v>
      </c>
      <c r="Q9" s="26"/>
      <c r="R9" s="26"/>
      <c r="S9" s="26"/>
      <c r="T9" s="26"/>
      <c r="U9" s="26"/>
      <c r="V9" s="26"/>
    </row>
    <row r="10" spans="1:22" x14ac:dyDescent="0.3">
      <c r="G10" s="25" t="s">
        <v>1066</v>
      </c>
      <c r="H10" s="21">
        <v>44</v>
      </c>
      <c r="K10" s="25" t="s">
        <v>1001</v>
      </c>
      <c r="L10" s="21">
        <v>326</v>
      </c>
      <c r="M10" s="21">
        <v>63</v>
      </c>
      <c r="N10" s="21">
        <v>389</v>
      </c>
      <c r="P10" s="29" t="s">
        <v>20</v>
      </c>
      <c r="Q10" s="22">
        <v>891</v>
      </c>
      <c r="R10" s="22">
        <v>1332</v>
      </c>
      <c r="S10" s="22">
        <v>1282</v>
      </c>
      <c r="T10" s="22">
        <v>739</v>
      </c>
      <c r="U10" s="22">
        <v>560</v>
      </c>
      <c r="V10" s="22">
        <v>4804</v>
      </c>
    </row>
    <row r="11" spans="1:22" x14ac:dyDescent="0.3">
      <c r="G11" s="25" t="s">
        <v>1067</v>
      </c>
      <c r="H11" s="21">
        <v>36</v>
      </c>
      <c r="K11" s="25" t="s">
        <v>1000</v>
      </c>
      <c r="L11" s="21">
        <v>129</v>
      </c>
      <c r="M11" s="21">
        <v>206</v>
      </c>
      <c r="N11" s="21">
        <v>335</v>
      </c>
      <c r="P11" s="29" t="s">
        <v>12</v>
      </c>
      <c r="Q11" s="22">
        <v>1991</v>
      </c>
      <c r="R11" s="22">
        <v>1886</v>
      </c>
      <c r="S11" s="22">
        <v>1206</v>
      </c>
      <c r="T11" s="22">
        <v>884</v>
      </c>
      <c r="U11" s="22">
        <v>1722</v>
      </c>
      <c r="V11" s="22">
        <v>7689</v>
      </c>
    </row>
    <row r="12" spans="1:22" x14ac:dyDescent="0.3">
      <c r="A12" s="24" t="s">
        <v>1059</v>
      </c>
      <c r="B12" t="s">
        <v>1040</v>
      </c>
      <c r="C12" t="s">
        <v>1060</v>
      </c>
      <c r="G12" s="25" t="s">
        <v>1065</v>
      </c>
      <c r="H12" s="21">
        <v>33</v>
      </c>
      <c r="K12" s="25" t="s">
        <v>1046</v>
      </c>
      <c r="L12" s="21">
        <v>599</v>
      </c>
      <c r="M12" s="21">
        <v>401</v>
      </c>
      <c r="N12" s="21">
        <v>1000</v>
      </c>
      <c r="P12" s="29" t="s">
        <v>8</v>
      </c>
      <c r="Q12" s="22">
        <v>1163</v>
      </c>
      <c r="R12" s="22">
        <v>1180</v>
      </c>
      <c r="S12" s="22">
        <v>1616</v>
      </c>
      <c r="T12" s="22">
        <v>1043</v>
      </c>
      <c r="U12" s="22">
        <v>1747</v>
      </c>
      <c r="V12" s="22">
        <v>6749</v>
      </c>
    </row>
    <row r="13" spans="1:22" x14ac:dyDescent="0.3">
      <c r="A13" s="25" t="s">
        <v>1047</v>
      </c>
      <c r="B13" s="21">
        <v>19</v>
      </c>
      <c r="C13" s="21">
        <v>19</v>
      </c>
      <c r="G13" s="25" t="s">
        <v>1061</v>
      </c>
      <c r="H13" s="21">
        <v>29</v>
      </c>
      <c r="P13" s="29" t="s">
        <v>16</v>
      </c>
      <c r="Q13" s="22">
        <v>1438</v>
      </c>
      <c r="R13" s="22">
        <v>1616</v>
      </c>
      <c r="S13" s="22">
        <v>866</v>
      </c>
      <c r="T13" s="22">
        <v>829</v>
      </c>
      <c r="U13" s="22">
        <v>2070</v>
      </c>
      <c r="V13" s="22">
        <v>6819</v>
      </c>
    </row>
    <row r="14" spans="1:22" x14ac:dyDescent="0.3">
      <c r="A14" s="25" t="s">
        <v>1048</v>
      </c>
      <c r="B14" s="21">
        <v>10</v>
      </c>
      <c r="C14" s="21">
        <v>10</v>
      </c>
      <c r="G14" s="25" t="s">
        <v>1063</v>
      </c>
      <c r="H14" s="21">
        <v>24</v>
      </c>
      <c r="P14" s="25" t="s">
        <v>1001</v>
      </c>
      <c r="Q14" s="26"/>
      <c r="R14" s="26"/>
      <c r="S14" s="26"/>
      <c r="T14" s="26"/>
      <c r="U14" s="26"/>
      <c r="V14" s="26"/>
    </row>
    <row r="15" spans="1:22" x14ac:dyDescent="0.3">
      <c r="A15" s="25" t="s">
        <v>1049</v>
      </c>
      <c r="B15" s="21">
        <v>40</v>
      </c>
      <c r="C15" s="21">
        <v>40</v>
      </c>
      <c r="G15" s="25" t="s">
        <v>1046</v>
      </c>
      <c r="H15" s="21">
        <v>218</v>
      </c>
      <c r="P15" s="29" t="s">
        <v>24</v>
      </c>
      <c r="Q15" s="22">
        <v>1233</v>
      </c>
      <c r="R15" s="22">
        <v>223</v>
      </c>
      <c r="S15" s="22">
        <v>1680</v>
      </c>
      <c r="T15" s="22">
        <v>990</v>
      </c>
      <c r="U15" s="22">
        <v>1508</v>
      </c>
      <c r="V15" s="22">
        <v>5634</v>
      </c>
    </row>
    <row r="16" spans="1:22" x14ac:dyDescent="0.3">
      <c r="A16" s="25" t="s">
        <v>1050</v>
      </c>
      <c r="B16" s="21">
        <v>40</v>
      </c>
      <c r="C16" s="21">
        <v>40</v>
      </c>
      <c r="K16" s="24" t="s">
        <v>1059</v>
      </c>
      <c r="L16" t="s">
        <v>1040</v>
      </c>
      <c r="P16" s="29" t="s">
        <v>15</v>
      </c>
      <c r="Q16" s="22">
        <v>1598</v>
      </c>
      <c r="R16" s="22">
        <v>1907</v>
      </c>
      <c r="S16" s="22">
        <v>869</v>
      </c>
      <c r="T16" s="22">
        <v>1426</v>
      </c>
      <c r="U16" s="22">
        <v>1416</v>
      </c>
      <c r="V16" s="22">
        <v>7216</v>
      </c>
    </row>
    <row r="17" spans="1:22" x14ac:dyDescent="0.3">
      <c r="A17" s="25" t="s">
        <v>1051</v>
      </c>
      <c r="B17" s="21">
        <v>13</v>
      </c>
      <c r="C17" s="21">
        <v>13</v>
      </c>
      <c r="K17" s="25">
        <v>1</v>
      </c>
      <c r="L17" s="21">
        <v>3</v>
      </c>
      <c r="P17" s="29" t="s">
        <v>5</v>
      </c>
      <c r="Q17" s="22">
        <v>900</v>
      </c>
      <c r="R17" s="22">
        <v>1016</v>
      </c>
      <c r="S17" s="22">
        <v>960</v>
      </c>
      <c r="T17" s="22">
        <v>940</v>
      </c>
      <c r="U17" s="22">
        <v>1193</v>
      </c>
      <c r="V17" s="22">
        <v>5009</v>
      </c>
    </row>
    <row r="18" spans="1:22" x14ac:dyDescent="0.3">
      <c r="A18" s="25" t="s">
        <v>1052</v>
      </c>
      <c r="B18" s="21">
        <v>12</v>
      </c>
      <c r="C18" s="21">
        <v>12</v>
      </c>
      <c r="K18" s="25">
        <v>2</v>
      </c>
      <c r="L18" s="21">
        <v>19</v>
      </c>
      <c r="P18" s="29" t="s">
        <v>18</v>
      </c>
      <c r="Q18" s="22">
        <v>900</v>
      </c>
      <c r="R18" s="22">
        <v>1470</v>
      </c>
      <c r="S18" s="22">
        <v>1617</v>
      </c>
      <c r="T18" s="22">
        <v>1314</v>
      </c>
      <c r="U18" s="22">
        <v>941</v>
      </c>
      <c r="V18" s="22">
        <v>6242</v>
      </c>
    </row>
    <row r="19" spans="1:22" x14ac:dyDescent="0.3">
      <c r="A19" s="25" t="s">
        <v>1053</v>
      </c>
      <c r="B19" s="21">
        <v>9</v>
      </c>
      <c r="C19" s="21">
        <v>9</v>
      </c>
      <c r="K19" s="25">
        <v>3</v>
      </c>
      <c r="L19" s="21">
        <v>35</v>
      </c>
      <c r="P19" s="29" t="s">
        <v>14</v>
      </c>
      <c r="Q19" s="22">
        <v>1255</v>
      </c>
      <c r="R19" s="22">
        <v>516</v>
      </c>
      <c r="S19" s="22">
        <v>1874</v>
      </c>
      <c r="T19" s="22">
        <v>1863</v>
      </c>
      <c r="U19" s="22">
        <v>1722</v>
      </c>
      <c r="V19" s="22">
        <v>7230</v>
      </c>
    </row>
    <row r="20" spans="1:22" x14ac:dyDescent="0.3">
      <c r="A20" s="25" t="s">
        <v>1054</v>
      </c>
      <c r="B20" s="21">
        <v>13</v>
      </c>
      <c r="C20" s="21">
        <v>13</v>
      </c>
      <c r="K20" s="25">
        <v>4</v>
      </c>
      <c r="L20" s="21">
        <v>87</v>
      </c>
      <c r="P20" s="29" t="s">
        <v>19</v>
      </c>
      <c r="Q20" s="22">
        <v>1138</v>
      </c>
      <c r="R20" s="22">
        <v>1898</v>
      </c>
      <c r="S20" s="22">
        <v>1482</v>
      </c>
      <c r="T20" s="22">
        <v>846</v>
      </c>
      <c r="U20" s="22">
        <v>1154</v>
      </c>
      <c r="V20" s="22">
        <v>6518</v>
      </c>
    </row>
    <row r="21" spans="1:22" x14ac:dyDescent="0.3">
      <c r="A21" s="25" t="s">
        <v>1055</v>
      </c>
      <c r="B21" s="21">
        <v>18</v>
      </c>
      <c r="C21" s="21">
        <v>18</v>
      </c>
      <c r="K21" s="25">
        <v>5</v>
      </c>
      <c r="L21" s="21">
        <v>74</v>
      </c>
      <c r="P21" s="25" t="s">
        <v>1000</v>
      </c>
      <c r="Q21" s="26"/>
      <c r="R21" s="26"/>
      <c r="S21" s="26"/>
      <c r="T21" s="26"/>
      <c r="U21" s="26"/>
      <c r="V21" s="26"/>
    </row>
    <row r="22" spans="1:22" x14ac:dyDescent="0.3">
      <c r="A22" s="25" t="s">
        <v>1056</v>
      </c>
      <c r="B22" s="21">
        <v>21</v>
      </c>
      <c r="C22" s="21">
        <v>21</v>
      </c>
      <c r="K22" s="25" t="s">
        <v>1046</v>
      </c>
      <c r="L22" s="21">
        <v>218</v>
      </c>
      <c r="P22" s="29" t="s">
        <v>17</v>
      </c>
      <c r="Q22" s="22">
        <v>1655</v>
      </c>
      <c r="R22" s="22">
        <v>805</v>
      </c>
      <c r="S22" s="22">
        <v>2263</v>
      </c>
      <c r="T22" s="22">
        <v>987</v>
      </c>
      <c r="U22" s="22">
        <v>1075</v>
      </c>
      <c r="V22" s="22">
        <v>6785</v>
      </c>
    </row>
    <row r="23" spans="1:22" x14ac:dyDescent="0.3">
      <c r="A23" s="25" t="s">
        <v>1057</v>
      </c>
      <c r="B23" s="21">
        <v>14</v>
      </c>
      <c r="C23" s="21">
        <v>14</v>
      </c>
      <c r="P23" s="29" t="s">
        <v>23</v>
      </c>
      <c r="Q23" s="22">
        <v>1104</v>
      </c>
      <c r="R23" s="22">
        <v>2280</v>
      </c>
      <c r="S23" s="22">
        <v>1445</v>
      </c>
      <c r="T23" s="22">
        <v>1722</v>
      </c>
      <c r="U23" s="22">
        <v>1196</v>
      </c>
      <c r="V23" s="22">
        <v>7747</v>
      </c>
    </row>
    <row r="24" spans="1:22" x14ac:dyDescent="0.3">
      <c r="A24" s="25" t="s">
        <v>1058</v>
      </c>
      <c r="B24" s="21">
        <v>9</v>
      </c>
      <c r="C24" s="21">
        <v>9</v>
      </c>
      <c r="P24" s="29" t="s">
        <v>7</v>
      </c>
      <c r="Q24" s="22">
        <v>372</v>
      </c>
      <c r="R24" s="22">
        <v>1818</v>
      </c>
      <c r="S24" s="22">
        <v>1346</v>
      </c>
      <c r="T24" s="22">
        <v>1156</v>
      </c>
      <c r="U24" s="22">
        <v>1484</v>
      </c>
      <c r="V24" s="22">
        <v>6176</v>
      </c>
    </row>
    <row r="25" spans="1:22" x14ac:dyDescent="0.3">
      <c r="A25" s="25" t="s">
        <v>1046</v>
      </c>
      <c r="B25" s="21">
        <v>218</v>
      </c>
      <c r="C25" s="21">
        <v>218</v>
      </c>
      <c r="P25" s="29" t="s">
        <v>22</v>
      </c>
      <c r="Q25" s="22">
        <v>1415</v>
      </c>
      <c r="R25" s="22">
        <v>1271</v>
      </c>
      <c r="S25" s="22">
        <v>1214</v>
      </c>
      <c r="T25" s="22">
        <v>1135</v>
      </c>
      <c r="U25" s="22">
        <v>1566</v>
      </c>
      <c r="V25" s="22">
        <v>6601</v>
      </c>
    </row>
    <row r="26" spans="1:22" x14ac:dyDescent="0.3">
      <c r="H26" t="s">
        <v>1074</v>
      </c>
      <c r="I26" t="str">
        <f>A41</f>
        <v>R02</v>
      </c>
      <c r="P26" s="29" t="s">
        <v>21</v>
      </c>
      <c r="Q26" s="22">
        <v>1362</v>
      </c>
      <c r="R26" s="22">
        <v>1363</v>
      </c>
      <c r="S26" s="22">
        <v>1152</v>
      </c>
      <c r="T26" s="22">
        <v>777</v>
      </c>
      <c r="U26" s="22">
        <v>750</v>
      </c>
      <c r="V26" s="22">
        <v>5404</v>
      </c>
    </row>
    <row r="27" spans="1:22" x14ac:dyDescent="0.3">
      <c r="F27" t="s">
        <v>1068</v>
      </c>
    </row>
    <row r="28" spans="1:22" x14ac:dyDescent="0.3">
      <c r="F28" t="s">
        <v>1069</v>
      </c>
      <c r="G28" t="s">
        <v>1070</v>
      </c>
      <c r="H28" t="s">
        <v>1071</v>
      </c>
      <c r="I28" t="s">
        <v>1072</v>
      </c>
      <c r="J28" t="s">
        <v>1073</v>
      </c>
    </row>
    <row r="29" spans="1:22" x14ac:dyDescent="0.3">
      <c r="F29" t="str" cm="1">
        <f t="array" ref="F29:G33">A31:B35</f>
        <v>R01</v>
      </c>
      <c r="G29">
        <v>189</v>
      </c>
      <c r="H29" s="22">
        <v>18415</v>
      </c>
      <c r="I29" t="e">
        <f>IF(F29=$I$26,G29,NA())</f>
        <v>#N/A</v>
      </c>
      <c r="J29" t="e">
        <f>IF(F29=$I$26,H29,NA())</f>
        <v>#N/A</v>
      </c>
    </row>
    <row r="30" spans="1:22" x14ac:dyDescent="0.3">
      <c r="A30" s="24" t="s">
        <v>1059</v>
      </c>
      <c r="B30" t="s">
        <v>1040</v>
      </c>
      <c r="C30" t="s">
        <v>1041</v>
      </c>
      <c r="F30" t="str">
        <v>R02</v>
      </c>
      <c r="G30">
        <v>218</v>
      </c>
      <c r="H30" s="22">
        <v>20581</v>
      </c>
      <c r="I30">
        <f t="shared" ref="I30:I33" si="0">IF(F30=$I$26,G30,NA())</f>
        <v>218</v>
      </c>
      <c r="J30">
        <f t="shared" ref="J30:J33" si="1">IF(F30=$I$26,H30,NA())</f>
        <v>20581</v>
      </c>
    </row>
    <row r="31" spans="1:22" x14ac:dyDescent="0.3">
      <c r="A31" s="25" t="s">
        <v>11</v>
      </c>
      <c r="B31" s="21">
        <v>189</v>
      </c>
      <c r="C31" s="22">
        <v>18415</v>
      </c>
      <c r="F31" t="str">
        <v>R03</v>
      </c>
      <c r="G31">
        <v>207</v>
      </c>
      <c r="H31" s="22">
        <v>20872</v>
      </c>
      <c r="I31" t="e">
        <f t="shared" si="0"/>
        <v>#N/A</v>
      </c>
      <c r="J31" t="e">
        <f t="shared" si="1"/>
        <v>#N/A</v>
      </c>
    </row>
    <row r="32" spans="1:22" x14ac:dyDescent="0.3">
      <c r="A32" s="25" t="s">
        <v>9</v>
      </c>
      <c r="B32" s="21">
        <v>218</v>
      </c>
      <c r="C32" s="22">
        <v>20581</v>
      </c>
      <c r="F32" t="str">
        <v>R04</v>
      </c>
      <c r="G32">
        <v>186</v>
      </c>
      <c r="H32" s="22">
        <v>16651</v>
      </c>
      <c r="I32" t="e">
        <f t="shared" si="0"/>
        <v>#N/A</v>
      </c>
      <c r="J32" t="e">
        <f t="shared" si="1"/>
        <v>#N/A</v>
      </c>
    </row>
    <row r="33" spans="1:10" x14ac:dyDescent="0.3">
      <c r="A33" s="25" t="s">
        <v>6</v>
      </c>
      <c r="B33" s="21">
        <v>207</v>
      </c>
      <c r="C33" s="22">
        <v>20872</v>
      </c>
      <c r="F33" t="str">
        <v>R05</v>
      </c>
      <c r="G33">
        <v>200</v>
      </c>
      <c r="H33" s="22">
        <v>20104</v>
      </c>
      <c r="I33" t="e">
        <f t="shared" si="0"/>
        <v>#N/A</v>
      </c>
      <c r="J33" t="e">
        <f t="shared" si="1"/>
        <v>#N/A</v>
      </c>
    </row>
    <row r="34" spans="1:10" x14ac:dyDescent="0.3">
      <c r="A34" s="25" t="s">
        <v>13</v>
      </c>
      <c r="B34" s="21">
        <v>186</v>
      </c>
      <c r="C34" s="22">
        <v>16651</v>
      </c>
    </row>
    <row r="35" spans="1:10" x14ac:dyDescent="0.3">
      <c r="A35" s="25" t="s">
        <v>10</v>
      </c>
      <c r="B35" s="21">
        <v>200</v>
      </c>
      <c r="C35" s="22">
        <v>20104</v>
      </c>
    </row>
    <row r="36" spans="1:10" x14ac:dyDescent="0.3">
      <c r="A36" s="25" t="s">
        <v>1046</v>
      </c>
      <c r="B36" s="21">
        <v>1000</v>
      </c>
      <c r="C36" s="22">
        <v>96623</v>
      </c>
    </row>
    <row r="40" spans="1:10" x14ac:dyDescent="0.3">
      <c r="A40" s="24" t="s">
        <v>1059</v>
      </c>
    </row>
    <row r="41" spans="1:10" x14ac:dyDescent="0.3">
      <c r="A41" s="28" t="s">
        <v>9</v>
      </c>
    </row>
  </sheetData>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D1" zoomScale="115" zoomScaleNormal="115" workbookViewId="0">
      <selection activeCell="C9" sqref="C9"/>
    </sheetView>
  </sheetViews>
  <sheetFormatPr defaultRowHeight="14.4" x14ac:dyDescent="0.3"/>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3">
      <c r="B1" s="5" t="s">
        <v>1003</v>
      </c>
    </row>
    <row r="2" spans="2:20" x14ac:dyDescent="0.3">
      <c r="R2" s="1"/>
    </row>
    <row r="3" spans="2:20"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A3:A7"/>
  <sheetViews>
    <sheetView zoomScale="83" zoomScaleNormal="115" workbookViewId="0">
      <selection activeCell="F4" sqref="F4"/>
    </sheetView>
  </sheetViews>
  <sheetFormatPr defaultRowHeight="14.4" x14ac:dyDescent="0.3"/>
  <cols>
    <col min="5" max="5" width="10.8984375" customWidth="1"/>
    <col min="6" max="6" width="9.8984375" customWidth="1"/>
  </cols>
  <sheetData>
    <row r="3" ht="25.5" customHeight="1" x14ac:dyDescent="0.3"/>
    <row r="4" ht="25.5" customHeight="1" x14ac:dyDescent="0.3"/>
    <row r="5" ht="25.5" customHeight="1" x14ac:dyDescent="0.3"/>
    <row r="6" ht="25.5" customHeight="1" x14ac:dyDescent="0.3"/>
    <row r="7" ht="25.5" customHeight="1"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DB9FB-5D01-4EE2-ABAF-E06A2CA2543F}">
  <dimension ref="A1:V39"/>
  <sheetViews>
    <sheetView tabSelected="1" zoomScale="85" zoomScaleNormal="85" workbookViewId="0">
      <selection activeCell="U19" sqref="U19"/>
    </sheetView>
  </sheetViews>
  <sheetFormatPr defaultRowHeight="14.4" x14ac:dyDescent="0.3"/>
  <cols>
    <col min="1" max="1" width="3.3984375" customWidth="1"/>
    <col min="2" max="2" width="3.5" customWidth="1"/>
    <col min="5" max="5" width="4.796875" customWidth="1"/>
    <col min="18" max="18" width="8.5" customWidth="1"/>
  </cols>
  <sheetData>
    <row r="1" spans="1:22" x14ac:dyDescent="0.3">
      <c r="A1" s="20"/>
      <c r="B1" s="20"/>
      <c r="C1" s="20"/>
      <c r="D1" s="20"/>
      <c r="E1" s="20"/>
      <c r="F1" s="41" t="s">
        <v>1076</v>
      </c>
      <c r="G1" s="42"/>
      <c r="H1" s="42"/>
      <c r="I1" s="42"/>
      <c r="J1" s="42"/>
      <c r="K1" s="42"/>
      <c r="L1" s="42"/>
      <c r="M1" s="42"/>
      <c r="N1" s="42"/>
      <c r="O1" s="42"/>
      <c r="P1" s="42"/>
      <c r="Q1" s="42"/>
      <c r="R1" s="42"/>
      <c r="S1" s="42"/>
      <c r="T1" s="42"/>
      <c r="U1" s="42"/>
      <c r="V1" s="20"/>
    </row>
    <row r="2" spans="1:22" x14ac:dyDescent="0.3">
      <c r="A2" s="20"/>
      <c r="B2" s="20"/>
      <c r="C2" s="20"/>
      <c r="D2" s="20"/>
      <c r="E2" s="20"/>
      <c r="F2" s="42"/>
      <c r="G2" s="42"/>
      <c r="H2" s="42"/>
      <c r="I2" s="42"/>
      <c r="J2" s="42"/>
      <c r="K2" s="42"/>
      <c r="L2" s="42"/>
      <c r="M2" s="42"/>
      <c r="N2" s="42"/>
      <c r="O2" s="42"/>
      <c r="P2" s="42"/>
      <c r="Q2" s="42"/>
      <c r="R2" s="42"/>
      <c r="S2" s="42"/>
      <c r="T2" s="42"/>
      <c r="U2" s="42"/>
      <c r="V2" s="20"/>
    </row>
    <row r="3" spans="1:22" x14ac:dyDescent="0.3">
      <c r="A3" s="20"/>
      <c r="B3" s="20"/>
      <c r="C3" s="20"/>
      <c r="D3" s="20"/>
      <c r="E3" s="20"/>
      <c r="F3" s="42"/>
      <c r="G3" s="42"/>
      <c r="H3" s="42"/>
      <c r="I3" s="42"/>
      <c r="J3" s="42"/>
      <c r="K3" s="42"/>
      <c r="L3" s="42"/>
      <c r="M3" s="42"/>
      <c r="N3" s="42"/>
      <c r="O3" s="42"/>
      <c r="P3" s="42"/>
      <c r="Q3" s="42"/>
      <c r="R3" s="42"/>
      <c r="S3" s="42"/>
      <c r="T3" s="42"/>
      <c r="U3" s="42"/>
      <c r="V3" s="20"/>
    </row>
    <row r="4" spans="1:22" x14ac:dyDescent="0.3">
      <c r="A4" s="20"/>
      <c r="B4" s="20"/>
      <c r="C4" s="20"/>
      <c r="D4" s="20"/>
      <c r="E4" s="20"/>
      <c r="F4" s="20"/>
      <c r="G4" s="20"/>
      <c r="H4" s="20"/>
      <c r="I4" s="20"/>
      <c r="J4" s="20"/>
      <c r="K4" s="20"/>
      <c r="L4" s="20"/>
      <c r="M4" s="20"/>
      <c r="N4" s="20"/>
      <c r="O4" s="20"/>
      <c r="P4" s="20"/>
      <c r="Q4" s="20"/>
      <c r="R4" s="20"/>
      <c r="S4" s="20"/>
      <c r="T4" s="20"/>
      <c r="U4" s="20"/>
      <c r="V4" s="20"/>
    </row>
    <row r="5" spans="1:22" x14ac:dyDescent="0.3">
      <c r="A5" s="20"/>
      <c r="B5" s="20"/>
      <c r="C5" s="20"/>
      <c r="D5" s="20"/>
      <c r="E5" s="20"/>
      <c r="F5" s="20"/>
      <c r="G5" s="20"/>
      <c r="H5" s="20"/>
      <c r="I5" s="20"/>
      <c r="J5" s="20"/>
      <c r="K5" s="20"/>
      <c r="L5" s="20"/>
      <c r="M5" s="20"/>
      <c r="N5" s="20"/>
      <c r="O5" s="20"/>
      <c r="P5" s="20"/>
      <c r="Q5" s="20"/>
      <c r="R5" s="20"/>
      <c r="S5" s="20"/>
      <c r="T5" s="20"/>
      <c r="U5" s="20"/>
      <c r="V5" s="20"/>
    </row>
    <row r="6" spans="1:22" x14ac:dyDescent="0.3">
      <c r="A6" s="20"/>
      <c r="B6" s="20"/>
      <c r="C6" s="20"/>
      <c r="D6" s="20"/>
      <c r="E6" s="20"/>
      <c r="F6" s="20"/>
      <c r="G6" s="20"/>
      <c r="H6" s="20"/>
      <c r="I6" s="20"/>
      <c r="J6" s="20"/>
      <c r="K6" s="20"/>
      <c r="L6" s="20"/>
      <c r="M6" s="20"/>
      <c r="N6" s="20"/>
      <c r="O6" s="20"/>
      <c r="P6" s="20"/>
      <c r="Q6" s="20"/>
      <c r="R6" s="20"/>
      <c r="S6" s="20"/>
      <c r="T6" s="20"/>
      <c r="U6" s="20"/>
      <c r="V6" s="20"/>
    </row>
    <row r="7" spans="1:22" x14ac:dyDescent="0.3">
      <c r="A7" s="20"/>
      <c r="B7" s="20"/>
      <c r="C7" s="20"/>
      <c r="D7" s="20"/>
      <c r="E7" s="20"/>
      <c r="F7" s="20"/>
      <c r="G7" s="20"/>
      <c r="H7" s="20"/>
      <c r="I7" s="20"/>
      <c r="J7" s="20"/>
      <c r="K7" s="20"/>
      <c r="L7" s="20"/>
      <c r="M7" s="20"/>
      <c r="N7" s="20"/>
      <c r="O7" s="20"/>
      <c r="P7" s="20"/>
      <c r="Q7" s="20"/>
      <c r="R7" s="20"/>
      <c r="S7" s="20"/>
      <c r="T7" s="20"/>
      <c r="U7" s="20"/>
      <c r="V7" s="20"/>
    </row>
    <row r="8" spans="1:22" x14ac:dyDescent="0.3">
      <c r="A8" s="20"/>
      <c r="B8" s="20"/>
      <c r="C8" s="20"/>
      <c r="D8" s="20"/>
      <c r="E8" s="20"/>
      <c r="F8" s="20"/>
      <c r="G8" s="20"/>
      <c r="H8" s="20"/>
      <c r="I8" s="20"/>
      <c r="J8" s="20"/>
      <c r="K8" s="20"/>
      <c r="L8" s="20"/>
      <c r="M8" s="20"/>
      <c r="N8" s="20"/>
      <c r="O8" s="20"/>
      <c r="P8" s="20"/>
      <c r="Q8" s="20"/>
      <c r="R8" s="20"/>
      <c r="S8" s="20"/>
      <c r="T8" s="20"/>
      <c r="U8" s="20"/>
      <c r="V8" s="20"/>
    </row>
    <row r="9" spans="1:22" x14ac:dyDescent="0.3">
      <c r="A9" s="20"/>
      <c r="B9" s="20"/>
      <c r="C9" s="20"/>
      <c r="D9" s="20"/>
      <c r="E9" s="20"/>
      <c r="F9" s="20"/>
      <c r="G9" s="20"/>
      <c r="H9" s="20"/>
      <c r="I9" s="20"/>
      <c r="J9" s="20"/>
      <c r="K9" s="20"/>
      <c r="L9" s="20"/>
      <c r="M9" s="20"/>
      <c r="N9" s="20"/>
      <c r="O9" s="20"/>
      <c r="P9" s="20"/>
      <c r="Q9" s="20"/>
      <c r="R9" s="20"/>
      <c r="S9" s="20"/>
      <c r="T9" s="20"/>
      <c r="U9" s="20"/>
      <c r="V9" s="20"/>
    </row>
    <row r="10" spans="1:22" x14ac:dyDescent="0.3">
      <c r="A10" s="20"/>
      <c r="B10" s="20"/>
      <c r="C10" s="20"/>
      <c r="D10" s="20"/>
      <c r="E10" s="20"/>
      <c r="F10" s="20"/>
      <c r="G10" s="20"/>
      <c r="H10" s="20"/>
      <c r="I10" s="20"/>
      <c r="J10" s="20"/>
      <c r="K10" s="20"/>
      <c r="L10" s="20"/>
      <c r="M10" s="20"/>
      <c r="N10" s="20"/>
      <c r="O10" s="20"/>
      <c r="P10" s="20"/>
      <c r="Q10" s="20"/>
      <c r="R10" s="20"/>
      <c r="S10" s="20"/>
      <c r="T10" s="20"/>
      <c r="U10" s="20"/>
      <c r="V10" s="20"/>
    </row>
    <row r="11" spans="1:22" x14ac:dyDescent="0.3">
      <c r="A11" s="20"/>
      <c r="B11" s="20"/>
      <c r="C11" s="20"/>
      <c r="D11" s="20"/>
      <c r="E11" s="20"/>
      <c r="F11" s="20"/>
      <c r="G11" s="20"/>
      <c r="H11" s="20"/>
      <c r="I11" s="20"/>
      <c r="J11" s="20"/>
      <c r="K11" s="20"/>
      <c r="L11" s="20"/>
      <c r="M11" s="20"/>
      <c r="N11" s="20"/>
      <c r="O11" s="20"/>
      <c r="P11" s="20"/>
      <c r="Q11" s="20"/>
      <c r="R11" s="20"/>
      <c r="S11" s="20"/>
      <c r="T11" s="20"/>
      <c r="U11" s="20"/>
      <c r="V11" s="20"/>
    </row>
    <row r="12" spans="1:22" x14ac:dyDescent="0.3">
      <c r="A12" s="20"/>
      <c r="B12" s="20"/>
      <c r="C12" s="20"/>
      <c r="D12" s="20"/>
      <c r="E12" s="20"/>
      <c r="F12" s="20"/>
      <c r="G12" s="20"/>
      <c r="H12" s="20"/>
      <c r="I12" s="20"/>
      <c r="J12" s="20"/>
      <c r="K12" s="20"/>
      <c r="L12" s="20"/>
      <c r="M12" s="20"/>
      <c r="N12" s="20"/>
      <c r="O12" s="20"/>
      <c r="P12" s="20"/>
      <c r="Q12" s="20"/>
      <c r="R12" s="20"/>
      <c r="S12" s="20"/>
      <c r="T12" s="20"/>
      <c r="U12" s="20"/>
      <c r="V12" s="20"/>
    </row>
    <row r="13" spans="1:22" x14ac:dyDescent="0.3">
      <c r="A13" s="20"/>
      <c r="B13" s="20"/>
      <c r="C13" s="20"/>
      <c r="D13" s="20"/>
      <c r="E13" s="20"/>
      <c r="F13" s="20"/>
      <c r="G13" s="20"/>
      <c r="H13" s="20"/>
      <c r="I13" s="20"/>
      <c r="J13" s="20"/>
      <c r="K13" s="20"/>
      <c r="L13" s="20"/>
      <c r="M13" s="20"/>
      <c r="N13" s="20"/>
      <c r="O13" s="20"/>
      <c r="P13" s="20"/>
      <c r="Q13" s="20"/>
      <c r="R13" s="20"/>
      <c r="S13" s="20"/>
      <c r="T13" s="20"/>
      <c r="U13" s="20"/>
      <c r="V13" s="20"/>
    </row>
    <row r="14" spans="1:22" x14ac:dyDescent="0.3">
      <c r="A14" s="20"/>
      <c r="B14" s="20"/>
      <c r="C14" s="20"/>
      <c r="D14" s="20"/>
      <c r="E14" s="20"/>
      <c r="F14" s="20"/>
      <c r="G14" s="20"/>
      <c r="H14" s="20"/>
      <c r="I14" s="20"/>
      <c r="J14" s="20"/>
      <c r="K14" s="20"/>
      <c r="L14" s="20"/>
      <c r="M14" s="20"/>
      <c r="N14" s="20"/>
      <c r="O14" s="20"/>
      <c r="P14" s="20"/>
      <c r="Q14" s="20"/>
      <c r="R14" s="20"/>
      <c r="S14" s="20"/>
      <c r="T14" s="20"/>
      <c r="U14" s="20"/>
      <c r="V14" s="20"/>
    </row>
    <row r="15" spans="1:22" x14ac:dyDescent="0.3">
      <c r="A15" s="20"/>
      <c r="B15" s="20"/>
      <c r="C15" s="20"/>
      <c r="D15" s="20"/>
      <c r="E15" s="20"/>
      <c r="F15" s="20"/>
      <c r="G15" s="20"/>
      <c r="H15" s="20"/>
      <c r="I15" s="20"/>
      <c r="J15" s="20"/>
      <c r="K15" s="20"/>
      <c r="L15" s="20"/>
      <c r="M15" s="20"/>
      <c r="N15" s="20"/>
      <c r="O15" s="20"/>
      <c r="P15" s="20"/>
      <c r="Q15" s="20"/>
      <c r="R15" s="20"/>
      <c r="S15" s="20"/>
      <c r="T15" s="20"/>
      <c r="U15" s="20"/>
      <c r="V15" s="20"/>
    </row>
    <row r="16" spans="1:22" x14ac:dyDescent="0.3">
      <c r="A16" s="20"/>
      <c r="B16" s="20"/>
      <c r="C16" s="20"/>
      <c r="D16" s="20"/>
      <c r="E16" s="20"/>
      <c r="F16" s="20"/>
      <c r="G16" s="20"/>
      <c r="H16" s="20"/>
      <c r="I16" s="20"/>
      <c r="J16" s="20"/>
      <c r="K16" s="20"/>
      <c r="L16" s="20"/>
      <c r="M16" s="20"/>
      <c r="N16" s="20"/>
      <c r="O16" s="20"/>
      <c r="P16" s="20"/>
      <c r="Q16" s="20"/>
      <c r="R16" s="20"/>
      <c r="S16" s="20"/>
      <c r="T16" s="20"/>
      <c r="U16" s="20"/>
      <c r="V16" s="20"/>
    </row>
    <row r="17" spans="1:22" x14ac:dyDescent="0.3">
      <c r="A17" s="20"/>
      <c r="B17" s="20"/>
      <c r="C17" s="20"/>
      <c r="D17" s="20"/>
      <c r="E17" s="20"/>
      <c r="F17" s="20"/>
      <c r="G17" s="20"/>
      <c r="H17" s="20"/>
      <c r="I17" s="20"/>
      <c r="J17" s="20"/>
      <c r="K17" s="20"/>
      <c r="L17" s="20"/>
      <c r="M17" s="20"/>
      <c r="N17" s="20"/>
      <c r="O17" s="20"/>
      <c r="P17" s="20"/>
      <c r="Q17" s="20"/>
      <c r="R17" s="20"/>
      <c r="S17" s="20"/>
      <c r="T17" s="20"/>
      <c r="U17" s="20"/>
      <c r="V17" s="20"/>
    </row>
    <row r="18" spans="1:22" x14ac:dyDescent="0.3">
      <c r="A18" s="20"/>
      <c r="B18" s="20"/>
      <c r="C18" s="20"/>
      <c r="D18" s="20"/>
      <c r="E18" s="20"/>
      <c r="F18" s="20"/>
      <c r="G18" s="20"/>
      <c r="H18" s="20"/>
      <c r="I18" s="20"/>
      <c r="J18" s="20"/>
      <c r="K18" s="20"/>
      <c r="L18" s="20"/>
      <c r="M18" s="20"/>
      <c r="N18" s="20"/>
      <c r="O18" s="20"/>
      <c r="P18" s="20"/>
      <c r="Q18" s="20"/>
      <c r="R18" s="20"/>
      <c r="S18" s="20"/>
      <c r="T18" s="20"/>
      <c r="U18" s="20"/>
      <c r="V18" s="20"/>
    </row>
    <row r="19" spans="1:22" x14ac:dyDescent="0.3">
      <c r="A19" s="20"/>
      <c r="B19" s="20"/>
      <c r="C19" s="20"/>
      <c r="D19" s="20"/>
      <c r="E19" s="20"/>
      <c r="F19" s="20"/>
      <c r="G19" s="20"/>
      <c r="H19" s="20"/>
      <c r="I19" s="20"/>
      <c r="J19" s="20"/>
      <c r="K19" s="20"/>
      <c r="L19" s="20"/>
      <c r="M19" s="20"/>
      <c r="N19" s="20"/>
      <c r="O19" s="20"/>
      <c r="P19" s="20"/>
      <c r="Q19" s="20"/>
      <c r="R19" s="20"/>
      <c r="S19" s="20"/>
      <c r="T19" s="20"/>
      <c r="U19" s="20"/>
      <c r="V19" s="20"/>
    </row>
    <row r="20" spans="1:22" x14ac:dyDescent="0.3">
      <c r="A20" s="20"/>
      <c r="B20" s="20"/>
      <c r="C20" s="20"/>
      <c r="D20" s="20"/>
      <c r="E20" s="20"/>
      <c r="F20" s="20"/>
      <c r="G20" s="20"/>
      <c r="H20" s="20"/>
      <c r="I20" s="20"/>
      <c r="J20" s="20"/>
      <c r="K20" s="20"/>
      <c r="L20" s="20"/>
      <c r="M20" s="20"/>
      <c r="N20" s="20"/>
      <c r="O20" s="30"/>
      <c r="P20" s="31" t="str" cm="1">
        <f t="array" ref="P20:T20">Sheet3!Q8:U8</f>
        <v>R01</v>
      </c>
      <c r="Q20" s="31" t="str">
        <v>R02</v>
      </c>
      <c r="R20" s="31" t="str">
        <v>R03</v>
      </c>
      <c r="S20" s="31" t="str">
        <v>R04</v>
      </c>
      <c r="T20" s="31" t="str">
        <v>R05</v>
      </c>
      <c r="U20" s="32" t="s">
        <v>1075</v>
      </c>
      <c r="V20" s="20"/>
    </row>
    <row r="21" spans="1:22" x14ac:dyDescent="0.3">
      <c r="A21" s="20"/>
      <c r="B21" s="20"/>
      <c r="C21" s="20"/>
      <c r="D21" s="20"/>
      <c r="E21" s="20"/>
      <c r="F21" s="20"/>
      <c r="G21" s="20"/>
      <c r="H21" s="20"/>
      <c r="I21" s="20"/>
      <c r="J21" s="20"/>
      <c r="K21" s="20"/>
      <c r="L21" s="20"/>
      <c r="M21" s="20"/>
      <c r="N21" s="20"/>
      <c r="O21" s="33" t="str" cm="1">
        <f t="array" ref="O21:U38">IF(Sheet3!P9:V26="","",Sheet3!P9:V26)</f>
        <v>Cincinnati</v>
      </c>
      <c r="P21" s="34" t="str">
        <v/>
      </c>
      <c r="Q21" s="34" t="str">
        <v/>
      </c>
      <c r="R21" s="34" t="str">
        <v/>
      </c>
      <c r="S21" s="34" t="str">
        <v/>
      </c>
      <c r="T21" s="34" t="str">
        <v/>
      </c>
      <c r="U21" s="35" t="str">
        <v/>
      </c>
      <c r="V21" s="20"/>
    </row>
    <row r="22" spans="1:22" x14ac:dyDescent="0.3">
      <c r="A22" s="20"/>
      <c r="B22" s="20"/>
      <c r="C22" s="20"/>
      <c r="D22" s="20"/>
      <c r="E22" s="20"/>
      <c r="F22" s="20"/>
      <c r="G22" s="20"/>
      <c r="H22" s="20"/>
      <c r="I22" s="20"/>
      <c r="J22" s="20"/>
      <c r="K22" s="20"/>
      <c r="L22" s="20"/>
      <c r="M22" s="20"/>
      <c r="N22" s="20"/>
      <c r="O22" s="33" t="str">
        <v>C0003</v>
      </c>
      <c r="P22" s="36">
        <v>891</v>
      </c>
      <c r="Q22" s="36">
        <v>1332</v>
      </c>
      <c r="R22" s="36">
        <v>1282</v>
      </c>
      <c r="S22" s="36">
        <v>739</v>
      </c>
      <c r="T22" s="36">
        <v>560</v>
      </c>
      <c r="U22" s="37">
        <v>4804</v>
      </c>
      <c r="V22" s="20"/>
    </row>
    <row r="23" spans="1:22" x14ac:dyDescent="0.3">
      <c r="A23" s="20"/>
      <c r="B23" s="20"/>
      <c r="C23" s="20"/>
      <c r="D23" s="20"/>
      <c r="E23" s="20"/>
      <c r="F23" s="20"/>
      <c r="G23" s="20"/>
      <c r="H23" s="20"/>
      <c r="I23" s="20"/>
      <c r="J23" s="20"/>
      <c r="K23" s="20"/>
      <c r="L23" s="20"/>
      <c r="M23" s="20"/>
      <c r="N23" s="20"/>
      <c r="O23" s="33" t="str">
        <v>C0004</v>
      </c>
      <c r="P23" s="36">
        <v>1991</v>
      </c>
      <c r="Q23" s="36">
        <v>1886</v>
      </c>
      <c r="R23" s="36">
        <v>1206</v>
      </c>
      <c r="S23" s="36">
        <v>884</v>
      </c>
      <c r="T23" s="36">
        <v>1722</v>
      </c>
      <c r="U23" s="37">
        <v>7689</v>
      </c>
      <c r="V23" s="20"/>
    </row>
    <row r="24" spans="1:22" x14ac:dyDescent="0.3">
      <c r="A24" s="20"/>
      <c r="B24" s="20"/>
      <c r="C24" s="20"/>
      <c r="D24" s="20"/>
      <c r="E24" s="20"/>
      <c r="F24" s="20"/>
      <c r="G24" s="20"/>
      <c r="H24" s="20"/>
      <c r="I24" s="20"/>
      <c r="J24" s="20"/>
      <c r="K24" s="20"/>
      <c r="L24" s="20"/>
      <c r="M24" s="20"/>
      <c r="N24" s="20"/>
      <c r="O24" s="33" t="str">
        <v>C0011</v>
      </c>
      <c r="P24" s="36">
        <v>1163</v>
      </c>
      <c r="Q24" s="36">
        <v>1180</v>
      </c>
      <c r="R24" s="36">
        <v>1616</v>
      </c>
      <c r="S24" s="36">
        <v>1043</v>
      </c>
      <c r="T24" s="36">
        <v>1747</v>
      </c>
      <c r="U24" s="37">
        <v>6749</v>
      </c>
      <c r="V24" s="20"/>
    </row>
    <row r="25" spans="1:22" x14ac:dyDescent="0.3">
      <c r="A25" s="20"/>
      <c r="B25" s="20"/>
      <c r="C25" s="20"/>
      <c r="D25" s="20"/>
      <c r="E25" s="20"/>
      <c r="F25" s="20"/>
      <c r="G25" s="20"/>
      <c r="H25" s="20"/>
      <c r="I25" s="20"/>
      <c r="J25" s="20"/>
      <c r="K25" s="20"/>
      <c r="L25" s="20"/>
      <c r="M25" s="20"/>
      <c r="N25" s="20"/>
      <c r="O25" s="33" t="str">
        <v>C0012</v>
      </c>
      <c r="P25" s="36">
        <v>1438</v>
      </c>
      <c r="Q25" s="36">
        <v>1616</v>
      </c>
      <c r="R25" s="36">
        <v>866</v>
      </c>
      <c r="S25" s="36">
        <v>829</v>
      </c>
      <c r="T25" s="36">
        <v>2070</v>
      </c>
      <c r="U25" s="37">
        <v>6819</v>
      </c>
      <c r="V25" s="20"/>
    </row>
    <row r="26" spans="1:22" x14ac:dyDescent="0.3">
      <c r="A26" s="20"/>
      <c r="B26" s="20"/>
      <c r="C26" s="20"/>
      <c r="D26" s="20"/>
      <c r="E26" s="20"/>
      <c r="F26" s="20"/>
      <c r="G26" s="20"/>
      <c r="H26" s="20"/>
      <c r="I26" s="20"/>
      <c r="J26" s="20"/>
      <c r="K26" s="20"/>
      <c r="L26" s="20"/>
      <c r="M26" s="20"/>
      <c r="N26" s="20"/>
      <c r="O26" s="33" t="str">
        <v>Cleveland</v>
      </c>
      <c r="P26" s="36" t="str">
        <v/>
      </c>
      <c r="Q26" s="36" t="str">
        <v/>
      </c>
      <c r="R26" s="36" t="str">
        <v/>
      </c>
      <c r="S26" s="36" t="str">
        <v/>
      </c>
      <c r="T26" s="36" t="str">
        <v/>
      </c>
      <c r="U26" s="37" t="str">
        <v/>
      </c>
      <c r="V26" s="20"/>
    </row>
    <row r="27" spans="1:22" x14ac:dyDescent="0.3">
      <c r="A27" s="20"/>
      <c r="B27" s="20"/>
      <c r="C27" s="20"/>
      <c r="D27" s="20"/>
      <c r="E27" s="20"/>
      <c r="F27" s="20"/>
      <c r="G27" s="20"/>
      <c r="H27" s="20"/>
      <c r="I27" s="20"/>
      <c r="J27" s="20"/>
      <c r="K27" s="20"/>
      <c r="L27" s="20"/>
      <c r="M27" s="20"/>
      <c r="N27" s="20"/>
      <c r="O27" s="33" t="str">
        <v>C0002</v>
      </c>
      <c r="P27" s="36">
        <v>1233</v>
      </c>
      <c r="Q27" s="36">
        <v>223</v>
      </c>
      <c r="R27" s="36">
        <v>1680</v>
      </c>
      <c r="S27" s="36">
        <v>990</v>
      </c>
      <c r="T27" s="36">
        <v>1508</v>
      </c>
      <c r="U27" s="37">
        <v>5634</v>
      </c>
      <c r="V27" s="20"/>
    </row>
    <row r="28" spans="1:22" x14ac:dyDescent="0.3">
      <c r="A28" s="20"/>
      <c r="B28" s="20"/>
      <c r="C28" s="20"/>
      <c r="D28" s="20"/>
      <c r="E28" s="20"/>
      <c r="F28" s="20"/>
      <c r="G28" s="20"/>
      <c r="H28" s="20"/>
      <c r="I28" s="20"/>
      <c r="J28" s="20"/>
      <c r="K28" s="20"/>
      <c r="L28" s="20"/>
      <c r="M28" s="20"/>
      <c r="N28" s="20"/>
      <c r="O28" s="33" t="str">
        <v>C0007</v>
      </c>
      <c r="P28" s="36">
        <v>1598</v>
      </c>
      <c r="Q28" s="36">
        <v>1907</v>
      </c>
      <c r="R28" s="36">
        <v>869</v>
      </c>
      <c r="S28" s="36">
        <v>1426</v>
      </c>
      <c r="T28" s="36">
        <v>1416</v>
      </c>
      <c r="U28" s="37">
        <v>7216</v>
      </c>
      <c r="V28" s="20"/>
    </row>
    <row r="29" spans="1:22" x14ac:dyDescent="0.3">
      <c r="A29" s="20"/>
      <c r="B29" s="20"/>
      <c r="C29" s="20"/>
      <c r="D29" s="20"/>
      <c r="E29" s="20"/>
      <c r="F29" s="20"/>
      <c r="G29" s="20"/>
      <c r="H29" s="20"/>
      <c r="I29" s="20"/>
      <c r="J29" s="20"/>
      <c r="K29" s="20"/>
      <c r="L29" s="20"/>
      <c r="M29" s="20"/>
      <c r="N29" s="20"/>
      <c r="O29" s="33" t="str">
        <v>C0008</v>
      </c>
      <c r="P29" s="36">
        <v>900</v>
      </c>
      <c r="Q29" s="36">
        <v>1016</v>
      </c>
      <c r="R29" s="36">
        <v>960</v>
      </c>
      <c r="S29" s="36">
        <v>940</v>
      </c>
      <c r="T29" s="36">
        <v>1193</v>
      </c>
      <c r="U29" s="37">
        <v>5009</v>
      </c>
      <c r="V29" s="20"/>
    </row>
    <row r="30" spans="1:22" x14ac:dyDescent="0.3">
      <c r="A30" s="20"/>
      <c r="B30" s="20"/>
      <c r="C30" s="20"/>
      <c r="D30" s="20"/>
      <c r="E30" s="20"/>
      <c r="F30" s="20"/>
      <c r="G30" s="20"/>
      <c r="H30" s="20"/>
      <c r="I30" s="20"/>
      <c r="J30" s="20"/>
      <c r="K30" s="20"/>
      <c r="L30" s="20"/>
      <c r="M30" s="20"/>
      <c r="N30" s="20"/>
      <c r="O30" s="33" t="str">
        <v>C0010</v>
      </c>
      <c r="P30" s="36">
        <v>900</v>
      </c>
      <c r="Q30" s="36">
        <v>1470</v>
      </c>
      <c r="R30" s="36">
        <v>1617</v>
      </c>
      <c r="S30" s="36">
        <v>1314</v>
      </c>
      <c r="T30" s="36">
        <v>941</v>
      </c>
      <c r="U30" s="37">
        <v>6242</v>
      </c>
      <c r="V30" s="20"/>
    </row>
    <row r="31" spans="1:22" x14ac:dyDescent="0.3">
      <c r="A31" s="20"/>
      <c r="B31" s="20"/>
      <c r="C31" s="20"/>
      <c r="D31" s="20"/>
      <c r="E31" s="20"/>
      <c r="F31" s="20"/>
      <c r="G31" s="20"/>
      <c r="H31" s="20"/>
      <c r="I31" s="20"/>
      <c r="J31" s="20"/>
      <c r="K31" s="20"/>
      <c r="L31" s="20"/>
      <c r="M31" s="20"/>
      <c r="N31" s="20"/>
      <c r="O31" s="33" t="str">
        <v>C0013</v>
      </c>
      <c r="P31" s="36">
        <v>1255</v>
      </c>
      <c r="Q31" s="36">
        <v>516</v>
      </c>
      <c r="R31" s="36">
        <v>1874</v>
      </c>
      <c r="S31" s="36">
        <v>1863</v>
      </c>
      <c r="T31" s="36">
        <v>1722</v>
      </c>
      <c r="U31" s="37">
        <v>7230</v>
      </c>
      <c r="V31" s="20"/>
    </row>
    <row r="32" spans="1:22" x14ac:dyDescent="0.3">
      <c r="A32" s="20"/>
      <c r="B32" s="20"/>
      <c r="C32" s="20"/>
      <c r="D32" s="20"/>
      <c r="E32" s="20"/>
      <c r="F32" s="20"/>
      <c r="G32" s="20"/>
      <c r="H32" s="20"/>
      <c r="I32" s="20"/>
      <c r="J32" s="20"/>
      <c r="K32" s="20"/>
      <c r="L32" s="20"/>
      <c r="M32" s="20"/>
      <c r="N32" s="20"/>
      <c r="O32" s="33" t="str">
        <v>C0015</v>
      </c>
      <c r="P32" s="36">
        <v>1138</v>
      </c>
      <c r="Q32" s="36">
        <v>1898</v>
      </c>
      <c r="R32" s="36">
        <v>1482</v>
      </c>
      <c r="S32" s="36">
        <v>846</v>
      </c>
      <c r="T32" s="36">
        <v>1154</v>
      </c>
      <c r="U32" s="37">
        <v>6518</v>
      </c>
      <c r="V32" s="20"/>
    </row>
    <row r="33" spans="1:22" x14ac:dyDescent="0.3">
      <c r="A33" s="20"/>
      <c r="B33" s="20"/>
      <c r="C33" s="20"/>
      <c r="D33" s="20"/>
      <c r="E33" s="20"/>
      <c r="F33" s="20"/>
      <c r="G33" s="20"/>
      <c r="H33" s="20"/>
      <c r="I33" s="20"/>
      <c r="J33" s="20"/>
      <c r="K33" s="20"/>
      <c r="L33" s="20"/>
      <c r="M33" s="20"/>
      <c r="N33" s="20"/>
      <c r="O33" s="33" t="str">
        <v>Columbus</v>
      </c>
      <c r="P33" s="36" t="str">
        <v/>
      </c>
      <c r="Q33" s="36" t="str">
        <v/>
      </c>
      <c r="R33" s="36" t="str">
        <v/>
      </c>
      <c r="S33" s="36" t="str">
        <v/>
      </c>
      <c r="T33" s="36" t="str">
        <v/>
      </c>
      <c r="U33" s="37" t="str">
        <v/>
      </c>
      <c r="V33" s="20"/>
    </row>
    <row r="34" spans="1:22" x14ac:dyDescent="0.3">
      <c r="A34" s="20"/>
      <c r="B34" s="20"/>
      <c r="C34" s="20"/>
      <c r="D34" s="20"/>
      <c r="E34" s="20"/>
      <c r="F34" s="20"/>
      <c r="G34" s="20"/>
      <c r="H34" s="20"/>
      <c r="I34" s="20"/>
      <c r="J34" s="20"/>
      <c r="K34" s="20"/>
      <c r="L34" s="20"/>
      <c r="M34" s="20"/>
      <c r="N34" s="20"/>
      <c r="O34" s="33" t="str">
        <v>C0001</v>
      </c>
      <c r="P34" s="36">
        <v>1655</v>
      </c>
      <c r="Q34" s="36">
        <v>805</v>
      </c>
      <c r="R34" s="36">
        <v>2263</v>
      </c>
      <c r="S34" s="36">
        <v>987</v>
      </c>
      <c r="T34" s="36">
        <v>1075</v>
      </c>
      <c r="U34" s="37">
        <v>6785</v>
      </c>
      <c r="V34" s="20"/>
    </row>
    <row r="35" spans="1:22" x14ac:dyDescent="0.3">
      <c r="A35" s="20"/>
      <c r="B35" s="20"/>
      <c r="C35" s="20"/>
      <c r="D35" s="20"/>
      <c r="E35" s="20"/>
      <c r="F35" s="20"/>
      <c r="G35" s="20"/>
      <c r="H35" s="20"/>
      <c r="I35" s="20"/>
      <c r="J35" s="20"/>
      <c r="K35" s="20"/>
      <c r="L35" s="20"/>
      <c r="M35" s="20"/>
      <c r="N35" s="20"/>
      <c r="O35" s="33" t="str">
        <v>C0005</v>
      </c>
      <c r="P35" s="36">
        <v>1104</v>
      </c>
      <c r="Q35" s="36">
        <v>2280</v>
      </c>
      <c r="R35" s="36">
        <v>1445</v>
      </c>
      <c r="S35" s="36">
        <v>1722</v>
      </c>
      <c r="T35" s="36">
        <v>1196</v>
      </c>
      <c r="U35" s="37">
        <v>7747</v>
      </c>
      <c r="V35" s="20"/>
    </row>
    <row r="36" spans="1:22" x14ac:dyDescent="0.3">
      <c r="A36" s="20"/>
      <c r="B36" s="20"/>
      <c r="C36" s="20"/>
      <c r="D36" s="20"/>
      <c r="E36" s="20"/>
      <c r="F36" s="20"/>
      <c r="G36" s="20"/>
      <c r="H36" s="20"/>
      <c r="I36" s="20"/>
      <c r="J36" s="20"/>
      <c r="K36" s="20"/>
      <c r="L36" s="20"/>
      <c r="M36" s="20"/>
      <c r="N36" s="20"/>
      <c r="O36" s="33" t="str">
        <v>C0006</v>
      </c>
      <c r="P36" s="36">
        <v>372</v>
      </c>
      <c r="Q36" s="36">
        <v>1818</v>
      </c>
      <c r="R36" s="36">
        <v>1346</v>
      </c>
      <c r="S36" s="36">
        <v>1156</v>
      </c>
      <c r="T36" s="36">
        <v>1484</v>
      </c>
      <c r="U36" s="37">
        <v>6176</v>
      </c>
      <c r="V36" s="20"/>
    </row>
    <row r="37" spans="1:22" x14ac:dyDescent="0.3">
      <c r="A37" s="20"/>
      <c r="B37" s="20"/>
      <c r="C37" s="20"/>
      <c r="D37" s="20"/>
      <c r="E37" s="20"/>
      <c r="F37" s="20"/>
      <c r="G37" s="20"/>
      <c r="H37" s="20"/>
      <c r="I37" s="20"/>
      <c r="J37" s="20"/>
      <c r="K37" s="20"/>
      <c r="L37" s="20"/>
      <c r="M37" s="20"/>
      <c r="N37" s="20"/>
      <c r="O37" s="33" t="str">
        <v>C0009</v>
      </c>
      <c r="P37" s="36">
        <v>1415</v>
      </c>
      <c r="Q37" s="36">
        <v>1271</v>
      </c>
      <c r="R37" s="36">
        <v>1214</v>
      </c>
      <c r="S37" s="36">
        <v>1135</v>
      </c>
      <c r="T37" s="36">
        <v>1566</v>
      </c>
      <c r="U37" s="37">
        <v>6601</v>
      </c>
      <c r="V37" s="20"/>
    </row>
    <row r="38" spans="1:22" x14ac:dyDescent="0.3">
      <c r="A38" s="20"/>
      <c r="B38" s="20"/>
      <c r="C38" s="20"/>
      <c r="D38" s="20"/>
      <c r="E38" s="20"/>
      <c r="F38" s="20"/>
      <c r="G38" s="20"/>
      <c r="H38" s="20"/>
      <c r="I38" s="20"/>
      <c r="J38" s="20"/>
      <c r="K38" s="20"/>
      <c r="L38" s="20"/>
      <c r="M38" s="20"/>
      <c r="N38" s="20"/>
      <c r="O38" s="38" t="str">
        <v>C0014</v>
      </c>
      <c r="P38" s="39">
        <v>1362</v>
      </c>
      <c r="Q38" s="39">
        <v>1363</v>
      </c>
      <c r="R38" s="39">
        <v>1152</v>
      </c>
      <c r="S38" s="39">
        <v>777</v>
      </c>
      <c r="T38" s="39">
        <v>750</v>
      </c>
      <c r="U38" s="40">
        <v>5404</v>
      </c>
      <c r="V38" s="20"/>
    </row>
    <row r="39" spans="1:22" x14ac:dyDescent="0.3">
      <c r="A39" s="20"/>
      <c r="B39" s="20"/>
      <c r="C39" s="20"/>
      <c r="D39" s="20"/>
      <c r="E39" s="20"/>
      <c r="F39" s="20"/>
      <c r="G39" s="20"/>
      <c r="H39" s="20"/>
      <c r="I39" s="20"/>
      <c r="J39" s="20"/>
      <c r="K39" s="20"/>
      <c r="L39" s="20"/>
      <c r="M39" s="20"/>
      <c r="N39" s="20"/>
      <c r="O39" s="20"/>
      <c r="P39" s="20"/>
      <c r="Q39" s="20"/>
      <c r="R39" s="20"/>
      <c r="S39" s="20"/>
      <c r="T39" s="20"/>
      <c r="U39" s="20"/>
      <c r="V39" s="20"/>
    </row>
  </sheetData>
  <mergeCells count="1">
    <mergeCell ref="F1:U3"/>
  </mergeCells>
  <conditionalFormatting sqref="P22:T38">
    <cfRule type="dataBar" priority="2">
      <dataBar>
        <cfvo type="num" val="0"/>
        <cfvo type="formula" val="MAX($P$22:$T$38)*2"/>
        <color theme="4" tint="0.39997558519241921"/>
      </dataBar>
      <extLst>
        <ext xmlns:x14="http://schemas.microsoft.com/office/spreadsheetml/2009/9/main" uri="{B025F937-C7B1-47D3-B67F-A62EFF666E3E}">
          <x14:id>{EE2B5496-2C85-492F-9578-065EE15B2734}</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EE2B5496-2C85-492F-9578-065EE15B2734}">
            <x14:dataBar minLength="0" maxLength="100" gradient="0">
              <x14:cfvo type="num">
                <xm:f>0</xm:f>
              </x14:cfvo>
              <x14:cfvo type="formula">
                <xm:f>MAX($P$22:$T$38)*2</xm:f>
              </x14:cfvo>
              <x14:negativeFillColor rgb="FFFF0000"/>
              <x14:axisColor rgb="FF000000"/>
            </x14:dataBar>
          </x14:cfRule>
          <xm:sqref>P22:T38</xm:sqref>
        </x14:conditionalFormatting>
        <x14:conditionalFormatting xmlns:xm="http://schemas.microsoft.com/office/excel/2006/main">
          <x14:cfRule type="expression" priority="1" id="{6E883B9D-B9FF-4859-BD32-9008A6DBB33B}">
            <xm:f xml:space="preserve"> P$20=Sheet3!$A$41</xm:f>
            <x14:dxf>
              <fill>
                <patternFill>
                  <bgColor theme="5" tint="0.59996337778862885"/>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x14:dxf>
          </x14:cfRule>
          <xm:sqref>P20:T38</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8FB6E22-5420-428C-B89B-4EBA7AC6552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Sheet3</vt:lpstr>
      <vt:lpstr>Data</vt:lpstr>
      <vt:lpstr>Assets</vt:lpstr>
      <vt:lpstr>Customer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Suraj Kawte</cp:lastModifiedBy>
  <dcterms:created xsi:type="dcterms:W3CDTF">2021-03-14T20:21:32Z</dcterms:created>
  <dcterms:modified xsi:type="dcterms:W3CDTF">2025-04-01T10:44:44Z</dcterms:modified>
</cp:coreProperties>
</file>