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Account" sheetId="1" r:id="rId4"/>
    <sheet state="visible" name="Calculation" sheetId="2" r:id="rId5"/>
    <sheet state="visible" name="source_table to product anageme" sheetId="3" r:id="rId6"/>
  </sheets>
  <definedNames/>
  <calcPr/>
</workbook>
</file>

<file path=xl/sharedStrings.xml><?xml version="1.0" encoding="utf-8"?>
<sst xmlns="http://schemas.openxmlformats.org/spreadsheetml/2006/main" count="779" uniqueCount="297">
  <si>
    <t>CUST_CIF</t>
  </si>
  <si>
    <t>ACCOUNT_NUMBER</t>
  </si>
  <si>
    <t>ACCOUNT_OPENING_DATE</t>
  </si>
  <si>
    <t>ACCOUNT_TYPE</t>
  </si>
  <si>
    <t>PRODUCT TYPE</t>
  </si>
  <si>
    <t>IS_DORMANT</t>
  </si>
  <si>
    <t>BRANCH</t>
  </si>
  <si>
    <t>IFSC_CODE</t>
  </si>
  <si>
    <t>NOMINEE</t>
  </si>
  <si>
    <t>NOMINEE_RELATION</t>
  </si>
  <si>
    <t>KYC</t>
  </si>
  <si>
    <t>MODE_OF_OPERATION</t>
  </si>
  <si>
    <t>TENURE</t>
  </si>
  <si>
    <t>CURRENT</t>
  </si>
  <si>
    <t>Standard Current Account</t>
  </si>
  <si>
    <t>Shyambazar</t>
  </si>
  <si>
    <t>Bhatt Anupama</t>
  </si>
  <si>
    <t>Mother-in-law</t>
  </si>
  <si>
    <t>Offline KYC</t>
  </si>
  <si>
    <t>Minor A/C operated by Guardian</t>
  </si>
  <si>
    <t>SAVINGS</t>
  </si>
  <si>
    <t>Flexi</t>
  </si>
  <si>
    <t>Sundargarh</t>
  </si>
  <si>
    <t>Purohit Tina</t>
  </si>
  <si>
    <t>Video KYC</t>
  </si>
  <si>
    <t>Either or Survivor</t>
  </si>
  <si>
    <t>VADALI</t>
  </si>
  <si>
    <t>Anand Aarushi</t>
  </si>
  <si>
    <t>OTHER</t>
  </si>
  <si>
    <t>Former or Survivor</t>
  </si>
  <si>
    <t>Special</t>
  </si>
  <si>
    <t>KK NAGAR</t>
  </si>
  <si>
    <t>Chawla Kirtan</t>
  </si>
  <si>
    <t>SELF</t>
  </si>
  <si>
    <t>Digital KYC</t>
  </si>
  <si>
    <t>Kabulpur</t>
  </si>
  <si>
    <t>Balakrishnan Apoorva</t>
  </si>
  <si>
    <t>Employer</t>
  </si>
  <si>
    <t>Central KYC (CKYC)</t>
  </si>
  <si>
    <t>Self</t>
  </si>
  <si>
    <t>WARJE</t>
  </si>
  <si>
    <t>Varma Lakshmi</t>
  </si>
  <si>
    <t>Guardian</t>
  </si>
  <si>
    <t>Aadhaar-based eKYC</t>
  </si>
  <si>
    <t>FIXED DEPOSIT</t>
  </si>
  <si>
    <t>Salary Account</t>
  </si>
  <si>
    <t>Saxena Ambika</t>
  </si>
  <si>
    <t>Niece</t>
  </si>
  <si>
    <t>Standard</t>
  </si>
  <si>
    <t>Powai</t>
  </si>
  <si>
    <t>Bakshi Tanushree</t>
  </si>
  <si>
    <t>DAUGHTER IN LAW</t>
  </si>
  <si>
    <t>SUNDARAPURAM</t>
  </si>
  <si>
    <t>Gupta Tejaswi</t>
  </si>
  <si>
    <t>Colleague</t>
  </si>
  <si>
    <t>Senior Citizen</t>
  </si>
  <si>
    <t>BULANDSHAHR</t>
  </si>
  <si>
    <t>Joshi Richa</t>
  </si>
  <si>
    <t>Mother in Law</t>
  </si>
  <si>
    <t>BADARPUR</t>
  </si>
  <si>
    <t>Arya Puja</t>
  </si>
  <si>
    <t>Paper-based KYC</t>
  </si>
  <si>
    <t>Gurgaon</t>
  </si>
  <si>
    <t>Bedi Arundhati</t>
  </si>
  <si>
    <t>SISTER</t>
  </si>
  <si>
    <t>Somenahalli</t>
  </si>
  <si>
    <t>Purohit Hansraj</t>
  </si>
  <si>
    <t>Son-in-law</t>
  </si>
  <si>
    <t>Premium Current Account</t>
  </si>
  <si>
    <t>Thalikothanur</t>
  </si>
  <si>
    <t>Dalal Ami</t>
  </si>
  <si>
    <t>Kids Savings Account</t>
  </si>
  <si>
    <t>Katwa</t>
  </si>
  <si>
    <t>Dawan Sreelekha</t>
  </si>
  <si>
    <t>SINGANALLUR</t>
  </si>
  <si>
    <t>Dawan Neha</t>
  </si>
  <si>
    <t>SHG MEMBER</t>
  </si>
  <si>
    <t>Foreign Currency Account</t>
  </si>
  <si>
    <t>Mahasamund Municipality</t>
  </si>
  <si>
    <t>Mukherjee Vidya</t>
  </si>
  <si>
    <t>Sister-in-law</t>
  </si>
  <si>
    <t>Packaged Current Account</t>
  </si>
  <si>
    <t>BELLARY</t>
  </si>
  <si>
    <t>Agarwal Maya</t>
  </si>
  <si>
    <t>Sister</t>
  </si>
  <si>
    <t>Regular Savings Account</t>
  </si>
  <si>
    <t>HUBLI</t>
  </si>
  <si>
    <t>Chowdhury Mallika</t>
  </si>
  <si>
    <t>Grandmother</t>
  </si>
  <si>
    <t>GADABANDHOGODA</t>
  </si>
  <si>
    <t>Basu Anjali</t>
  </si>
  <si>
    <t>HADAPSAR-II</t>
  </si>
  <si>
    <t>Goswami Neera</t>
  </si>
  <si>
    <t>Daughter</t>
  </si>
  <si>
    <t>Ray Papiya</t>
  </si>
  <si>
    <t>JODHPUR</t>
  </si>
  <si>
    <t>Malhotra Govindrao</t>
  </si>
  <si>
    <t>Zero Balance Account</t>
  </si>
  <si>
    <t>TUMAKURU</t>
  </si>
  <si>
    <t>Thakur Anu</t>
  </si>
  <si>
    <t>Sister in Law</t>
  </si>
  <si>
    <t>Sambhaji Nagar</t>
  </si>
  <si>
    <t>Kulkarni Sumit</t>
  </si>
  <si>
    <t>AMBALA</t>
  </si>
  <si>
    <t>Chopra Hemalata</t>
  </si>
  <si>
    <t>Mother</t>
  </si>
  <si>
    <t>ARAMBAGH</t>
  </si>
  <si>
    <t>Chowdhury Tina</t>
  </si>
  <si>
    <t>SISTER IN LAW</t>
  </si>
  <si>
    <t>Omalur</t>
  </si>
  <si>
    <t>Rao Nadia</t>
  </si>
  <si>
    <t>DAVANGERE</t>
  </si>
  <si>
    <t>Babu Rajadhi</t>
  </si>
  <si>
    <t>Single Column Cash Book</t>
  </si>
  <si>
    <t>SRIPURUSOTTAMPUR</t>
  </si>
  <si>
    <t>Varma Disha</t>
  </si>
  <si>
    <t>Womens Savings Account</t>
  </si>
  <si>
    <t>BIRAMSAR</t>
  </si>
  <si>
    <t>Kaur Deepti</t>
  </si>
  <si>
    <t>Cousin</t>
  </si>
  <si>
    <t>PUNE</t>
  </si>
  <si>
    <t>Agarwal Suneet</t>
  </si>
  <si>
    <t>FATHER IN LAW</t>
  </si>
  <si>
    <t>Senior Citizens Savings Account</t>
  </si>
  <si>
    <t>Dixit Ramya</t>
  </si>
  <si>
    <t>Jaynagar Mazilpur</t>
  </si>
  <si>
    <t>Thakur Sanjana</t>
  </si>
  <si>
    <t>NAGDA</t>
  </si>
  <si>
    <t>Deshpande Yashomati</t>
  </si>
  <si>
    <t>Employee</t>
  </si>
  <si>
    <t>HALOL</t>
  </si>
  <si>
    <t>Arya Yashomati</t>
  </si>
  <si>
    <t>BARUIPUR</t>
  </si>
  <si>
    <t>Kapadia Vibha</t>
  </si>
  <si>
    <t>MOTHER IN LAW</t>
  </si>
  <si>
    <t>BORABHATTA</t>
  </si>
  <si>
    <t>Batra Lakshanya</t>
  </si>
  <si>
    <t>JUNAGADH</t>
  </si>
  <si>
    <t>Khanna Sourav</t>
  </si>
  <si>
    <t>Husband</t>
  </si>
  <si>
    <t>ROORKEE</t>
  </si>
  <si>
    <t>Deshmukh Lakshmi</t>
  </si>
  <si>
    <t>MOTHER</t>
  </si>
  <si>
    <t>ANEKAL</t>
  </si>
  <si>
    <t>Goel Tejaswi</t>
  </si>
  <si>
    <t>MALDA</t>
  </si>
  <si>
    <t>Apte Sheela</t>
  </si>
  <si>
    <t>Diamond Harbour</t>
  </si>
  <si>
    <t>Basu Preeti</t>
  </si>
  <si>
    <t>Grand-Mother</t>
  </si>
  <si>
    <t>Punjaipuliampatti</t>
  </si>
  <si>
    <t>Iyer Srikanta</t>
  </si>
  <si>
    <t>THANJAVUR</t>
  </si>
  <si>
    <t>Dhillon Radhanath</t>
  </si>
  <si>
    <t>GONDIA</t>
  </si>
  <si>
    <t>Seth Indumati</t>
  </si>
  <si>
    <t>THIRUVERUMBUR</t>
  </si>
  <si>
    <t>Ahluwalia Sheela</t>
  </si>
  <si>
    <t>BHARUCH</t>
  </si>
  <si>
    <t>Mallick Nupur</t>
  </si>
  <si>
    <t>MYSORE</t>
  </si>
  <si>
    <t>Deol Rani</t>
  </si>
  <si>
    <t>KATNI</t>
  </si>
  <si>
    <t>Dara Padmavati</t>
  </si>
  <si>
    <t>Daughter-in-law</t>
  </si>
  <si>
    <t>Dubey Disha</t>
  </si>
  <si>
    <t>Friend</t>
  </si>
  <si>
    <t>Jaipur</t>
  </si>
  <si>
    <t>Mani Poonam</t>
  </si>
  <si>
    <t>CHANDRASAN</t>
  </si>
  <si>
    <t>Modi Aarushi</t>
  </si>
  <si>
    <t>DAUGHTER</t>
  </si>
  <si>
    <t>WAGHWADI RD BHAVNAGAR</t>
  </si>
  <si>
    <t>Mangal Kanchana</t>
  </si>
  <si>
    <t>FRIEND</t>
  </si>
  <si>
    <t>PALLIKARANAI</t>
  </si>
  <si>
    <t>Gandhi Anupama</t>
  </si>
  <si>
    <t>GHATKOPAR</t>
  </si>
  <si>
    <t>Chawla Deepika</t>
  </si>
  <si>
    <t>JAMUNA</t>
  </si>
  <si>
    <t>Reddy Leila</t>
  </si>
  <si>
    <t>Velachery</t>
  </si>
  <si>
    <t>Lal Anu</t>
  </si>
  <si>
    <t>CHHUTMALPUR</t>
  </si>
  <si>
    <t>Singh Pallavi</t>
  </si>
  <si>
    <t>Aunt</t>
  </si>
  <si>
    <t>Jamshedpur</t>
  </si>
  <si>
    <t>Kohli Arun</t>
  </si>
  <si>
    <t>BROTHER</t>
  </si>
  <si>
    <t>VARTHUR</t>
  </si>
  <si>
    <t>Rao Meghna</t>
  </si>
  <si>
    <t>RAMPURA PHUL</t>
  </si>
  <si>
    <t>Amin Rani</t>
  </si>
  <si>
    <t>Maralakunte</t>
  </si>
  <si>
    <t>Gill Rajadhi</t>
  </si>
  <si>
    <t>REWARI</t>
  </si>
  <si>
    <t>Chowdhury Varghese</t>
  </si>
  <si>
    <t>Uncle</t>
  </si>
  <si>
    <t>H. Pudupatti</t>
  </si>
  <si>
    <t>Bawa Meghana</t>
  </si>
  <si>
    <t>Diamond Heritage, Strand Road</t>
  </si>
  <si>
    <t>Mehta Ravinder</t>
  </si>
  <si>
    <t>RAJKOT</t>
  </si>
  <si>
    <t>Shah Amita</t>
  </si>
  <si>
    <t>Ramnagar</t>
  </si>
  <si>
    <t>Mukherjee Hemlata</t>
  </si>
  <si>
    <t>Alwar</t>
  </si>
  <si>
    <t>Ganguly Rajan</t>
  </si>
  <si>
    <t>ULUBERIA</t>
  </si>
  <si>
    <t>Seth Arhaan</t>
  </si>
  <si>
    <t>Ghodari</t>
  </si>
  <si>
    <t>Khatri Kanika</t>
  </si>
  <si>
    <t>POLLACHI</t>
  </si>
  <si>
    <t>Khatri Varsha</t>
  </si>
  <si>
    <t>Wife</t>
  </si>
  <si>
    <t>TRICHY MAIN</t>
  </si>
  <si>
    <t>Malhotra Hemalata</t>
  </si>
  <si>
    <t>Mangal Papiya</t>
  </si>
  <si>
    <t>JADAVPUR</t>
  </si>
  <si>
    <t>Purohit Preeti</t>
  </si>
  <si>
    <t>BIJAPUR</t>
  </si>
  <si>
    <t>Goel Parvati</t>
  </si>
  <si>
    <t>Hazaribagh</t>
  </si>
  <si>
    <t>Gupta Gayatri</t>
  </si>
  <si>
    <t>NARASIMANAYAKAN PALAYAM</t>
  </si>
  <si>
    <t>Dalal Pramod</t>
  </si>
  <si>
    <t>FATHER</t>
  </si>
  <si>
    <t>Bedi Bipasha</t>
  </si>
  <si>
    <t>SAHADHAR</t>
  </si>
  <si>
    <t>Pandey Karthika</t>
  </si>
  <si>
    <t>LUDHIANA</t>
  </si>
  <si>
    <t>Dara Kishore</t>
  </si>
  <si>
    <t>Apte Indrani</t>
  </si>
  <si>
    <t>MUMBAI</t>
  </si>
  <si>
    <t>Iyer Rashmi</t>
  </si>
  <si>
    <t>JAMNAGAR</t>
  </si>
  <si>
    <t>Mukherjee Kaustubh</t>
  </si>
  <si>
    <t>MUMBAI- -THANE</t>
  </si>
  <si>
    <t>Shah Ramya</t>
  </si>
  <si>
    <t>DOMBIVALI</t>
  </si>
  <si>
    <t>Iyer Nisha</t>
  </si>
  <si>
    <t>Nashik</t>
  </si>
  <si>
    <t>Basu Sujata</t>
  </si>
  <si>
    <t>AMBERNATH</t>
  </si>
  <si>
    <t>Ghosh Shreya</t>
  </si>
  <si>
    <t>Regular</t>
  </si>
  <si>
    <t>ALANDUR</t>
  </si>
  <si>
    <t>Ranganathan Papiya</t>
  </si>
  <si>
    <t>ARUMBAKKAM</t>
  </si>
  <si>
    <t>Iyer Madhumita</t>
  </si>
  <si>
    <t>THENI</t>
  </si>
  <si>
    <t>Bedi Bibin</t>
  </si>
  <si>
    <t>Dhamtari Muncipality</t>
  </si>
  <si>
    <t>Bhasin Tina</t>
  </si>
  <si>
    <t>THONDAMUTHUR</t>
  </si>
  <si>
    <t>Acharya Harjit</t>
  </si>
  <si>
    <t>NADIAD</t>
  </si>
  <si>
    <t>Grover Vidyut</t>
  </si>
  <si>
    <t>MADAN MAHAL, JABALPUR</t>
  </si>
  <si>
    <t>Dubey Gopinathan</t>
  </si>
  <si>
    <t>others</t>
  </si>
  <si>
    <t>JAIPUR</t>
  </si>
  <si>
    <t>Chowdhury Vidya</t>
  </si>
  <si>
    <t>SPOUSE</t>
  </si>
  <si>
    <t>Anand Apoorva</t>
  </si>
  <si>
    <t>BARSHI</t>
  </si>
  <si>
    <t>Bhatt Pallavi</t>
  </si>
  <si>
    <t>GORAKHPUR</t>
  </si>
  <si>
    <t>Reddy Savitri</t>
  </si>
  <si>
    <t>HOSUR</t>
  </si>
  <si>
    <t>Ganguly Namrata</t>
  </si>
  <si>
    <t>Khanna Sushma</t>
  </si>
  <si>
    <t>Chabra Randhir</t>
  </si>
  <si>
    <t>Ammampalayam</t>
  </si>
  <si>
    <t>Joshi Rashmi</t>
  </si>
  <si>
    <t xml:space="preserve"> </t>
  </si>
  <si>
    <t>Account_opening_date</t>
  </si>
  <si>
    <t>CIF</t>
  </si>
  <si>
    <t>MIN(ACCOU</t>
  </si>
  <si>
    <t>MAX(ACCOU</t>
  </si>
  <si>
    <t>COUNT(DISTINCT(ACCOUNT_TYPE))</t>
  </si>
  <si>
    <t>COUNT(*)</t>
  </si>
  <si>
    <t>Days(Max-Min Dates)</t>
  </si>
  <si>
    <t>First product age(in months)</t>
  </si>
  <si>
    <t>Latest product age(in month)</t>
  </si>
  <si>
    <t>Product engangement score</t>
  </si>
  <si>
    <t>--------------------</t>
  </si>
  <si>
    <t>---------</t>
  </si>
  <si>
    <t>-----------------------------</t>
  </si>
  <si>
    <t>----------</t>
  </si>
  <si>
    <t>min</t>
  </si>
  <si>
    <t>max</t>
  </si>
  <si>
    <t>max-min</t>
  </si>
  <si>
    <t>Number of distinct products</t>
  </si>
  <si>
    <t>Total number of products</t>
  </si>
  <si>
    <t>First product age</t>
  </si>
  <si>
    <t>Latest product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</si>
</sst>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m-yyyy"/>
    <numFmt numFmtId="165" formatCode="d-mmm-yyyy"/>
    <numFmt numFmtId="166" formatCode="d-mmmm-yyyy"/>
    <numFmt numFmtId="167" formatCode="dd-mmmm-yyyy"/>
    <numFmt numFmtId="168" formatCode="yyyy-mm-dd h:mm:ss"/>
    <numFmt numFmtId="169" formatCode="0.000"/>
  </numFmts>
  <fonts count="8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sz val="11.0"/>
      <color rgb="FF000000"/>
      <name val="&quot;docs-Calibri&quot;"/>
    </font>
    <font>
      <sz val="8.0"/>
      <color rgb="FF000000"/>
      <name val="&quot;Arial&quot;"/>
    </font>
  </fonts>
  <fills count="1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5C5B1"/>
        <bgColor rgb="FFB5C5B1"/>
      </patternFill>
    </fill>
    <fill>
      <patternFill patternType="solid">
        <fgColor rgb="FFABC4AD"/>
        <bgColor rgb="FFABC4AD"/>
      </patternFill>
    </fill>
    <fill>
      <patternFill patternType="solid">
        <fgColor rgb="FFA9C3AC"/>
        <bgColor rgb="FFA9C3AC"/>
      </patternFill>
    </fill>
    <fill>
      <patternFill patternType="solid">
        <fgColor rgb="FF91C1A2"/>
        <bgColor rgb="FF91C1A2"/>
      </patternFill>
    </fill>
    <fill>
      <patternFill patternType="solid">
        <fgColor rgb="FF57BB8A"/>
        <bgColor rgb="FF57BB8A"/>
      </patternFill>
    </fill>
    <fill>
      <patternFill patternType="solid">
        <fgColor rgb="FF7CBF99"/>
        <bgColor rgb="FF7CBF99"/>
      </patternFill>
    </fill>
    <fill>
      <patternFill patternType="solid">
        <fgColor rgb="FFA2C3A9"/>
        <bgColor rgb="FFA2C3A9"/>
      </patternFill>
    </fill>
    <fill>
      <patternFill patternType="solid">
        <fgColor rgb="FF75BE96"/>
        <bgColor rgb="FF75BE96"/>
      </patternFill>
    </fill>
    <fill>
      <patternFill patternType="solid">
        <fgColor rgb="FF66BC90"/>
        <bgColor rgb="FF66BC9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68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2" fontId="5" numFmtId="0" xfId="0" applyAlignment="1" applyFill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vertical="bottom"/>
    </xf>
    <xf borderId="0" fillId="3" fontId="3" numFmtId="2" xfId="0" applyAlignment="1" applyFill="1" applyFont="1" applyNumberFormat="1">
      <alignment horizontal="right" vertical="bottom"/>
    </xf>
    <xf borderId="0" fillId="4" fontId="5" numFmtId="0" xfId="0" applyAlignment="1" applyFill="1" applyFont="1">
      <alignment horizontal="right" vertical="bottom"/>
    </xf>
    <xf borderId="0" fillId="5" fontId="3" numFmtId="2" xfId="0" applyAlignment="1" applyFill="1" applyFont="1" applyNumberFormat="1">
      <alignment horizontal="right" vertical="bottom"/>
    </xf>
    <xf borderId="0" fillId="6" fontId="3" numFmtId="2" xfId="0" applyAlignment="1" applyFill="1" applyFont="1" applyNumberFormat="1">
      <alignment horizontal="right" vertical="bottom"/>
    </xf>
    <xf borderId="0" fillId="7" fontId="3" numFmtId="2" xfId="0" applyAlignment="1" applyFill="1" applyFont="1" applyNumberFormat="1">
      <alignment horizontal="right" vertical="bottom"/>
    </xf>
    <xf borderId="0" fillId="8" fontId="3" numFmtId="2" xfId="0" applyAlignment="1" applyFill="1" applyFont="1" applyNumberFormat="1">
      <alignment horizontal="right" vertical="bottom"/>
    </xf>
    <xf borderId="0" fillId="9" fontId="3" numFmtId="2" xfId="0" applyAlignment="1" applyFill="1" applyFont="1" applyNumberFormat="1">
      <alignment horizontal="right" vertical="bottom"/>
    </xf>
    <xf borderId="0" fillId="10" fontId="3" numFmtId="2" xfId="0" applyAlignment="1" applyFill="1" applyFont="1" applyNumberFormat="1">
      <alignment horizontal="right" vertical="bottom"/>
    </xf>
    <xf borderId="0" fillId="11" fontId="3" numFmtId="2" xfId="0" applyAlignment="1" applyFill="1" applyFont="1" applyNumberFormat="1">
      <alignment horizontal="right" vertical="bottom"/>
    </xf>
    <xf borderId="0" fillId="12" fontId="3" numFmtId="2" xfId="0" applyAlignment="1" applyFill="1" applyFont="1" applyNumberFormat="1">
      <alignment horizontal="right" vertical="bottom"/>
    </xf>
    <xf borderId="0" fillId="13" fontId="3" numFmtId="2" xfId="0" applyAlignment="1" applyFill="1" applyFont="1" applyNumberFormat="1">
      <alignment horizontal="right" vertical="bottom"/>
    </xf>
    <xf borderId="0" fillId="14" fontId="4" numFmtId="0" xfId="0" applyAlignment="1" applyFill="1" applyFont="1">
      <alignment readingOrder="0"/>
    </xf>
    <xf borderId="0" fillId="14" fontId="6" numFmtId="0" xfId="0" applyAlignment="1" applyFont="1">
      <alignment readingOrder="0"/>
    </xf>
    <xf borderId="0" fillId="0" fontId="4" numFmtId="2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>
      <c r="A3" s="2">
        <v>4.878540332E9</v>
      </c>
      <c r="B3" s="2">
        <v>5571423.0</v>
      </c>
      <c r="C3" s="3">
        <v>43620.0</v>
      </c>
      <c r="D3" s="1" t="s">
        <v>13</v>
      </c>
      <c r="E3" s="1" t="s">
        <v>14</v>
      </c>
      <c r="F3" s="2">
        <v>0.0</v>
      </c>
      <c r="G3" s="1" t="s">
        <v>15</v>
      </c>
      <c r="H3" s="2">
        <v>8.6653281113E10</v>
      </c>
      <c r="I3" s="1" t="s">
        <v>16</v>
      </c>
      <c r="J3" s="1" t="s">
        <v>17</v>
      </c>
      <c r="K3" s="1" t="s">
        <v>18</v>
      </c>
      <c r="L3" s="1" t="s">
        <v>19</v>
      </c>
      <c r="M3" s="2">
        <v>2.0</v>
      </c>
    </row>
    <row r="4">
      <c r="A4" s="2">
        <v>7.883545971E9</v>
      </c>
      <c r="B4" s="2">
        <v>4.6073318E7</v>
      </c>
      <c r="C4" s="4">
        <v>43172.0</v>
      </c>
      <c r="D4" s="1" t="s">
        <v>20</v>
      </c>
      <c r="E4" s="1" t="s">
        <v>21</v>
      </c>
      <c r="F4" s="2">
        <v>1.0</v>
      </c>
      <c r="G4" s="1" t="s">
        <v>22</v>
      </c>
      <c r="H4" s="2">
        <v>4.148727409E10</v>
      </c>
      <c r="I4" s="1" t="s">
        <v>23</v>
      </c>
      <c r="J4" s="1" t="s">
        <v>17</v>
      </c>
      <c r="K4" s="1" t="s">
        <v>24</v>
      </c>
      <c r="L4" s="1" t="s">
        <v>25</v>
      </c>
      <c r="M4" s="2">
        <v>3.0</v>
      </c>
    </row>
    <row r="5">
      <c r="A5" s="2">
        <v>7.883545971E9</v>
      </c>
      <c r="B5" s="2">
        <v>3.8926734E7</v>
      </c>
      <c r="C5" s="4">
        <v>43528.0</v>
      </c>
      <c r="D5" s="1" t="s">
        <v>13</v>
      </c>
      <c r="E5" s="1" t="s">
        <v>14</v>
      </c>
      <c r="F5" s="2">
        <v>0.0</v>
      </c>
      <c r="G5" s="1" t="s">
        <v>26</v>
      </c>
      <c r="H5" s="2">
        <v>2.2759314068E10</v>
      </c>
      <c r="I5" s="1" t="s">
        <v>27</v>
      </c>
      <c r="J5" s="1" t="s">
        <v>28</v>
      </c>
      <c r="K5" s="1" t="s">
        <v>24</v>
      </c>
      <c r="L5" s="1" t="s">
        <v>29</v>
      </c>
      <c r="M5" s="2">
        <v>2.0</v>
      </c>
    </row>
    <row r="6">
      <c r="A6" s="2">
        <v>7.883545971E9</v>
      </c>
      <c r="B6" s="2">
        <v>7.8593452E7</v>
      </c>
      <c r="C6" s="4">
        <v>43208.0</v>
      </c>
      <c r="D6" s="1" t="s">
        <v>20</v>
      </c>
      <c r="E6" s="1" t="s">
        <v>30</v>
      </c>
      <c r="F6" s="2">
        <v>1.0</v>
      </c>
      <c r="G6" s="1" t="s">
        <v>31</v>
      </c>
      <c r="H6" s="2">
        <v>3.7712305621E10</v>
      </c>
      <c r="I6" s="1" t="s">
        <v>32</v>
      </c>
      <c r="J6" s="1" t="s">
        <v>33</v>
      </c>
      <c r="K6" s="1" t="s">
        <v>34</v>
      </c>
      <c r="L6" s="1" t="s">
        <v>25</v>
      </c>
      <c r="M6" s="2">
        <v>3.0</v>
      </c>
    </row>
    <row r="7">
      <c r="A7" s="2">
        <v>8.035547446E9</v>
      </c>
      <c r="B7" s="2">
        <v>6095431.0</v>
      </c>
      <c r="C7" s="4">
        <v>43163.0</v>
      </c>
      <c r="D7" s="1" t="s">
        <v>13</v>
      </c>
      <c r="E7" s="1" t="s">
        <v>14</v>
      </c>
      <c r="F7" s="2">
        <v>0.0</v>
      </c>
      <c r="G7" s="1" t="s">
        <v>35</v>
      </c>
      <c r="H7" s="2">
        <v>7.5465753777E10</v>
      </c>
      <c r="I7" s="1" t="s">
        <v>36</v>
      </c>
      <c r="J7" s="1" t="s">
        <v>37</v>
      </c>
      <c r="K7" s="1" t="s">
        <v>38</v>
      </c>
      <c r="L7" s="1" t="s">
        <v>39</v>
      </c>
      <c r="M7" s="2">
        <v>3.0</v>
      </c>
    </row>
    <row r="8">
      <c r="A8" s="2">
        <v>8.035547446E9</v>
      </c>
      <c r="B8" s="2">
        <v>6.3722139E7</v>
      </c>
      <c r="C8" s="4">
        <v>42428.0</v>
      </c>
      <c r="D8" s="1" t="s">
        <v>13</v>
      </c>
      <c r="E8" s="1" t="s">
        <v>14</v>
      </c>
      <c r="F8" s="2">
        <v>0.0</v>
      </c>
      <c r="G8" s="1" t="s">
        <v>40</v>
      </c>
      <c r="H8" s="2">
        <v>2.5175808238E10</v>
      </c>
      <c r="I8" s="1" t="s">
        <v>41</v>
      </c>
      <c r="J8" s="1" t="s">
        <v>42</v>
      </c>
      <c r="K8" s="1" t="s">
        <v>43</v>
      </c>
      <c r="L8" s="1" t="s">
        <v>19</v>
      </c>
      <c r="M8" s="2">
        <v>5.0</v>
      </c>
    </row>
    <row r="9">
      <c r="A9" s="2">
        <v>3.91127328E9</v>
      </c>
      <c r="B9" s="2">
        <v>3987738.0</v>
      </c>
      <c r="C9" s="4">
        <v>43819.0</v>
      </c>
      <c r="D9" s="1" t="s">
        <v>44</v>
      </c>
      <c r="E9" s="1" t="s">
        <v>45</v>
      </c>
      <c r="F9" s="2">
        <v>1.0</v>
      </c>
      <c r="G9" s="1" t="s">
        <v>40</v>
      </c>
      <c r="H9" s="2">
        <v>4.8494223624E10</v>
      </c>
      <c r="I9" s="1" t="s">
        <v>46</v>
      </c>
      <c r="J9" s="1" t="s">
        <v>47</v>
      </c>
      <c r="K9" s="1" t="s">
        <v>18</v>
      </c>
      <c r="L9" s="1" t="s">
        <v>19</v>
      </c>
      <c r="M9" s="2">
        <v>1.0</v>
      </c>
    </row>
    <row r="10">
      <c r="A10" s="2">
        <v>3.91127328E9</v>
      </c>
      <c r="B10" s="2">
        <v>8.2173148E7</v>
      </c>
      <c r="C10" s="3">
        <v>42570.0</v>
      </c>
      <c r="D10" s="1" t="s">
        <v>20</v>
      </c>
      <c r="E10" s="1" t="s">
        <v>48</v>
      </c>
      <c r="F10" s="2">
        <v>0.0</v>
      </c>
      <c r="G10" s="1" t="s">
        <v>49</v>
      </c>
      <c r="H10" s="2">
        <v>1.8137596704E10</v>
      </c>
      <c r="I10" s="1" t="s">
        <v>50</v>
      </c>
      <c r="J10" s="1" t="s">
        <v>51</v>
      </c>
      <c r="K10" s="1" t="s">
        <v>38</v>
      </c>
      <c r="L10" s="1" t="s">
        <v>25</v>
      </c>
      <c r="M10" s="2">
        <v>5.0</v>
      </c>
    </row>
    <row r="11">
      <c r="A11" s="2">
        <v>3.91127328E9</v>
      </c>
      <c r="B11" s="2">
        <v>2.541461E7</v>
      </c>
      <c r="C11" s="4">
        <v>42545.0</v>
      </c>
      <c r="D11" s="1" t="s">
        <v>20</v>
      </c>
      <c r="E11" s="1" t="s">
        <v>30</v>
      </c>
      <c r="F11" s="2">
        <v>1.0</v>
      </c>
      <c r="G11" s="1" t="s">
        <v>52</v>
      </c>
      <c r="H11" s="2">
        <v>3.5787253924E10</v>
      </c>
      <c r="I11" s="1" t="s">
        <v>53</v>
      </c>
      <c r="J11" s="1" t="s">
        <v>54</v>
      </c>
      <c r="K11" s="1" t="s">
        <v>34</v>
      </c>
      <c r="L11" s="1" t="s">
        <v>19</v>
      </c>
      <c r="M11" s="2">
        <v>5.0</v>
      </c>
    </row>
    <row r="12">
      <c r="A12" s="2">
        <v>3.91127328E9</v>
      </c>
      <c r="B12" s="2">
        <v>9433111.0</v>
      </c>
      <c r="C12" s="4">
        <v>43414.0</v>
      </c>
      <c r="D12" s="1" t="s">
        <v>20</v>
      </c>
      <c r="E12" s="1" t="s">
        <v>55</v>
      </c>
      <c r="F12" s="2">
        <v>0.0</v>
      </c>
      <c r="G12" s="1" t="s">
        <v>56</v>
      </c>
      <c r="H12" s="2">
        <v>8.1033757129E10</v>
      </c>
      <c r="I12" s="1" t="s">
        <v>57</v>
      </c>
      <c r="J12" s="1" t="s">
        <v>58</v>
      </c>
      <c r="K12" s="1" t="s">
        <v>43</v>
      </c>
      <c r="L12" s="1" t="s">
        <v>19</v>
      </c>
      <c r="M12" s="2">
        <v>2.0</v>
      </c>
    </row>
    <row r="13">
      <c r="A13" s="2">
        <v>3.91127328E9</v>
      </c>
      <c r="B13" s="2">
        <v>7.0171342E7</v>
      </c>
      <c r="C13" s="4">
        <v>43035.0</v>
      </c>
      <c r="D13" s="1" t="s">
        <v>20</v>
      </c>
      <c r="E13" s="1" t="s">
        <v>55</v>
      </c>
      <c r="F13" s="2">
        <v>0.0</v>
      </c>
      <c r="G13" s="1" t="s">
        <v>59</v>
      </c>
      <c r="H13" s="2">
        <v>7.0634272229E10</v>
      </c>
      <c r="I13" s="1" t="s">
        <v>60</v>
      </c>
      <c r="J13" s="1" t="s">
        <v>37</v>
      </c>
      <c r="K13" s="1" t="s">
        <v>61</v>
      </c>
      <c r="L13" s="1" t="s">
        <v>39</v>
      </c>
      <c r="M13" s="2">
        <v>4.0</v>
      </c>
    </row>
    <row r="14">
      <c r="A14" s="2">
        <v>3.91127328E9</v>
      </c>
      <c r="B14" s="2">
        <v>6.8291281E7</v>
      </c>
      <c r="C14" s="3">
        <v>42462.0</v>
      </c>
      <c r="D14" s="1" t="s">
        <v>13</v>
      </c>
      <c r="E14" s="1" t="s">
        <v>14</v>
      </c>
      <c r="F14" s="2">
        <v>1.0</v>
      </c>
      <c r="G14" s="1" t="s">
        <v>62</v>
      </c>
      <c r="H14" s="2">
        <v>9.7981382379E10</v>
      </c>
      <c r="I14" s="1" t="s">
        <v>63</v>
      </c>
      <c r="J14" s="1" t="s">
        <v>64</v>
      </c>
      <c r="K14" s="1" t="s">
        <v>61</v>
      </c>
      <c r="L14" s="1" t="s">
        <v>39</v>
      </c>
      <c r="M14" s="2">
        <v>5.0</v>
      </c>
    </row>
    <row r="15">
      <c r="A15" s="2">
        <v>2.448508695E9</v>
      </c>
      <c r="B15" s="2">
        <v>6.5076504E7</v>
      </c>
      <c r="C15" s="4">
        <v>43512.0</v>
      </c>
      <c r="D15" s="1" t="s">
        <v>20</v>
      </c>
      <c r="E15" s="1" t="s">
        <v>55</v>
      </c>
      <c r="F15" s="2">
        <v>0.0</v>
      </c>
      <c r="G15" s="1" t="s">
        <v>65</v>
      </c>
      <c r="H15" s="2">
        <v>5.4470050329E10</v>
      </c>
      <c r="I15" s="1" t="s">
        <v>66</v>
      </c>
      <c r="J15" s="1" t="s">
        <v>67</v>
      </c>
      <c r="K15" s="1" t="s">
        <v>18</v>
      </c>
      <c r="L15" s="1" t="s">
        <v>29</v>
      </c>
      <c r="M15" s="2">
        <v>2.0</v>
      </c>
    </row>
    <row r="16">
      <c r="A16" s="2">
        <v>7.574118132E9</v>
      </c>
      <c r="B16" s="2">
        <v>4.6118344E7</v>
      </c>
      <c r="C16" s="3">
        <v>43039.0</v>
      </c>
      <c r="D16" s="1" t="s">
        <v>13</v>
      </c>
      <c r="E16" s="1" t="s">
        <v>68</v>
      </c>
      <c r="F16" s="2">
        <v>1.0</v>
      </c>
      <c r="G16" s="1" t="s">
        <v>69</v>
      </c>
      <c r="H16" s="2">
        <v>4.4635045827E10</v>
      </c>
      <c r="I16" s="1" t="s">
        <v>70</v>
      </c>
      <c r="J16" s="1" t="s">
        <v>17</v>
      </c>
      <c r="K16" s="1" t="s">
        <v>43</v>
      </c>
      <c r="L16" s="1" t="s">
        <v>29</v>
      </c>
      <c r="M16" s="2">
        <v>4.0</v>
      </c>
    </row>
    <row r="17">
      <c r="A17" s="2">
        <v>7.574118132E9</v>
      </c>
      <c r="B17" s="2">
        <v>7.7161259E7</v>
      </c>
      <c r="C17" s="4">
        <v>42592.0</v>
      </c>
      <c r="D17" s="1" t="s">
        <v>44</v>
      </c>
      <c r="E17" s="1" t="s">
        <v>71</v>
      </c>
      <c r="F17" s="2">
        <v>0.0</v>
      </c>
      <c r="G17" s="1" t="s">
        <v>72</v>
      </c>
      <c r="H17" s="2">
        <v>2.9751042401E10</v>
      </c>
      <c r="I17" s="1" t="s">
        <v>73</v>
      </c>
      <c r="J17" s="1" t="s">
        <v>33</v>
      </c>
      <c r="K17" s="1" t="s">
        <v>18</v>
      </c>
      <c r="L17" s="1" t="s">
        <v>29</v>
      </c>
      <c r="M17" s="2">
        <v>5.0</v>
      </c>
    </row>
    <row r="18">
      <c r="A18" s="2">
        <v>7.574118132E9</v>
      </c>
      <c r="B18" s="2">
        <v>3.4997151E7</v>
      </c>
      <c r="C18" s="4">
        <v>43404.0</v>
      </c>
      <c r="D18" s="1" t="s">
        <v>13</v>
      </c>
      <c r="E18" s="1" t="s">
        <v>68</v>
      </c>
      <c r="F18" s="2">
        <v>1.0</v>
      </c>
      <c r="G18" s="1" t="s">
        <v>74</v>
      </c>
      <c r="H18" s="2">
        <v>6.7515309396E10</v>
      </c>
      <c r="I18" s="1" t="s">
        <v>75</v>
      </c>
      <c r="J18" s="1" t="s">
        <v>76</v>
      </c>
      <c r="K18" s="1" t="s">
        <v>34</v>
      </c>
      <c r="L18" s="1" t="s">
        <v>19</v>
      </c>
      <c r="M18" s="2">
        <v>3.0</v>
      </c>
    </row>
    <row r="19">
      <c r="A19" s="2">
        <v>7.574118132E9</v>
      </c>
      <c r="B19" s="2">
        <v>2.6196007E7</v>
      </c>
      <c r="C19" s="3">
        <v>42801.0</v>
      </c>
      <c r="D19" s="1" t="s">
        <v>13</v>
      </c>
      <c r="E19" s="1" t="s">
        <v>77</v>
      </c>
      <c r="F19" s="2">
        <v>0.0</v>
      </c>
      <c r="G19" s="1" t="s">
        <v>78</v>
      </c>
      <c r="H19" s="2">
        <v>3.2224742278E10</v>
      </c>
      <c r="I19" s="1" t="s">
        <v>79</v>
      </c>
      <c r="J19" s="1" t="s">
        <v>80</v>
      </c>
      <c r="K19" s="1" t="s">
        <v>18</v>
      </c>
      <c r="L19" s="1" t="s">
        <v>29</v>
      </c>
      <c r="M19" s="2">
        <v>4.0</v>
      </c>
    </row>
    <row r="20">
      <c r="A20" s="2">
        <v>7.574118132E9</v>
      </c>
      <c r="B20" s="2">
        <v>2143196.0</v>
      </c>
      <c r="C20" s="4">
        <v>43460.0</v>
      </c>
      <c r="D20" s="1" t="s">
        <v>13</v>
      </c>
      <c r="E20" s="1" t="s">
        <v>81</v>
      </c>
      <c r="F20" s="2">
        <v>0.0</v>
      </c>
      <c r="G20" s="1" t="s">
        <v>82</v>
      </c>
      <c r="H20" s="2">
        <v>6.5037915623E10</v>
      </c>
      <c r="I20" s="1" t="s">
        <v>83</v>
      </c>
      <c r="J20" s="1" t="s">
        <v>84</v>
      </c>
      <c r="K20" s="1" t="s">
        <v>34</v>
      </c>
      <c r="L20" s="1" t="s">
        <v>39</v>
      </c>
      <c r="M20" s="2">
        <v>2.0</v>
      </c>
    </row>
    <row r="21">
      <c r="A21" s="2">
        <v>7.574118132E9</v>
      </c>
      <c r="B21" s="2">
        <v>7.4846826E7</v>
      </c>
      <c r="C21" s="5">
        <v>43075.0</v>
      </c>
      <c r="D21" s="1" t="s">
        <v>44</v>
      </c>
      <c r="E21" s="1" t="s">
        <v>85</v>
      </c>
      <c r="F21" s="2">
        <v>1.0</v>
      </c>
      <c r="G21" s="1" t="s">
        <v>86</v>
      </c>
      <c r="H21" s="2">
        <v>7.7000209605E10</v>
      </c>
      <c r="I21" s="1" t="s">
        <v>87</v>
      </c>
      <c r="J21" s="1" t="s">
        <v>88</v>
      </c>
      <c r="K21" s="1" t="s">
        <v>38</v>
      </c>
      <c r="L21" s="1" t="s">
        <v>29</v>
      </c>
      <c r="M21" s="2">
        <v>3.0</v>
      </c>
    </row>
    <row r="22">
      <c r="A22" s="2">
        <v>3.109889019E9</v>
      </c>
      <c r="B22" s="2">
        <v>3.1093017E7</v>
      </c>
      <c r="C22" s="5">
        <v>42639.0</v>
      </c>
      <c r="D22" s="1" t="s">
        <v>44</v>
      </c>
      <c r="E22" s="1" t="s">
        <v>71</v>
      </c>
      <c r="F22" s="2">
        <v>0.0</v>
      </c>
      <c r="G22" s="1" t="s">
        <v>89</v>
      </c>
      <c r="H22" s="2">
        <v>7.5247399888E10</v>
      </c>
      <c r="I22" s="1" t="s">
        <v>90</v>
      </c>
      <c r="J22" s="1" t="s">
        <v>80</v>
      </c>
      <c r="K22" s="1" t="s">
        <v>61</v>
      </c>
      <c r="L22" s="1" t="s">
        <v>39</v>
      </c>
      <c r="M22" s="2">
        <v>5.0</v>
      </c>
    </row>
    <row r="23">
      <c r="A23" s="2">
        <v>2.996661013E9</v>
      </c>
      <c r="B23" s="2">
        <v>6.5706922E7</v>
      </c>
      <c r="C23" s="4">
        <v>43562.0</v>
      </c>
      <c r="D23" s="1" t="s">
        <v>20</v>
      </c>
      <c r="E23" s="1" t="s">
        <v>55</v>
      </c>
      <c r="F23" s="2">
        <v>0.0</v>
      </c>
      <c r="G23" s="1" t="s">
        <v>91</v>
      </c>
      <c r="H23" s="2">
        <v>1.139513976E10</v>
      </c>
      <c r="I23" s="1" t="s">
        <v>92</v>
      </c>
      <c r="J23" s="1" t="s">
        <v>93</v>
      </c>
      <c r="K23" s="1" t="s">
        <v>18</v>
      </c>
      <c r="L23" s="1" t="s">
        <v>25</v>
      </c>
      <c r="M23" s="2">
        <v>2.0</v>
      </c>
    </row>
    <row r="24">
      <c r="A24" s="2">
        <v>2.996661013E9</v>
      </c>
      <c r="B24" s="2">
        <v>3.8203764E7</v>
      </c>
      <c r="C24" s="4">
        <v>42852.0</v>
      </c>
      <c r="D24" s="1" t="s">
        <v>13</v>
      </c>
      <c r="E24" s="1" t="s">
        <v>77</v>
      </c>
      <c r="F24" s="2">
        <v>1.0</v>
      </c>
      <c r="G24" s="1" t="s">
        <v>15</v>
      </c>
      <c r="H24" s="2">
        <v>8.1624377872E10</v>
      </c>
      <c r="I24" s="1" t="s">
        <v>94</v>
      </c>
      <c r="J24" s="1" t="s">
        <v>47</v>
      </c>
      <c r="K24" s="1" t="s">
        <v>18</v>
      </c>
      <c r="L24" s="1" t="s">
        <v>29</v>
      </c>
      <c r="M24" s="2">
        <v>4.0</v>
      </c>
    </row>
    <row r="25">
      <c r="A25" s="2">
        <v>2.996661013E9</v>
      </c>
      <c r="B25" s="2">
        <v>6.340413E7</v>
      </c>
      <c r="C25" s="3">
        <v>42711.0</v>
      </c>
      <c r="D25" s="1" t="s">
        <v>44</v>
      </c>
      <c r="E25" s="1" t="s">
        <v>85</v>
      </c>
      <c r="F25" s="2">
        <v>1.0</v>
      </c>
      <c r="G25" s="1" t="s">
        <v>95</v>
      </c>
      <c r="H25" s="2">
        <v>3.9383570462E10</v>
      </c>
      <c r="I25" s="1" t="s">
        <v>96</v>
      </c>
      <c r="J25" s="1" t="s">
        <v>28</v>
      </c>
      <c r="K25" s="1" t="s">
        <v>34</v>
      </c>
      <c r="L25" s="1" t="s">
        <v>25</v>
      </c>
      <c r="M25" s="2">
        <v>4.0</v>
      </c>
    </row>
    <row r="26">
      <c r="A26" s="2">
        <v>3.257875198E9</v>
      </c>
      <c r="B26" s="2">
        <v>5.8539871E7</v>
      </c>
      <c r="C26" s="4">
        <v>42720.0</v>
      </c>
      <c r="D26" s="1" t="s">
        <v>44</v>
      </c>
      <c r="E26" s="1" t="s">
        <v>97</v>
      </c>
      <c r="F26" s="2">
        <v>1.0</v>
      </c>
      <c r="G26" s="1" t="s">
        <v>98</v>
      </c>
      <c r="H26" s="2">
        <v>7.1843099521E10</v>
      </c>
      <c r="I26" s="1" t="s">
        <v>99</v>
      </c>
      <c r="J26" s="1" t="s">
        <v>100</v>
      </c>
      <c r="K26" s="1" t="s">
        <v>61</v>
      </c>
      <c r="L26" s="1" t="s">
        <v>25</v>
      </c>
      <c r="M26" s="2">
        <v>4.0</v>
      </c>
    </row>
    <row r="27">
      <c r="A27" s="2">
        <v>3.257875198E9</v>
      </c>
      <c r="B27" s="2">
        <v>3.923598E7</v>
      </c>
      <c r="C27" s="4">
        <v>43169.0</v>
      </c>
      <c r="D27" s="1" t="s">
        <v>13</v>
      </c>
      <c r="E27" s="1" t="s">
        <v>77</v>
      </c>
      <c r="F27" s="2">
        <v>0.0</v>
      </c>
      <c r="G27" s="1" t="s">
        <v>101</v>
      </c>
      <c r="H27" s="2">
        <v>4.0346385418E10</v>
      </c>
      <c r="I27" s="1" t="s">
        <v>102</v>
      </c>
      <c r="J27" s="1" t="s">
        <v>37</v>
      </c>
      <c r="K27" s="1" t="s">
        <v>24</v>
      </c>
      <c r="L27" s="1" t="s">
        <v>25</v>
      </c>
      <c r="M27" s="2">
        <v>3.0</v>
      </c>
    </row>
    <row r="28">
      <c r="A28" s="2">
        <v>3.257875198E9</v>
      </c>
      <c r="B28" s="2">
        <v>4.1703502E7</v>
      </c>
      <c r="C28" s="4">
        <v>43472.0</v>
      </c>
      <c r="D28" s="1" t="s">
        <v>44</v>
      </c>
      <c r="E28" s="1" t="s">
        <v>71</v>
      </c>
      <c r="F28" s="2">
        <v>0.0</v>
      </c>
      <c r="G28" s="1" t="s">
        <v>103</v>
      </c>
      <c r="H28" s="2">
        <v>7.4222645682E10</v>
      </c>
      <c r="I28" s="1" t="s">
        <v>104</v>
      </c>
      <c r="J28" s="1" t="s">
        <v>105</v>
      </c>
      <c r="K28" s="1" t="s">
        <v>18</v>
      </c>
      <c r="L28" s="1" t="s">
        <v>25</v>
      </c>
      <c r="M28" s="2">
        <v>2.0</v>
      </c>
    </row>
    <row r="29">
      <c r="A29" s="2">
        <v>3.257875198E9</v>
      </c>
      <c r="B29" s="2">
        <v>5.912883E7</v>
      </c>
      <c r="C29" s="4">
        <v>42661.0</v>
      </c>
      <c r="D29" s="1" t="s">
        <v>44</v>
      </c>
      <c r="E29" s="1" t="s">
        <v>97</v>
      </c>
      <c r="F29" s="2">
        <v>0.0</v>
      </c>
      <c r="G29" s="1" t="s">
        <v>106</v>
      </c>
      <c r="H29" s="2">
        <v>3.4949971322E10</v>
      </c>
      <c r="I29" s="1" t="s">
        <v>107</v>
      </c>
      <c r="J29" s="1" t="s">
        <v>108</v>
      </c>
      <c r="K29" s="1" t="s">
        <v>43</v>
      </c>
      <c r="L29" s="1" t="s">
        <v>25</v>
      </c>
      <c r="M29" s="2">
        <v>5.0</v>
      </c>
    </row>
    <row r="30">
      <c r="A30" s="2">
        <v>3.257875198E9</v>
      </c>
      <c r="B30" s="2">
        <v>8.8778297E7</v>
      </c>
      <c r="C30" s="4">
        <v>42873.0</v>
      </c>
      <c r="D30" s="1" t="s">
        <v>44</v>
      </c>
      <c r="E30" s="1" t="s">
        <v>85</v>
      </c>
      <c r="F30" s="2">
        <v>0.0</v>
      </c>
      <c r="G30" s="1" t="s">
        <v>109</v>
      </c>
      <c r="H30" s="2">
        <v>8.8751646111E10</v>
      </c>
      <c r="I30" s="1" t="s">
        <v>110</v>
      </c>
      <c r="J30" s="1" t="s">
        <v>100</v>
      </c>
      <c r="K30" s="1" t="s">
        <v>18</v>
      </c>
      <c r="L30" s="1" t="s">
        <v>39</v>
      </c>
      <c r="M30" s="2">
        <v>4.0</v>
      </c>
    </row>
    <row r="31">
      <c r="A31" s="2">
        <v>4.027691479E9</v>
      </c>
      <c r="B31" s="2">
        <v>1.936083E7</v>
      </c>
      <c r="C31" s="4">
        <v>43602.0</v>
      </c>
      <c r="D31" s="1" t="s">
        <v>13</v>
      </c>
      <c r="E31" s="1" t="s">
        <v>77</v>
      </c>
      <c r="F31" s="2">
        <v>1.0</v>
      </c>
      <c r="G31" s="1" t="s">
        <v>111</v>
      </c>
      <c r="H31" s="2">
        <v>7.9765064615E10</v>
      </c>
      <c r="I31" s="1" t="s">
        <v>112</v>
      </c>
      <c r="J31" s="1" t="s">
        <v>17</v>
      </c>
      <c r="K31" s="1" t="s">
        <v>18</v>
      </c>
      <c r="L31" s="1" t="s">
        <v>25</v>
      </c>
      <c r="M31" s="2">
        <v>2.0</v>
      </c>
    </row>
    <row r="32">
      <c r="A32" s="2">
        <v>4.027691479E9</v>
      </c>
      <c r="B32" s="2">
        <v>3.6871291E7</v>
      </c>
      <c r="C32" s="4">
        <v>43520.0</v>
      </c>
      <c r="D32" s="1" t="s">
        <v>13</v>
      </c>
      <c r="E32" s="1" t="s">
        <v>113</v>
      </c>
      <c r="F32" s="2">
        <v>1.0</v>
      </c>
      <c r="G32" s="1" t="s">
        <v>114</v>
      </c>
      <c r="H32" s="2">
        <v>1.2028105416E10</v>
      </c>
      <c r="I32" s="1" t="s">
        <v>115</v>
      </c>
      <c r="J32" s="1" t="s">
        <v>37</v>
      </c>
      <c r="K32" s="1" t="s">
        <v>24</v>
      </c>
      <c r="L32" s="1" t="s">
        <v>19</v>
      </c>
      <c r="M32" s="2">
        <v>2.0</v>
      </c>
    </row>
    <row r="33">
      <c r="A33" s="2">
        <v>4.027691479E9</v>
      </c>
      <c r="B33" s="2">
        <v>5.2098573E7</v>
      </c>
      <c r="C33" s="4">
        <v>42380.0</v>
      </c>
      <c r="D33" s="1" t="s">
        <v>44</v>
      </c>
      <c r="E33" s="1" t="s">
        <v>116</v>
      </c>
      <c r="F33" s="2">
        <v>0.0</v>
      </c>
      <c r="G33" s="1" t="s">
        <v>117</v>
      </c>
      <c r="H33" s="2">
        <v>4.9792050444E10</v>
      </c>
      <c r="I33" s="1" t="s">
        <v>118</v>
      </c>
      <c r="J33" s="1" t="s">
        <v>119</v>
      </c>
      <c r="K33" s="1" t="s">
        <v>34</v>
      </c>
      <c r="L33" s="1" t="s">
        <v>29</v>
      </c>
      <c r="M33" s="2">
        <v>5.0</v>
      </c>
    </row>
    <row r="34">
      <c r="A34" s="2">
        <v>4.027691479E9</v>
      </c>
      <c r="B34" s="2">
        <v>5.8900539E7</v>
      </c>
      <c r="C34" s="4">
        <v>42552.0</v>
      </c>
      <c r="D34" s="1" t="s">
        <v>13</v>
      </c>
      <c r="E34" s="1" t="s">
        <v>14</v>
      </c>
      <c r="F34" s="2">
        <v>0.0</v>
      </c>
      <c r="G34" s="1" t="s">
        <v>120</v>
      </c>
      <c r="H34" s="2">
        <v>2.7535414557E10</v>
      </c>
      <c r="I34" s="1" t="s">
        <v>121</v>
      </c>
      <c r="J34" s="1" t="s">
        <v>122</v>
      </c>
      <c r="K34" s="1" t="s">
        <v>24</v>
      </c>
      <c r="L34" s="1" t="s">
        <v>39</v>
      </c>
      <c r="M34" s="2">
        <v>5.0</v>
      </c>
    </row>
    <row r="35">
      <c r="A35" s="2">
        <v>4.027691479E9</v>
      </c>
      <c r="B35" s="2">
        <v>1.9224542E7</v>
      </c>
      <c r="C35" s="4">
        <v>43575.0</v>
      </c>
      <c r="D35" s="1" t="s">
        <v>44</v>
      </c>
      <c r="E35" s="1" t="s">
        <v>123</v>
      </c>
      <c r="F35" s="2">
        <v>0.0</v>
      </c>
      <c r="G35" s="1" t="s">
        <v>15</v>
      </c>
      <c r="H35" s="2">
        <v>7.6845679683E10</v>
      </c>
      <c r="I35" s="1" t="s">
        <v>124</v>
      </c>
      <c r="J35" s="1" t="s">
        <v>93</v>
      </c>
      <c r="K35" s="1" t="s">
        <v>34</v>
      </c>
      <c r="L35" s="1" t="s">
        <v>29</v>
      </c>
      <c r="M35" s="2">
        <v>2.0</v>
      </c>
    </row>
    <row r="36">
      <c r="A36" s="2">
        <v>8.87326554E9</v>
      </c>
      <c r="B36" s="2">
        <v>2.4195696E7</v>
      </c>
      <c r="C36" s="3">
        <v>43395.0</v>
      </c>
      <c r="D36" s="1" t="s">
        <v>20</v>
      </c>
      <c r="E36" s="1" t="s">
        <v>30</v>
      </c>
      <c r="F36" s="2">
        <v>1.0</v>
      </c>
      <c r="G36" s="1" t="s">
        <v>125</v>
      </c>
      <c r="H36" s="2">
        <v>9.4053937492E10</v>
      </c>
      <c r="I36" s="1" t="s">
        <v>126</v>
      </c>
      <c r="J36" s="1" t="s">
        <v>33</v>
      </c>
      <c r="K36" s="1" t="s">
        <v>24</v>
      </c>
      <c r="L36" s="1" t="s">
        <v>19</v>
      </c>
      <c r="M36" s="2">
        <v>3.0</v>
      </c>
    </row>
    <row r="37">
      <c r="A37" s="2">
        <v>8.87326554E9</v>
      </c>
      <c r="B37" s="2">
        <v>7.9674322E7</v>
      </c>
      <c r="C37" s="4">
        <v>42449.0</v>
      </c>
      <c r="D37" s="1" t="s">
        <v>20</v>
      </c>
      <c r="E37" s="1" t="s">
        <v>55</v>
      </c>
      <c r="F37" s="2">
        <v>1.0</v>
      </c>
      <c r="G37" s="1" t="s">
        <v>127</v>
      </c>
      <c r="H37" s="2">
        <v>2.7797549346E10</v>
      </c>
      <c r="I37" s="1" t="s">
        <v>128</v>
      </c>
      <c r="J37" s="1" t="s">
        <v>129</v>
      </c>
      <c r="K37" s="1" t="s">
        <v>61</v>
      </c>
      <c r="L37" s="1" t="s">
        <v>39</v>
      </c>
      <c r="M37" s="2">
        <v>5.0</v>
      </c>
    </row>
    <row r="38">
      <c r="A38" s="2">
        <v>4.268285128E9</v>
      </c>
      <c r="B38" s="2">
        <v>4.9581728E7</v>
      </c>
      <c r="C38" s="4">
        <v>43130.0</v>
      </c>
      <c r="D38" s="1" t="s">
        <v>20</v>
      </c>
      <c r="E38" s="1" t="s">
        <v>21</v>
      </c>
      <c r="F38" s="2">
        <v>0.0</v>
      </c>
      <c r="G38" s="1" t="s">
        <v>130</v>
      </c>
      <c r="H38" s="2">
        <v>9.8813772636E10</v>
      </c>
      <c r="I38" s="1" t="s">
        <v>131</v>
      </c>
      <c r="J38" s="1" t="s">
        <v>100</v>
      </c>
      <c r="K38" s="1" t="s">
        <v>61</v>
      </c>
      <c r="L38" s="1" t="s">
        <v>29</v>
      </c>
      <c r="M38" s="2">
        <v>3.0</v>
      </c>
    </row>
    <row r="39">
      <c r="A39" s="2">
        <v>4.268285128E9</v>
      </c>
      <c r="B39" s="2">
        <v>2.1264752E7</v>
      </c>
      <c r="C39" s="3">
        <v>42455.0</v>
      </c>
      <c r="D39" s="1" t="s">
        <v>20</v>
      </c>
      <c r="E39" s="1" t="s">
        <v>48</v>
      </c>
      <c r="F39" s="2">
        <v>0.0</v>
      </c>
      <c r="G39" s="1" t="s">
        <v>132</v>
      </c>
      <c r="H39" s="2">
        <v>3.8999346751E10</v>
      </c>
      <c r="I39" s="1" t="s">
        <v>133</v>
      </c>
      <c r="J39" s="1" t="s">
        <v>134</v>
      </c>
      <c r="K39" s="1" t="s">
        <v>43</v>
      </c>
      <c r="L39" s="1" t="s">
        <v>19</v>
      </c>
      <c r="M39" s="2">
        <v>5.0</v>
      </c>
    </row>
    <row r="40">
      <c r="A40" s="2">
        <v>4.268285128E9</v>
      </c>
      <c r="B40" s="2">
        <v>5.254616E7</v>
      </c>
      <c r="C40" s="4">
        <v>43280.0</v>
      </c>
      <c r="D40" s="1" t="s">
        <v>44</v>
      </c>
      <c r="E40" s="1" t="s">
        <v>85</v>
      </c>
      <c r="F40" s="2">
        <v>1.0</v>
      </c>
      <c r="G40" s="1" t="s">
        <v>135</v>
      </c>
      <c r="H40" s="2">
        <v>9.0213500929E10</v>
      </c>
      <c r="I40" s="1" t="s">
        <v>136</v>
      </c>
      <c r="J40" s="1" t="s">
        <v>105</v>
      </c>
      <c r="K40" s="1" t="s">
        <v>18</v>
      </c>
      <c r="L40" s="1" t="s">
        <v>19</v>
      </c>
      <c r="M40" s="2">
        <v>3.0</v>
      </c>
    </row>
    <row r="41">
      <c r="A41" s="2">
        <v>4.268285128E9</v>
      </c>
      <c r="B41" s="2">
        <v>3.8541146E7</v>
      </c>
      <c r="C41" s="4">
        <v>42822.0</v>
      </c>
      <c r="D41" s="1" t="s">
        <v>20</v>
      </c>
      <c r="E41" s="1" t="s">
        <v>21</v>
      </c>
      <c r="F41" s="2">
        <v>0.0</v>
      </c>
      <c r="G41" s="1" t="s">
        <v>137</v>
      </c>
      <c r="H41" s="2">
        <v>2.4402985952E10</v>
      </c>
      <c r="I41" s="1" t="s">
        <v>138</v>
      </c>
      <c r="J41" s="1" t="s">
        <v>139</v>
      </c>
      <c r="K41" s="1" t="s">
        <v>61</v>
      </c>
      <c r="L41" s="1" t="s">
        <v>29</v>
      </c>
      <c r="M41" s="2">
        <v>4.0</v>
      </c>
    </row>
    <row r="42">
      <c r="A42" s="2">
        <v>4.268285128E9</v>
      </c>
      <c r="B42" s="2">
        <v>5.5219775E7</v>
      </c>
      <c r="C42" s="4">
        <v>43475.0</v>
      </c>
      <c r="D42" s="1" t="s">
        <v>13</v>
      </c>
      <c r="E42" s="1" t="s">
        <v>77</v>
      </c>
      <c r="F42" s="2">
        <v>0.0</v>
      </c>
      <c r="G42" s="1" t="s">
        <v>140</v>
      </c>
      <c r="H42" s="2">
        <v>6.4867200079E10</v>
      </c>
      <c r="I42" s="1" t="s">
        <v>141</v>
      </c>
      <c r="J42" s="1" t="s">
        <v>142</v>
      </c>
      <c r="K42" s="1" t="s">
        <v>34</v>
      </c>
      <c r="L42" s="1" t="s">
        <v>25</v>
      </c>
      <c r="M42" s="2">
        <v>2.0</v>
      </c>
    </row>
    <row r="43">
      <c r="A43" s="2">
        <v>6.758526677E9</v>
      </c>
      <c r="B43" s="2">
        <v>4.2070914E7</v>
      </c>
      <c r="C43" s="4">
        <v>43339.0</v>
      </c>
      <c r="D43" s="1" t="s">
        <v>13</v>
      </c>
      <c r="E43" s="1" t="s">
        <v>77</v>
      </c>
      <c r="F43" s="2">
        <v>1.0</v>
      </c>
      <c r="G43" s="1" t="s">
        <v>143</v>
      </c>
      <c r="H43" s="2">
        <v>8.2232763867E10</v>
      </c>
      <c r="I43" s="1" t="s">
        <v>144</v>
      </c>
      <c r="J43" s="1" t="s">
        <v>105</v>
      </c>
      <c r="K43" s="1" t="s">
        <v>34</v>
      </c>
      <c r="L43" s="1" t="s">
        <v>39</v>
      </c>
      <c r="M43" s="2">
        <v>3.0</v>
      </c>
    </row>
    <row r="44">
      <c r="A44" s="2">
        <v>6.758526677E9</v>
      </c>
      <c r="B44" s="2">
        <v>8639617.0</v>
      </c>
      <c r="C44" s="4">
        <v>42453.0</v>
      </c>
      <c r="D44" s="1" t="s">
        <v>44</v>
      </c>
      <c r="E44" s="1" t="s">
        <v>116</v>
      </c>
      <c r="F44" s="2">
        <v>0.0</v>
      </c>
      <c r="G44" s="1" t="s">
        <v>145</v>
      </c>
      <c r="H44" s="2">
        <v>4.9737099361E10</v>
      </c>
      <c r="I44" s="1" t="s">
        <v>146</v>
      </c>
      <c r="J44" s="1" t="s">
        <v>42</v>
      </c>
      <c r="K44" s="1" t="s">
        <v>18</v>
      </c>
      <c r="L44" s="1" t="s">
        <v>25</v>
      </c>
      <c r="M44" s="2">
        <v>5.0</v>
      </c>
    </row>
    <row r="45">
      <c r="A45" s="2">
        <v>6.758526677E9</v>
      </c>
      <c r="B45" s="2">
        <v>2.9274431E7</v>
      </c>
      <c r="C45" s="4">
        <v>42746.0</v>
      </c>
      <c r="D45" s="1" t="s">
        <v>13</v>
      </c>
      <c r="E45" s="1" t="s">
        <v>77</v>
      </c>
      <c r="F45" s="2">
        <v>1.0</v>
      </c>
      <c r="G45" s="1" t="s">
        <v>147</v>
      </c>
      <c r="H45" s="2">
        <v>4.8104044714E10</v>
      </c>
      <c r="I45" s="1" t="s">
        <v>148</v>
      </c>
      <c r="J45" s="1" t="s">
        <v>149</v>
      </c>
      <c r="K45" s="1" t="s">
        <v>18</v>
      </c>
      <c r="L45" s="1" t="s">
        <v>29</v>
      </c>
      <c r="M45" s="2">
        <v>4.0</v>
      </c>
    </row>
    <row r="46">
      <c r="A46" s="2">
        <v>6.758526677E9</v>
      </c>
      <c r="B46" s="2">
        <v>7.7212398E7</v>
      </c>
      <c r="C46" s="6">
        <v>43213.0</v>
      </c>
      <c r="D46" s="1" t="s">
        <v>13</v>
      </c>
      <c r="E46" s="1" t="s">
        <v>113</v>
      </c>
      <c r="F46" s="2">
        <v>1.0</v>
      </c>
      <c r="G46" s="1" t="s">
        <v>150</v>
      </c>
      <c r="H46" s="2">
        <v>9.2171980636E10</v>
      </c>
      <c r="I46" s="1" t="s">
        <v>151</v>
      </c>
      <c r="J46" s="1" t="s">
        <v>67</v>
      </c>
      <c r="K46" s="1" t="s">
        <v>43</v>
      </c>
      <c r="L46" s="1" t="s">
        <v>19</v>
      </c>
      <c r="M46" s="2">
        <v>3.0</v>
      </c>
    </row>
    <row r="47">
      <c r="A47" s="2">
        <v>6.758526677E9</v>
      </c>
      <c r="B47" s="2">
        <v>8.6144587E7</v>
      </c>
      <c r="C47" s="3">
        <v>43017.0</v>
      </c>
      <c r="D47" s="1" t="s">
        <v>44</v>
      </c>
      <c r="E47" s="1" t="s">
        <v>71</v>
      </c>
      <c r="F47" s="2">
        <v>1.0</v>
      </c>
      <c r="G47" s="1" t="s">
        <v>152</v>
      </c>
      <c r="H47" s="2">
        <v>9.1162008411E10</v>
      </c>
      <c r="I47" s="1" t="s">
        <v>153</v>
      </c>
      <c r="J47" s="1" t="s">
        <v>139</v>
      </c>
      <c r="K47" s="1" t="s">
        <v>43</v>
      </c>
      <c r="L47" s="1" t="s">
        <v>29</v>
      </c>
      <c r="M47" s="2">
        <v>4.0</v>
      </c>
    </row>
    <row r="48">
      <c r="A48" s="2">
        <v>6.636234093E9</v>
      </c>
      <c r="B48" s="2">
        <v>7.0298567E7</v>
      </c>
      <c r="C48" s="4">
        <v>42985.0</v>
      </c>
      <c r="D48" s="1" t="s">
        <v>20</v>
      </c>
      <c r="E48" s="1" t="s">
        <v>48</v>
      </c>
      <c r="F48" s="2">
        <v>1.0</v>
      </c>
      <c r="G48" s="1" t="s">
        <v>154</v>
      </c>
      <c r="H48" s="2">
        <v>4.9362170107E10</v>
      </c>
      <c r="I48" s="1" t="s">
        <v>155</v>
      </c>
      <c r="J48" s="1" t="s">
        <v>54</v>
      </c>
      <c r="K48" s="1" t="s">
        <v>24</v>
      </c>
      <c r="L48" s="1" t="s">
        <v>19</v>
      </c>
      <c r="M48" s="2">
        <v>4.0</v>
      </c>
    </row>
    <row r="49">
      <c r="A49" s="2">
        <v>6.636234093E9</v>
      </c>
      <c r="B49" s="2">
        <v>6.3424545E7</v>
      </c>
      <c r="C49" s="3">
        <v>42877.0</v>
      </c>
      <c r="D49" s="1" t="s">
        <v>13</v>
      </c>
      <c r="E49" s="1" t="s">
        <v>68</v>
      </c>
      <c r="F49" s="2">
        <v>0.0</v>
      </c>
      <c r="G49" s="1" t="s">
        <v>156</v>
      </c>
      <c r="H49" s="2">
        <v>3.0423906408E10</v>
      </c>
      <c r="I49" s="1" t="s">
        <v>157</v>
      </c>
      <c r="J49" s="1" t="s">
        <v>88</v>
      </c>
      <c r="K49" s="1" t="s">
        <v>24</v>
      </c>
      <c r="L49" s="1" t="s">
        <v>19</v>
      </c>
      <c r="M49" s="2">
        <v>4.0</v>
      </c>
    </row>
    <row r="50">
      <c r="A50" s="2">
        <v>6.636234093E9</v>
      </c>
      <c r="B50" s="2">
        <v>6.1457183E7</v>
      </c>
      <c r="C50" s="4">
        <v>42444.0</v>
      </c>
      <c r="D50" s="1" t="s">
        <v>44</v>
      </c>
      <c r="E50" s="1" t="s">
        <v>85</v>
      </c>
      <c r="F50" s="2">
        <v>0.0</v>
      </c>
      <c r="G50" s="1" t="s">
        <v>158</v>
      </c>
      <c r="H50" s="2">
        <v>6.9468161004E10</v>
      </c>
      <c r="I50" s="1" t="s">
        <v>159</v>
      </c>
      <c r="J50" s="1" t="s">
        <v>84</v>
      </c>
      <c r="K50" s="1" t="s">
        <v>34</v>
      </c>
      <c r="L50" s="1" t="s">
        <v>39</v>
      </c>
      <c r="M50" s="2">
        <v>5.0</v>
      </c>
    </row>
    <row r="51">
      <c r="A51" s="2">
        <v>3.288098106E9</v>
      </c>
      <c r="B51" s="2">
        <v>3.0598522E7</v>
      </c>
      <c r="C51" s="4">
        <v>43207.0</v>
      </c>
      <c r="D51" s="1" t="s">
        <v>13</v>
      </c>
      <c r="E51" s="1" t="s">
        <v>68</v>
      </c>
      <c r="F51" s="2">
        <v>1.0</v>
      </c>
      <c r="G51" s="1" t="s">
        <v>160</v>
      </c>
      <c r="H51" s="2">
        <v>5.3871553403E10</v>
      </c>
      <c r="I51" s="1" t="s">
        <v>161</v>
      </c>
      <c r="J51" s="1" t="s">
        <v>58</v>
      </c>
      <c r="K51" s="1" t="s">
        <v>43</v>
      </c>
      <c r="L51" s="1" t="s">
        <v>29</v>
      </c>
      <c r="M51" s="2">
        <v>3.0</v>
      </c>
    </row>
    <row r="52">
      <c r="A52" s="2">
        <v>3.288098106E9</v>
      </c>
      <c r="B52" s="2">
        <v>7.3898945E7</v>
      </c>
      <c r="C52" s="5">
        <v>42569.0</v>
      </c>
      <c r="D52" s="1" t="s">
        <v>13</v>
      </c>
      <c r="E52" s="1" t="s">
        <v>113</v>
      </c>
      <c r="F52" s="2">
        <v>1.0</v>
      </c>
      <c r="G52" s="1" t="s">
        <v>162</v>
      </c>
      <c r="H52" s="2">
        <v>6.480908407E10</v>
      </c>
      <c r="I52" s="1" t="s">
        <v>163</v>
      </c>
      <c r="J52" s="1" t="s">
        <v>164</v>
      </c>
      <c r="K52" s="1" t="s">
        <v>18</v>
      </c>
      <c r="L52" s="1" t="s">
        <v>19</v>
      </c>
      <c r="M52" s="2">
        <v>5.0</v>
      </c>
    </row>
    <row r="53">
      <c r="A53" s="2">
        <v>3.288098106E9</v>
      </c>
      <c r="B53" s="2">
        <v>7.8015642E7</v>
      </c>
      <c r="C53" s="4">
        <v>42769.0</v>
      </c>
      <c r="D53" s="1" t="s">
        <v>44</v>
      </c>
      <c r="E53" s="1" t="s">
        <v>85</v>
      </c>
      <c r="F53" s="2">
        <v>1.0</v>
      </c>
      <c r="G53" s="1" t="s">
        <v>135</v>
      </c>
      <c r="H53" s="2">
        <v>2.2088956136E10</v>
      </c>
      <c r="I53" s="1" t="s">
        <v>165</v>
      </c>
      <c r="J53" s="1" t="s">
        <v>166</v>
      </c>
      <c r="K53" s="1" t="s">
        <v>43</v>
      </c>
      <c r="L53" s="1" t="s">
        <v>39</v>
      </c>
      <c r="M53" s="2">
        <v>4.0</v>
      </c>
    </row>
    <row r="54">
      <c r="A54" s="2">
        <v>3.288098106E9</v>
      </c>
      <c r="B54" s="2">
        <v>7.4060071E7</v>
      </c>
      <c r="C54" s="3">
        <v>43668.0</v>
      </c>
      <c r="D54" s="1" t="s">
        <v>44</v>
      </c>
      <c r="E54" s="1" t="s">
        <v>116</v>
      </c>
      <c r="F54" s="2">
        <v>1.0</v>
      </c>
      <c r="G54" s="1" t="s">
        <v>167</v>
      </c>
      <c r="H54" s="2">
        <v>1.3395026904E10</v>
      </c>
      <c r="I54" s="1" t="s">
        <v>168</v>
      </c>
      <c r="J54" s="1" t="s">
        <v>84</v>
      </c>
      <c r="K54" s="1" t="s">
        <v>61</v>
      </c>
      <c r="L54" s="1" t="s">
        <v>25</v>
      </c>
      <c r="M54" s="2">
        <v>2.0</v>
      </c>
    </row>
    <row r="55">
      <c r="A55" s="2">
        <v>6.232456026E9</v>
      </c>
      <c r="B55" s="2">
        <v>5.4658846E7</v>
      </c>
      <c r="C55" s="4">
        <v>43825.0</v>
      </c>
      <c r="D55" s="1" t="s">
        <v>13</v>
      </c>
      <c r="E55" s="1" t="s">
        <v>81</v>
      </c>
      <c r="F55" s="2">
        <v>0.0</v>
      </c>
      <c r="G55" s="1" t="s">
        <v>169</v>
      </c>
      <c r="H55" s="2">
        <v>7.09028599E10</v>
      </c>
      <c r="I55" s="1" t="s">
        <v>170</v>
      </c>
      <c r="J55" s="1" t="s">
        <v>171</v>
      </c>
      <c r="K55" s="1" t="s">
        <v>38</v>
      </c>
      <c r="L55" s="1" t="s">
        <v>19</v>
      </c>
      <c r="M55" s="2">
        <v>1.0</v>
      </c>
    </row>
    <row r="56">
      <c r="A56" s="2">
        <v>6.232456026E9</v>
      </c>
      <c r="B56" s="2">
        <v>1.7686435E7</v>
      </c>
      <c r="C56" s="4">
        <v>43021.0</v>
      </c>
      <c r="D56" s="1" t="s">
        <v>20</v>
      </c>
      <c r="E56" s="1" t="s">
        <v>21</v>
      </c>
      <c r="F56" s="2">
        <v>1.0</v>
      </c>
      <c r="G56" s="1" t="s">
        <v>172</v>
      </c>
      <c r="H56" s="2">
        <v>1.6943555526E10</v>
      </c>
      <c r="I56" s="1" t="s">
        <v>173</v>
      </c>
      <c r="J56" s="1" t="s">
        <v>174</v>
      </c>
      <c r="K56" s="1" t="s">
        <v>34</v>
      </c>
      <c r="L56" s="1" t="s">
        <v>25</v>
      </c>
      <c r="M56" s="2">
        <v>4.0</v>
      </c>
    </row>
    <row r="57">
      <c r="A57" s="2">
        <v>6.232456026E9</v>
      </c>
      <c r="B57" s="2">
        <v>9527267.0</v>
      </c>
      <c r="C57" s="4">
        <v>42388.0</v>
      </c>
      <c r="D57" s="1" t="s">
        <v>44</v>
      </c>
      <c r="E57" s="1" t="s">
        <v>85</v>
      </c>
      <c r="F57" s="2">
        <v>1.0</v>
      </c>
      <c r="G57" s="1" t="s">
        <v>175</v>
      </c>
      <c r="H57" s="2">
        <v>4.9419585452E10</v>
      </c>
      <c r="I57" s="1" t="s">
        <v>176</v>
      </c>
      <c r="J57" s="1" t="s">
        <v>37</v>
      </c>
      <c r="K57" s="1" t="s">
        <v>38</v>
      </c>
      <c r="L57" s="1" t="s">
        <v>39</v>
      </c>
      <c r="M57" s="2">
        <v>5.0</v>
      </c>
    </row>
    <row r="58">
      <c r="A58" s="2">
        <v>6.232456026E9</v>
      </c>
      <c r="B58" s="2">
        <v>3.7376435E7</v>
      </c>
      <c r="C58" s="4">
        <v>43764.0</v>
      </c>
      <c r="D58" s="1" t="s">
        <v>44</v>
      </c>
      <c r="E58" s="1" t="s">
        <v>85</v>
      </c>
      <c r="F58" s="2">
        <v>1.0</v>
      </c>
      <c r="G58" s="1" t="s">
        <v>177</v>
      </c>
      <c r="H58" s="2">
        <v>6.3606026753E10</v>
      </c>
      <c r="I58" s="1" t="s">
        <v>178</v>
      </c>
      <c r="J58" s="1" t="s">
        <v>47</v>
      </c>
      <c r="K58" s="1" t="s">
        <v>34</v>
      </c>
      <c r="L58" s="1" t="s">
        <v>19</v>
      </c>
      <c r="M58" s="2">
        <v>2.0</v>
      </c>
    </row>
    <row r="59">
      <c r="A59" s="2">
        <v>5.911684492E9</v>
      </c>
      <c r="B59" s="2">
        <v>6.771899E7</v>
      </c>
      <c r="C59" s="4">
        <v>43577.0</v>
      </c>
      <c r="D59" s="1" t="s">
        <v>44</v>
      </c>
      <c r="E59" s="1" t="s">
        <v>123</v>
      </c>
      <c r="F59" s="2">
        <v>1.0</v>
      </c>
      <c r="G59" s="1" t="s">
        <v>179</v>
      </c>
      <c r="H59" s="2">
        <v>1.4652040335E10</v>
      </c>
      <c r="I59" s="1" t="s">
        <v>180</v>
      </c>
      <c r="J59" s="1" t="s">
        <v>93</v>
      </c>
      <c r="K59" s="1" t="s">
        <v>43</v>
      </c>
      <c r="L59" s="1" t="s">
        <v>19</v>
      </c>
      <c r="M59" s="2">
        <v>2.0</v>
      </c>
    </row>
    <row r="60">
      <c r="A60" s="2">
        <v>5.911684492E9</v>
      </c>
      <c r="B60" s="2">
        <v>2.396485E7</v>
      </c>
      <c r="C60" s="6">
        <v>42499.0</v>
      </c>
      <c r="D60" s="1" t="s">
        <v>44</v>
      </c>
      <c r="E60" s="1" t="s">
        <v>97</v>
      </c>
      <c r="F60" s="2">
        <v>1.0</v>
      </c>
      <c r="G60" s="1" t="s">
        <v>181</v>
      </c>
      <c r="H60" s="2">
        <v>1.2159020479E10</v>
      </c>
      <c r="I60" s="1" t="s">
        <v>182</v>
      </c>
      <c r="J60" s="1" t="s">
        <v>171</v>
      </c>
      <c r="K60" s="1" t="s">
        <v>61</v>
      </c>
      <c r="L60" s="1" t="s">
        <v>39</v>
      </c>
      <c r="M60" s="2">
        <v>5.0</v>
      </c>
    </row>
    <row r="61">
      <c r="A61" s="2">
        <v>5.911684492E9</v>
      </c>
      <c r="B61" s="2">
        <v>3.5180897E7</v>
      </c>
      <c r="C61" s="3">
        <v>43285.0</v>
      </c>
      <c r="D61" s="1" t="s">
        <v>20</v>
      </c>
      <c r="E61" s="1" t="s">
        <v>55</v>
      </c>
      <c r="F61" s="2">
        <v>1.0</v>
      </c>
      <c r="G61" s="1" t="s">
        <v>183</v>
      </c>
      <c r="H61" s="2">
        <v>4.8789581603E10</v>
      </c>
      <c r="I61" s="1" t="s">
        <v>184</v>
      </c>
      <c r="J61" s="1" t="s">
        <v>185</v>
      </c>
      <c r="K61" s="1" t="s">
        <v>34</v>
      </c>
      <c r="L61" s="1" t="s">
        <v>39</v>
      </c>
      <c r="M61" s="2">
        <v>3.0</v>
      </c>
    </row>
    <row r="62">
      <c r="A62" s="2">
        <v>5.911684492E9</v>
      </c>
      <c r="B62" s="2">
        <v>7.7003428E7</v>
      </c>
      <c r="C62" s="4">
        <v>43029.0</v>
      </c>
      <c r="D62" s="1" t="s">
        <v>13</v>
      </c>
      <c r="E62" s="1" t="s">
        <v>77</v>
      </c>
      <c r="F62" s="2">
        <v>0.0</v>
      </c>
      <c r="G62" s="1" t="s">
        <v>186</v>
      </c>
      <c r="H62" s="2">
        <v>2.9830049763E10</v>
      </c>
      <c r="I62" s="1" t="s">
        <v>187</v>
      </c>
      <c r="J62" s="1" t="s">
        <v>188</v>
      </c>
      <c r="K62" s="1" t="s">
        <v>18</v>
      </c>
      <c r="L62" s="1" t="s">
        <v>29</v>
      </c>
      <c r="M62" s="2">
        <v>4.0</v>
      </c>
    </row>
    <row r="63">
      <c r="A63" s="2">
        <v>5.911684492E9</v>
      </c>
      <c r="B63" s="2">
        <v>6.4463927E7</v>
      </c>
      <c r="C63" s="3">
        <v>43254.0</v>
      </c>
      <c r="D63" s="1" t="s">
        <v>20</v>
      </c>
      <c r="E63" s="1" t="s">
        <v>55</v>
      </c>
      <c r="F63" s="2">
        <v>0.0</v>
      </c>
      <c r="G63" s="1" t="s">
        <v>189</v>
      </c>
      <c r="H63" s="2">
        <v>9.2657491138E10</v>
      </c>
      <c r="I63" s="1" t="s">
        <v>190</v>
      </c>
      <c r="J63" s="1" t="s">
        <v>54</v>
      </c>
      <c r="K63" s="1" t="s">
        <v>38</v>
      </c>
      <c r="L63" s="1" t="s">
        <v>19</v>
      </c>
      <c r="M63" s="2">
        <v>3.0</v>
      </c>
    </row>
    <row r="64">
      <c r="A64" s="2">
        <v>5.155087661E9</v>
      </c>
      <c r="B64" s="2">
        <v>5.0646246E7</v>
      </c>
      <c r="C64" s="4">
        <v>42913.0</v>
      </c>
      <c r="D64" s="1" t="s">
        <v>44</v>
      </c>
      <c r="E64" s="1" t="s">
        <v>71</v>
      </c>
      <c r="F64" s="2">
        <v>1.0</v>
      </c>
      <c r="G64" s="1" t="s">
        <v>191</v>
      </c>
      <c r="H64" s="2">
        <v>1.0699692856E10</v>
      </c>
      <c r="I64" s="1" t="s">
        <v>192</v>
      </c>
      <c r="J64" s="1" t="s">
        <v>100</v>
      </c>
      <c r="K64" s="1" t="s">
        <v>34</v>
      </c>
      <c r="L64" s="1" t="s">
        <v>39</v>
      </c>
      <c r="M64" s="2">
        <v>4.0</v>
      </c>
    </row>
    <row r="65">
      <c r="A65" s="2">
        <v>5.155087661E9</v>
      </c>
      <c r="B65" s="2">
        <v>4.7702387E7</v>
      </c>
      <c r="C65" s="4">
        <v>43028.0</v>
      </c>
      <c r="D65" s="1" t="s">
        <v>44</v>
      </c>
      <c r="E65" s="1" t="s">
        <v>85</v>
      </c>
      <c r="F65" s="2">
        <v>1.0</v>
      </c>
      <c r="G65" s="1" t="s">
        <v>193</v>
      </c>
      <c r="H65" s="2">
        <v>1.6131676252E10</v>
      </c>
      <c r="I65" s="1" t="s">
        <v>194</v>
      </c>
      <c r="J65" s="1" t="s">
        <v>64</v>
      </c>
      <c r="K65" s="1" t="s">
        <v>34</v>
      </c>
      <c r="L65" s="1" t="s">
        <v>19</v>
      </c>
      <c r="M65" s="2">
        <v>4.0</v>
      </c>
    </row>
    <row r="66">
      <c r="A66" s="2">
        <v>5.155087661E9</v>
      </c>
      <c r="B66" s="2">
        <v>4.7908143E7</v>
      </c>
      <c r="C66" s="5">
        <v>42880.0</v>
      </c>
      <c r="D66" s="1" t="s">
        <v>13</v>
      </c>
      <c r="E66" s="1" t="s">
        <v>77</v>
      </c>
      <c r="F66" s="2">
        <v>1.0</v>
      </c>
      <c r="G66" s="1" t="s">
        <v>195</v>
      </c>
      <c r="H66" s="2">
        <v>4.3214936568E10</v>
      </c>
      <c r="I66" s="1" t="s">
        <v>196</v>
      </c>
      <c r="J66" s="1" t="s">
        <v>197</v>
      </c>
      <c r="K66" s="1" t="s">
        <v>61</v>
      </c>
      <c r="L66" s="1" t="s">
        <v>39</v>
      </c>
      <c r="M66" s="2">
        <v>4.0</v>
      </c>
    </row>
    <row r="67">
      <c r="A67" s="2">
        <v>5.155087661E9</v>
      </c>
      <c r="B67" s="2">
        <v>2994243.0</v>
      </c>
      <c r="C67" s="4">
        <v>43396.0</v>
      </c>
      <c r="D67" s="1" t="s">
        <v>44</v>
      </c>
      <c r="E67" s="1" t="s">
        <v>97</v>
      </c>
      <c r="F67" s="2">
        <v>0.0</v>
      </c>
      <c r="G67" s="1" t="s">
        <v>198</v>
      </c>
      <c r="H67" s="2">
        <v>1.2845566187E10</v>
      </c>
      <c r="I67" s="1" t="s">
        <v>199</v>
      </c>
      <c r="J67" s="1" t="s">
        <v>129</v>
      </c>
      <c r="K67" s="1" t="s">
        <v>18</v>
      </c>
      <c r="L67" s="1" t="s">
        <v>39</v>
      </c>
      <c r="M67" s="2">
        <v>3.0</v>
      </c>
    </row>
    <row r="68">
      <c r="A68" s="2">
        <v>5.155087661E9</v>
      </c>
      <c r="B68" s="2">
        <v>3.7178271E7</v>
      </c>
      <c r="C68" s="3">
        <v>43621.0</v>
      </c>
      <c r="D68" s="1" t="s">
        <v>13</v>
      </c>
      <c r="E68" s="1" t="s">
        <v>81</v>
      </c>
      <c r="F68" s="2">
        <v>0.0</v>
      </c>
      <c r="G68" s="1" t="s">
        <v>200</v>
      </c>
      <c r="H68" s="2">
        <v>5.5702027292E10</v>
      </c>
      <c r="I68" s="1" t="s">
        <v>201</v>
      </c>
      <c r="J68" s="1" t="s">
        <v>174</v>
      </c>
      <c r="K68" s="1" t="s">
        <v>61</v>
      </c>
      <c r="L68" s="1" t="s">
        <v>19</v>
      </c>
      <c r="M68" s="2">
        <v>2.0</v>
      </c>
    </row>
    <row r="69">
      <c r="A69" s="2">
        <v>1.462781444E9</v>
      </c>
      <c r="B69" s="2">
        <v>5.9932003E7</v>
      </c>
      <c r="C69" s="3">
        <v>42590.0</v>
      </c>
      <c r="D69" s="1" t="s">
        <v>13</v>
      </c>
      <c r="E69" s="1" t="s">
        <v>81</v>
      </c>
      <c r="F69" s="2">
        <v>0.0</v>
      </c>
      <c r="G69" s="1" t="s">
        <v>202</v>
      </c>
      <c r="H69" s="2">
        <v>7.3703723317E10</v>
      </c>
      <c r="I69" s="1" t="s">
        <v>203</v>
      </c>
      <c r="J69" s="1" t="s">
        <v>93</v>
      </c>
      <c r="K69" s="1" t="s">
        <v>18</v>
      </c>
      <c r="L69" s="1" t="s">
        <v>25</v>
      </c>
      <c r="M69" s="2">
        <v>5.0</v>
      </c>
    </row>
    <row r="70">
      <c r="A70" s="2">
        <v>7.390260471E9</v>
      </c>
      <c r="B70" s="2">
        <v>7.2043019E7</v>
      </c>
      <c r="C70" s="5">
        <v>43231.0</v>
      </c>
      <c r="D70" s="1" t="s">
        <v>13</v>
      </c>
      <c r="E70" s="1" t="s">
        <v>81</v>
      </c>
      <c r="F70" s="2">
        <v>1.0</v>
      </c>
      <c r="G70" s="1" t="s">
        <v>204</v>
      </c>
      <c r="H70" s="2">
        <v>2.7510411312E10</v>
      </c>
      <c r="I70" s="1" t="s">
        <v>205</v>
      </c>
      <c r="J70" s="1" t="s">
        <v>185</v>
      </c>
      <c r="K70" s="1" t="s">
        <v>18</v>
      </c>
      <c r="L70" s="1" t="s">
        <v>19</v>
      </c>
      <c r="M70" s="2">
        <v>3.0</v>
      </c>
    </row>
    <row r="71">
      <c r="A71" s="2">
        <v>7.390260471E9</v>
      </c>
      <c r="B71" s="2">
        <v>6.5727102E7</v>
      </c>
      <c r="C71" s="3">
        <v>43014.0</v>
      </c>
      <c r="D71" s="1" t="s">
        <v>20</v>
      </c>
      <c r="E71" s="1" t="s">
        <v>21</v>
      </c>
      <c r="F71" s="2">
        <v>0.0</v>
      </c>
      <c r="G71" s="1" t="s">
        <v>206</v>
      </c>
      <c r="H71" s="2">
        <v>1.0768257253E10</v>
      </c>
      <c r="I71" s="1" t="s">
        <v>207</v>
      </c>
      <c r="J71" s="1" t="s">
        <v>164</v>
      </c>
      <c r="K71" s="1" t="s">
        <v>43</v>
      </c>
      <c r="L71" s="1" t="s">
        <v>25</v>
      </c>
      <c r="M71" s="2">
        <v>4.0</v>
      </c>
    </row>
    <row r="72">
      <c r="A72" s="2">
        <v>7.390260471E9</v>
      </c>
      <c r="B72" s="2">
        <v>4.627998E7</v>
      </c>
      <c r="C72" s="4">
        <v>42912.0</v>
      </c>
      <c r="D72" s="1" t="s">
        <v>44</v>
      </c>
      <c r="E72" s="1" t="s">
        <v>116</v>
      </c>
      <c r="F72" s="2">
        <v>1.0</v>
      </c>
      <c r="G72" s="1" t="s">
        <v>208</v>
      </c>
      <c r="H72" s="2">
        <v>2.2307015503E10</v>
      </c>
      <c r="I72" s="1" t="s">
        <v>209</v>
      </c>
      <c r="J72" s="1" t="s">
        <v>76</v>
      </c>
      <c r="K72" s="1" t="s">
        <v>43</v>
      </c>
      <c r="L72" s="1" t="s">
        <v>39</v>
      </c>
      <c r="M72" s="2">
        <v>4.0</v>
      </c>
    </row>
    <row r="73">
      <c r="A73" s="2">
        <v>7.390260471E9</v>
      </c>
      <c r="B73" s="2">
        <v>8.1125352E7</v>
      </c>
      <c r="C73" s="3">
        <v>43197.0</v>
      </c>
      <c r="D73" s="1" t="s">
        <v>13</v>
      </c>
      <c r="E73" s="1" t="s">
        <v>14</v>
      </c>
      <c r="F73" s="2">
        <v>1.0</v>
      </c>
      <c r="G73" s="1" t="s">
        <v>210</v>
      </c>
      <c r="H73" s="2">
        <v>7.934540958E10</v>
      </c>
      <c r="I73" s="1" t="s">
        <v>211</v>
      </c>
      <c r="J73" s="1" t="s">
        <v>142</v>
      </c>
      <c r="K73" s="1" t="s">
        <v>43</v>
      </c>
      <c r="L73" s="1" t="s">
        <v>39</v>
      </c>
      <c r="M73" s="2">
        <v>3.0</v>
      </c>
    </row>
    <row r="74">
      <c r="A74" s="2">
        <v>4.72306311E9</v>
      </c>
      <c r="B74" s="2">
        <v>6.9565597E7</v>
      </c>
      <c r="C74" s="4">
        <v>42977.0</v>
      </c>
      <c r="D74" s="1" t="s">
        <v>44</v>
      </c>
      <c r="E74" s="1" t="s">
        <v>97</v>
      </c>
      <c r="F74" s="2">
        <v>0.0</v>
      </c>
      <c r="G74" s="1" t="s">
        <v>212</v>
      </c>
      <c r="H74" s="2">
        <v>5.4553456439E10</v>
      </c>
      <c r="I74" s="1" t="s">
        <v>213</v>
      </c>
      <c r="J74" s="1" t="s">
        <v>214</v>
      </c>
      <c r="K74" s="1" t="s">
        <v>24</v>
      </c>
      <c r="L74" s="1" t="s">
        <v>25</v>
      </c>
      <c r="M74" s="2">
        <v>4.0</v>
      </c>
    </row>
    <row r="75">
      <c r="A75" s="2">
        <v>4.72306311E9</v>
      </c>
      <c r="B75" s="2">
        <v>3.7231887E7</v>
      </c>
      <c r="C75" s="4">
        <v>42386.0</v>
      </c>
      <c r="D75" s="1" t="s">
        <v>44</v>
      </c>
      <c r="E75" s="1" t="s">
        <v>123</v>
      </c>
      <c r="F75" s="2">
        <v>0.0</v>
      </c>
      <c r="G75" s="1" t="s">
        <v>215</v>
      </c>
      <c r="H75" s="2">
        <v>7.7532661334E10</v>
      </c>
      <c r="I75" s="1" t="s">
        <v>216</v>
      </c>
      <c r="J75" s="1" t="s">
        <v>134</v>
      </c>
      <c r="K75" s="1" t="s">
        <v>34</v>
      </c>
      <c r="L75" s="1" t="s">
        <v>25</v>
      </c>
      <c r="M75" s="2">
        <v>5.0</v>
      </c>
    </row>
    <row r="76">
      <c r="A76" s="2">
        <v>4.72306311E9</v>
      </c>
      <c r="B76" s="2">
        <v>2.40126E7</v>
      </c>
      <c r="C76" s="3">
        <v>42404.0</v>
      </c>
      <c r="D76" s="1" t="s">
        <v>13</v>
      </c>
      <c r="E76" s="1" t="s">
        <v>113</v>
      </c>
      <c r="F76" s="2">
        <v>0.0</v>
      </c>
      <c r="G76" s="1" t="s">
        <v>172</v>
      </c>
      <c r="H76" s="2">
        <v>9.6684124386E10</v>
      </c>
      <c r="I76" s="1" t="s">
        <v>217</v>
      </c>
      <c r="J76" s="1" t="s">
        <v>149</v>
      </c>
      <c r="K76" s="1" t="s">
        <v>43</v>
      </c>
      <c r="L76" s="1" t="s">
        <v>29</v>
      </c>
      <c r="M76" s="2">
        <v>5.0</v>
      </c>
    </row>
    <row r="77">
      <c r="A77" s="2">
        <v>4.72306311E9</v>
      </c>
      <c r="B77" s="2">
        <v>6.5805548E7</v>
      </c>
      <c r="C77" s="4">
        <v>42660.0</v>
      </c>
      <c r="D77" s="1" t="s">
        <v>20</v>
      </c>
      <c r="E77" s="1" t="s">
        <v>21</v>
      </c>
      <c r="F77" s="2">
        <v>1.0</v>
      </c>
      <c r="G77" s="1" t="s">
        <v>218</v>
      </c>
      <c r="H77" s="2">
        <v>7.245535329E10</v>
      </c>
      <c r="I77" s="1" t="s">
        <v>219</v>
      </c>
      <c r="J77" s="1" t="s">
        <v>105</v>
      </c>
      <c r="K77" s="1" t="s">
        <v>24</v>
      </c>
      <c r="L77" s="1" t="s">
        <v>19</v>
      </c>
      <c r="M77" s="2">
        <v>5.0</v>
      </c>
    </row>
    <row r="78">
      <c r="A78" s="2">
        <v>4.72306311E9</v>
      </c>
      <c r="B78" s="2">
        <v>4.0052578E7</v>
      </c>
      <c r="C78" s="4">
        <v>43117.0</v>
      </c>
      <c r="D78" s="1" t="s">
        <v>13</v>
      </c>
      <c r="E78" s="1" t="s">
        <v>77</v>
      </c>
      <c r="F78" s="2">
        <v>0.0</v>
      </c>
      <c r="G78" s="1" t="s">
        <v>220</v>
      </c>
      <c r="H78" s="2">
        <v>7.0147118312E10</v>
      </c>
      <c r="I78" s="1" t="s">
        <v>221</v>
      </c>
      <c r="J78" s="1" t="s">
        <v>119</v>
      </c>
      <c r="K78" s="1" t="s">
        <v>34</v>
      </c>
      <c r="L78" s="1" t="s">
        <v>25</v>
      </c>
      <c r="M78" s="2">
        <v>3.0</v>
      </c>
    </row>
    <row r="79">
      <c r="A79" s="2">
        <v>4.72306311E9</v>
      </c>
      <c r="B79" s="2">
        <v>3.6753451E7</v>
      </c>
      <c r="C79" s="4">
        <v>42548.0</v>
      </c>
      <c r="D79" s="1" t="s">
        <v>20</v>
      </c>
      <c r="E79" s="1" t="s">
        <v>30</v>
      </c>
      <c r="F79" s="2">
        <v>1.0</v>
      </c>
      <c r="G79" s="1" t="s">
        <v>222</v>
      </c>
      <c r="H79" s="2">
        <v>4.636255978E10</v>
      </c>
      <c r="I79" s="1" t="s">
        <v>223</v>
      </c>
      <c r="J79" s="1" t="s">
        <v>166</v>
      </c>
      <c r="K79" s="1" t="s">
        <v>61</v>
      </c>
      <c r="L79" s="1" t="s">
        <v>25</v>
      </c>
      <c r="M79" s="2">
        <v>5.0</v>
      </c>
    </row>
    <row r="80">
      <c r="A80" s="2">
        <v>7.578083068E9</v>
      </c>
      <c r="B80" s="2">
        <v>8.2025194E7</v>
      </c>
      <c r="C80" s="4">
        <v>43404.0</v>
      </c>
      <c r="D80" s="1" t="s">
        <v>20</v>
      </c>
      <c r="E80" s="1" t="s">
        <v>21</v>
      </c>
      <c r="F80" s="2">
        <v>1.0</v>
      </c>
      <c r="G80" s="1" t="s">
        <v>224</v>
      </c>
      <c r="H80" s="2">
        <v>1.5771355704E10</v>
      </c>
      <c r="I80" s="1" t="s">
        <v>225</v>
      </c>
      <c r="J80" s="1" t="s">
        <v>226</v>
      </c>
      <c r="K80" s="1" t="s">
        <v>18</v>
      </c>
      <c r="L80" s="1" t="s">
        <v>29</v>
      </c>
      <c r="M80" s="2">
        <v>3.0</v>
      </c>
    </row>
    <row r="81">
      <c r="A81" s="2">
        <v>7.578083068E9</v>
      </c>
      <c r="B81" s="2">
        <v>5.7656319E7</v>
      </c>
      <c r="C81" s="4">
        <v>42847.0</v>
      </c>
      <c r="D81" s="1" t="s">
        <v>44</v>
      </c>
      <c r="E81" s="1" t="s">
        <v>97</v>
      </c>
      <c r="F81" s="2">
        <v>1.0</v>
      </c>
      <c r="G81" s="1" t="s">
        <v>31</v>
      </c>
      <c r="H81" s="2">
        <v>5.705360921E10</v>
      </c>
      <c r="I81" s="1" t="s">
        <v>227</v>
      </c>
      <c r="J81" s="1" t="s">
        <v>80</v>
      </c>
      <c r="K81" s="1" t="s">
        <v>38</v>
      </c>
      <c r="L81" s="1" t="s">
        <v>25</v>
      </c>
      <c r="M81" s="2">
        <v>4.0</v>
      </c>
    </row>
    <row r="82">
      <c r="A82" s="2">
        <v>7.578083068E9</v>
      </c>
      <c r="B82" s="2">
        <v>7.6861326E7</v>
      </c>
      <c r="C82" s="3">
        <v>43808.0</v>
      </c>
      <c r="D82" s="1" t="s">
        <v>44</v>
      </c>
      <c r="E82" s="1" t="s">
        <v>85</v>
      </c>
      <c r="F82" s="2">
        <v>1.0</v>
      </c>
      <c r="G82" s="1" t="s">
        <v>228</v>
      </c>
      <c r="H82" s="2">
        <v>3.4571526625E10</v>
      </c>
      <c r="I82" s="1" t="s">
        <v>229</v>
      </c>
      <c r="J82" s="1" t="s">
        <v>93</v>
      </c>
      <c r="K82" s="1" t="s">
        <v>43</v>
      </c>
      <c r="L82" s="1" t="s">
        <v>25</v>
      </c>
      <c r="M82" s="2">
        <v>1.0</v>
      </c>
    </row>
    <row r="83">
      <c r="A83" s="2">
        <v>7.578083068E9</v>
      </c>
      <c r="B83" s="2">
        <v>8.5084162E7</v>
      </c>
      <c r="C83" s="4">
        <v>42441.0</v>
      </c>
      <c r="D83" s="1" t="s">
        <v>13</v>
      </c>
      <c r="E83" s="1" t="s">
        <v>77</v>
      </c>
      <c r="F83" s="2">
        <v>1.0</v>
      </c>
      <c r="G83" s="1" t="s">
        <v>230</v>
      </c>
      <c r="H83" s="2">
        <v>3.0609162989E10</v>
      </c>
      <c r="I83" s="1" t="s">
        <v>231</v>
      </c>
      <c r="J83" s="1" t="s">
        <v>188</v>
      </c>
      <c r="K83" s="1" t="s">
        <v>43</v>
      </c>
      <c r="L83" s="1" t="s">
        <v>39</v>
      </c>
      <c r="M83" s="2">
        <v>5.0</v>
      </c>
    </row>
    <row r="84">
      <c r="A84" s="2">
        <v>7.578083068E9</v>
      </c>
      <c r="B84" s="2">
        <v>7.472397E7</v>
      </c>
      <c r="C84" s="3">
        <v>43077.0</v>
      </c>
      <c r="D84" s="1" t="s">
        <v>13</v>
      </c>
      <c r="E84" s="1" t="s">
        <v>81</v>
      </c>
      <c r="F84" s="2">
        <v>1.0</v>
      </c>
      <c r="G84" s="1" t="s">
        <v>62</v>
      </c>
      <c r="H84" s="2">
        <v>5.912077167E10</v>
      </c>
      <c r="I84" s="1" t="s">
        <v>232</v>
      </c>
      <c r="J84" s="1" t="s">
        <v>37</v>
      </c>
      <c r="K84" s="1" t="s">
        <v>38</v>
      </c>
      <c r="L84" s="1" t="s">
        <v>25</v>
      </c>
      <c r="M84" s="2">
        <v>3.0</v>
      </c>
    </row>
    <row r="85">
      <c r="A85" s="2">
        <v>2.090685717E9</v>
      </c>
      <c r="B85" s="2">
        <v>8.9476282E7</v>
      </c>
      <c r="C85" s="3">
        <v>42433.0</v>
      </c>
      <c r="D85" s="1" t="s">
        <v>20</v>
      </c>
      <c r="E85" s="1" t="s">
        <v>21</v>
      </c>
      <c r="F85" s="2">
        <v>0.0</v>
      </c>
      <c r="G85" s="1" t="s">
        <v>233</v>
      </c>
      <c r="H85" s="2">
        <v>5.4783241801E10</v>
      </c>
      <c r="I85" s="1" t="s">
        <v>234</v>
      </c>
      <c r="J85" s="1" t="s">
        <v>51</v>
      </c>
      <c r="K85" s="1" t="s">
        <v>34</v>
      </c>
      <c r="L85" s="1" t="s">
        <v>39</v>
      </c>
      <c r="M85" s="2">
        <v>5.0</v>
      </c>
    </row>
    <row r="86">
      <c r="A86" s="2">
        <v>2.090685717E9</v>
      </c>
      <c r="B86" s="2">
        <v>7.1177591E7</v>
      </c>
      <c r="C86" s="3">
        <v>42406.0</v>
      </c>
      <c r="D86" s="1" t="s">
        <v>44</v>
      </c>
      <c r="E86" s="1" t="s">
        <v>45</v>
      </c>
      <c r="F86" s="2">
        <v>1.0</v>
      </c>
      <c r="G86" s="1" t="s">
        <v>235</v>
      </c>
      <c r="H86" s="2">
        <v>6.2245776691E10</v>
      </c>
      <c r="I86" s="1" t="s">
        <v>236</v>
      </c>
      <c r="J86" s="1" t="s">
        <v>42</v>
      </c>
      <c r="K86" s="1" t="s">
        <v>34</v>
      </c>
      <c r="L86" s="1" t="s">
        <v>19</v>
      </c>
      <c r="M86" s="2">
        <v>5.0</v>
      </c>
    </row>
    <row r="87">
      <c r="A87" s="2">
        <v>2.090685717E9</v>
      </c>
      <c r="B87" s="2">
        <v>4.6639081E7</v>
      </c>
      <c r="C87" s="4">
        <v>42851.0</v>
      </c>
      <c r="D87" s="1" t="s">
        <v>20</v>
      </c>
      <c r="E87" s="1" t="s">
        <v>21</v>
      </c>
      <c r="F87" s="2">
        <v>0.0</v>
      </c>
      <c r="G87" s="1" t="s">
        <v>237</v>
      </c>
      <c r="H87" s="2">
        <v>2.6722306237E10</v>
      </c>
      <c r="I87" s="1" t="s">
        <v>238</v>
      </c>
      <c r="J87" s="1" t="s">
        <v>166</v>
      </c>
      <c r="K87" s="1" t="s">
        <v>34</v>
      </c>
      <c r="L87" s="1" t="s">
        <v>29</v>
      </c>
      <c r="M87" s="2">
        <v>4.0</v>
      </c>
    </row>
    <row r="88">
      <c r="A88" s="2">
        <v>2.090685717E9</v>
      </c>
      <c r="B88" s="2">
        <v>6531665.0</v>
      </c>
      <c r="C88" s="4">
        <v>43582.0</v>
      </c>
      <c r="D88" s="1" t="s">
        <v>13</v>
      </c>
      <c r="E88" s="1" t="s">
        <v>14</v>
      </c>
      <c r="F88" s="2">
        <v>1.0</v>
      </c>
      <c r="G88" s="1" t="s">
        <v>239</v>
      </c>
      <c r="H88" s="2">
        <v>3.3120933099E10</v>
      </c>
      <c r="I88" s="1" t="s">
        <v>240</v>
      </c>
      <c r="J88" s="1" t="s">
        <v>164</v>
      </c>
      <c r="K88" s="1" t="s">
        <v>38</v>
      </c>
      <c r="L88" s="1" t="s">
        <v>39</v>
      </c>
      <c r="M88" s="2">
        <v>2.0</v>
      </c>
    </row>
    <row r="89">
      <c r="A89" s="2">
        <v>2.090685717E9</v>
      </c>
      <c r="B89" s="2">
        <v>2.3273648E7</v>
      </c>
      <c r="C89" s="4">
        <v>43342.0</v>
      </c>
      <c r="D89" s="1" t="s">
        <v>44</v>
      </c>
      <c r="E89" s="1" t="s">
        <v>45</v>
      </c>
      <c r="F89" s="2">
        <v>0.0</v>
      </c>
      <c r="G89" s="1" t="s">
        <v>241</v>
      </c>
      <c r="H89" s="2">
        <v>4.838333809E10</v>
      </c>
      <c r="I89" s="1" t="s">
        <v>242</v>
      </c>
      <c r="J89" s="1" t="s">
        <v>76</v>
      </c>
      <c r="K89" s="1" t="s">
        <v>24</v>
      </c>
      <c r="L89" s="1" t="s">
        <v>29</v>
      </c>
      <c r="M89" s="2">
        <v>3.0</v>
      </c>
    </row>
    <row r="90">
      <c r="A90" s="2">
        <v>2.090685717E9</v>
      </c>
      <c r="B90" s="2">
        <v>4.0960214E7</v>
      </c>
      <c r="C90" s="3">
        <v>42798.0</v>
      </c>
      <c r="D90" s="1" t="s">
        <v>44</v>
      </c>
      <c r="E90" s="1" t="s">
        <v>97</v>
      </c>
      <c r="F90" s="2">
        <v>1.0</v>
      </c>
      <c r="G90" s="1" t="s">
        <v>243</v>
      </c>
      <c r="H90" s="2">
        <v>3.3892433137E10</v>
      </c>
      <c r="I90" s="1" t="s">
        <v>244</v>
      </c>
      <c r="J90" s="1" t="s">
        <v>84</v>
      </c>
      <c r="K90" s="1" t="s">
        <v>43</v>
      </c>
      <c r="L90" s="1" t="s">
        <v>25</v>
      </c>
      <c r="M90" s="2">
        <v>4.0</v>
      </c>
    </row>
    <row r="91">
      <c r="A91" s="2">
        <v>6.05215987E9</v>
      </c>
      <c r="B91" s="2">
        <v>5.417183E7</v>
      </c>
      <c r="C91" s="3">
        <v>43501.0</v>
      </c>
      <c r="D91" s="1" t="s">
        <v>20</v>
      </c>
      <c r="E91" s="1" t="s">
        <v>245</v>
      </c>
      <c r="F91" s="2">
        <v>1.0</v>
      </c>
      <c r="G91" s="1" t="s">
        <v>246</v>
      </c>
      <c r="H91" s="2">
        <v>9.530581473E10</v>
      </c>
      <c r="I91" s="1" t="s">
        <v>247</v>
      </c>
      <c r="J91" s="1" t="s">
        <v>17</v>
      </c>
      <c r="K91" s="1" t="s">
        <v>43</v>
      </c>
      <c r="L91" s="1" t="s">
        <v>19</v>
      </c>
      <c r="M91" s="2">
        <v>2.0</v>
      </c>
    </row>
    <row r="92">
      <c r="A92" s="2">
        <v>6.05215987E9</v>
      </c>
      <c r="B92" s="2">
        <v>8.3888954E7</v>
      </c>
      <c r="C92" s="5">
        <v>42502.0</v>
      </c>
      <c r="D92" s="1" t="s">
        <v>44</v>
      </c>
      <c r="E92" s="1" t="s">
        <v>85</v>
      </c>
      <c r="F92" s="2">
        <v>0.0</v>
      </c>
      <c r="G92" s="1" t="s">
        <v>248</v>
      </c>
      <c r="H92" s="2">
        <v>8.43815381E10</v>
      </c>
      <c r="I92" s="1" t="s">
        <v>249</v>
      </c>
      <c r="J92" s="1" t="s">
        <v>17</v>
      </c>
      <c r="K92" s="1" t="s">
        <v>61</v>
      </c>
      <c r="L92" s="1" t="s">
        <v>25</v>
      </c>
      <c r="M92" s="2">
        <v>5.0</v>
      </c>
    </row>
    <row r="93">
      <c r="A93" s="2">
        <v>6.05215987E9</v>
      </c>
      <c r="B93" s="2">
        <v>5.1852769E7</v>
      </c>
      <c r="C93" s="5">
        <v>42882.0</v>
      </c>
      <c r="D93" s="1" t="s">
        <v>13</v>
      </c>
      <c r="E93" s="1" t="s">
        <v>68</v>
      </c>
      <c r="F93" s="2">
        <v>0.0</v>
      </c>
      <c r="G93" s="1" t="s">
        <v>250</v>
      </c>
      <c r="H93" s="2">
        <v>4.7242696075E10</v>
      </c>
      <c r="I93" s="1" t="s">
        <v>251</v>
      </c>
      <c r="J93" s="1" t="s">
        <v>139</v>
      </c>
      <c r="K93" s="1" t="s">
        <v>24</v>
      </c>
      <c r="L93" s="1" t="s">
        <v>29</v>
      </c>
      <c r="M93" s="2">
        <v>4.0</v>
      </c>
    </row>
    <row r="94">
      <c r="A94" s="2">
        <v>6.05215987E9</v>
      </c>
      <c r="B94" s="2">
        <v>2.5619814E7</v>
      </c>
      <c r="C94" s="3">
        <v>42709.0</v>
      </c>
      <c r="D94" s="1" t="s">
        <v>44</v>
      </c>
      <c r="E94" s="1" t="s">
        <v>85</v>
      </c>
      <c r="F94" s="2">
        <v>0.0</v>
      </c>
      <c r="G94" s="1" t="s">
        <v>252</v>
      </c>
      <c r="H94" s="2">
        <v>6.6739951133E10</v>
      </c>
      <c r="I94" s="1" t="s">
        <v>253</v>
      </c>
      <c r="J94" s="1" t="s">
        <v>129</v>
      </c>
      <c r="K94" s="1" t="s">
        <v>24</v>
      </c>
      <c r="L94" s="1" t="s">
        <v>25</v>
      </c>
      <c r="M94" s="2">
        <v>4.0</v>
      </c>
    </row>
    <row r="95">
      <c r="A95" s="2">
        <v>6.05215987E9</v>
      </c>
      <c r="B95" s="2">
        <v>4.0160883E7</v>
      </c>
      <c r="C95" s="5">
        <v>42870.0</v>
      </c>
      <c r="D95" s="1" t="s">
        <v>13</v>
      </c>
      <c r="E95" s="1" t="s">
        <v>14</v>
      </c>
      <c r="F95" s="2">
        <v>0.0</v>
      </c>
      <c r="G95" s="1" t="s">
        <v>254</v>
      </c>
      <c r="H95" s="2">
        <v>1.7389879552E10</v>
      </c>
      <c r="I95" s="1" t="s">
        <v>255</v>
      </c>
      <c r="J95" s="1" t="s">
        <v>42</v>
      </c>
      <c r="K95" s="1" t="s">
        <v>34</v>
      </c>
      <c r="L95" s="1" t="s">
        <v>39</v>
      </c>
      <c r="M95" s="2">
        <v>4.0</v>
      </c>
    </row>
    <row r="96">
      <c r="A96" s="2">
        <v>6.05215987E9</v>
      </c>
      <c r="B96" s="2">
        <v>6.9840351E7</v>
      </c>
      <c r="C96" s="3">
        <v>42405.0</v>
      </c>
      <c r="D96" s="1" t="s">
        <v>20</v>
      </c>
      <c r="E96" s="1" t="s">
        <v>55</v>
      </c>
      <c r="F96" s="2">
        <v>1.0</v>
      </c>
      <c r="G96" s="1" t="s">
        <v>256</v>
      </c>
      <c r="H96" s="2">
        <v>8.4706486977E10</v>
      </c>
      <c r="I96" s="1" t="s">
        <v>257</v>
      </c>
      <c r="J96" s="1" t="s">
        <v>129</v>
      </c>
      <c r="K96" s="1" t="s">
        <v>43</v>
      </c>
      <c r="L96" s="1" t="s">
        <v>29</v>
      </c>
      <c r="M96" s="2">
        <v>5.0</v>
      </c>
    </row>
    <row r="97">
      <c r="A97" s="2">
        <v>7.490208288E9</v>
      </c>
      <c r="B97" s="2">
        <v>1.3948666E7</v>
      </c>
      <c r="C97" s="4">
        <v>43516.0</v>
      </c>
      <c r="D97" s="1" t="s">
        <v>20</v>
      </c>
      <c r="E97" s="1" t="s">
        <v>21</v>
      </c>
      <c r="F97" s="2">
        <v>1.0</v>
      </c>
      <c r="G97" s="1" t="s">
        <v>258</v>
      </c>
      <c r="H97" s="2">
        <v>6.4336987032E10</v>
      </c>
      <c r="I97" s="1" t="s">
        <v>259</v>
      </c>
      <c r="J97" s="1" t="s">
        <v>260</v>
      </c>
      <c r="K97" s="1" t="s">
        <v>24</v>
      </c>
      <c r="L97" s="1" t="s">
        <v>25</v>
      </c>
      <c r="M97" s="2">
        <v>2.0</v>
      </c>
    </row>
    <row r="98">
      <c r="A98" s="2">
        <v>7.490208288E9</v>
      </c>
      <c r="B98" s="2">
        <v>1.2803294E7</v>
      </c>
      <c r="C98" s="4">
        <v>42689.0</v>
      </c>
      <c r="D98" s="1" t="s">
        <v>44</v>
      </c>
      <c r="E98" s="1" t="s">
        <v>123</v>
      </c>
      <c r="F98" s="2">
        <v>1.0</v>
      </c>
      <c r="G98" s="1" t="s">
        <v>261</v>
      </c>
      <c r="H98" s="2">
        <v>2.719128569E10</v>
      </c>
      <c r="I98" s="1" t="s">
        <v>262</v>
      </c>
      <c r="J98" s="1" t="s">
        <v>263</v>
      </c>
      <c r="K98" s="1" t="s">
        <v>43</v>
      </c>
      <c r="L98" s="1" t="s">
        <v>25</v>
      </c>
      <c r="M98" s="2">
        <v>4.0</v>
      </c>
    </row>
    <row r="99">
      <c r="A99" s="2">
        <v>3.795146728E9</v>
      </c>
      <c r="B99" s="2">
        <v>5.4670834E7</v>
      </c>
      <c r="C99" s="4">
        <v>43145.0</v>
      </c>
      <c r="D99" s="1" t="s">
        <v>44</v>
      </c>
      <c r="E99" s="1" t="s">
        <v>71</v>
      </c>
      <c r="F99" s="2">
        <v>1.0</v>
      </c>
      <c r="G99" s="1" t="s">
        <v>137</v>
      </c>
      <c r="H99" s="2">
        <v>2.99003577E10</v>
      </c>
      <c r="I99" s="1" t="s">
        <v>264</v>
      </c>
      <c r="J99" s="1" t="s">
        <v>84</v>
      </c>
      <c r="K99" s="1" t="s">
        <v>18</v>
      </c>
      <c r="L99" s="1" t="s">
        <v>25</v>
      </c>
      <c r="M99" s="2">
        <v>3.0</v>
      </c>
    </row>
    <row r="100">
      <c r="A100" s="2">
        <v>3.795146728E9</v>
      </c>
      <c r="B100" s="2">
        <v>5.7415201E7</v>
      </c>
      <c r="C100" s="3">
        <v>42556.0</v>
      </c>
      <c r="D100" s="1" t="s">
        <v>20</v>
      </c>
      <c r="E100" s="1" t="s">
        <v>55</v>
      </c>
      <c r="F100" s="2">
        <v>1.0</v>
      </c>
      <c r="G100" s="1" t="s">
        <v>265</v>
      </c>
      <c r="H100" s="2">
        <v>9.5877904339E10</v>
      </c>
      <c r="I100" s="1" t="s">
        <v>266</v>
      </c>
      <c r="J100" s="1" t="s">
        <v>129</v>
      </c>
      <c r="K100" s="1" t="s">
        <v>43</v>
      </c>
      <c r="L100" s="1" t="s">
        <v>29</v>
      </c>
      <c r="M100" s="2">
        <v>5.0</v>
      </c>
    </row>
    <row r="101">
      <c r="A101" s="2">
        <v>6.624000463E9</v>
      </c>
      <c r="B101" s="2">
        <v>4326537.0</v>
      </c>
      <c r="C101" s="4">
        <v>42694.0</v>
      </c>
      <c r="D101" s="1" t="s">
        <v>44</v>
      </c>
      <c r="E101" s="1" t="s">
        <v>97</v>
      </c>
      <c r="F101" s="2">
        <v>1.0</v>
      </c>
      <c r="G101" s="1" t="s">
        <v>267</v>
      </c>
      <c r="H101" s="2">
        <v>9.1636561164E10</v>
      </c>
      <c r="I101" s="1" t="s">
        <v>268</v>
      </c>
      <c r="J101" s="1" t="s">
        <v>149</v>
      </c>
      <c r="K101" s="1" t="s">
        <v>43</v>
      </c>
      <c r="L101" s="1" t="s">
        <v>19</v>
      </c>
      <c r="M101" s="2">
        <v>4.0</v>
      </c>
    </row>
    <row r="102">
      <c r="A102" s="7">
        <v>3.885769455E9</v>
      </c>
      <c r="B102" s="2">
        <v>3.7995696E7</v>
      </c>
      <c r="C102" s="4">
        <v>42563.0</v>
      </c>
      <c r="D102" s="1" t="s">
        <v>13</v>
      </c>
      <c r="E102" s="1" t="s">
        <v>81</v>
      </c>
      <c r="F102" s="2">
        <v>0.0</v>
      </c>
      <c r="G102" s="1" t="s">
        <v>269</v>
      </c>
      <c r="H102" s="2">
        <v>2.3790084962E10</v>
      </c>
      <c r="I102" s="1" t="s">
        <v>270</v>
      </c>
      <c r="J102" s="1" t="s">
        <v>100</v>
      </c>
      <c r="K102" s="1" t="s">
        <v>61</v>
      </c>
      <c r="L102" s="1" t="s">
        <v>29</v>
      </c>
      <c r="M102" s="2">
        <v>5.0</v>
      </c>
    </row>
    <row r="103">
      <c r="A103" s="7">
        <v>7.098801313E9</v>
      </c>
      <c r="B103" s="2">
        <v>1.914459E7</v>
      </c>
      <c r="C103" s="3">
        <v>42644.0</v>
      </c>
      <c r="D103" s="1" t="s">
        <v>44</v>
      </c>
      <c r="E103" s="1" t="s">
        <v>85</v>
      </c>
      <c r="F103" s="2">
        <v>1.0</v>
      </c>
      <c r="G103" s="1" t="s">
        <v>26</v>
      </c>
      <c r="H103" s="2">
        <v>5.8339396824E10</v>
      </c>
      <c r="I103" s="1" t="s">
        <v>271</v>
      </c>
      <c r="J103" s="1" t="s">
        <v>58</v>
      </c>
      <c r="K103" s="1" t="s">
        <v>43</v>
      </c>
      <c r="L103" s="1" t="s">
        <v>39</v>
      </c>
      <c r="M103" s="2">
        <v>5.0</v>
      </c>
    </row>
    <row r="104">
      <c r="A104" s="7">
        <v>6.044872544E9</v>
      </c>
      <c r="B104" s="2">
        <v>4.8898915E7</v>
      </c>
      <c r="C104" s="4">
        <v>42839.0</v>
      </c>
      <c r="D104" s="1" t="s">
        <v>44</v>
      </c>
      <c r="E104" s="1" t="s">
        <v>45</v>
      </c>
      <c r="F104" s="2">
        <v>1.0</v>
      </c>
      <c r="G104" s="1" t="s">
        <v>69</v>
      </c>
      <c r="H104" s="2">
        <v>4.6904792628E10</v>
      </c>
      <c r="I104" s="1" t="s">
        <v>272</v>
      </c>
      <c r="J104" s="1" t="s">
        <v>54</v>
      </c>
      <c r="K104" s="1" t="s">
        <v>18</v>
      </c>
      <c r="L104" s="1" t="s">
        <v>25</v>
      </c>
      <c r="M104" s="2">
        <v>4.0</v>
      </c>
    </row>
    <row r="105">
      <c r="A105" s="7">
        <v>8.659036746E9</v>
      </c>
      <c r="B105" s="2">
        <v>4.8106598E7</v>
      </c>
      <c r="C105" s="5">
        <v>42885.0</v>
      </c>
      <c r="D105" s="1" t="s">
        <v>44</v>
      </c>
      <c r="E105" s="1" t="s">
        <v>45</v>
      </c>
      <c r="F105" s="2">
        <v>1.0</v>
      </c>
      <c r="G105" s="1" t="s">
        <v>273</v>
      </c>
      <c r="H105" s="2">
        <v>4.4829981253E10</v>
      </c>
      <c r="I105" s="1" t="s">
        <v>274</v>
      </c>
      <c r="J105" s="1" t="s">
        <v>47</v>
      </c>
      <c r="K105" s="1" t="s">
        <v>24</v>
      </c>
      <c r="L105" s="1" t="s">
        <v>39</v>
      </c>
      <c r="M105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29"/>
  </cols>
  <sheetData>
    <row r="1">
      <c r="A1" s="8" t="s">
        <v>275</v>
      </c>
      <c r="B1" s="9" t="s">
        <v>276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>
      <c r="A2" s="8" t="s">
        <v>277</v>
      </c>
      <c r="B2" s="8" t="s">
        <v>278</v>
      </c>
      <c r="C2" s="8" t="s">
        <v>279</v>
      </c>
      <c r="D2" s="8" t="s">
        <v>280</v>
      </c>
      <c r="E2" s="8" t="s">
        <v>281</v>
      </c>
      <c r="F2" s="8" t="s">
        <v>282</v>
      </c>
      <c r="G2" s="8" t="s">
        <v>283</v>
      </c>
      <c r="H2" s="8" t="s">
        <v>284</v>
      </c>
      <c r="I2" s="8" t="s">
        <v>283</v>
      </c>
      <c r="J2" s="8" t="s">
        <v>284</v>
      </c>
      <c r="K2" s="8" t="s">
        <v>280</v>
      </c>
      <c r="L2" s="8" t="s">
        <v>281</v>
      </c>
      <c r="M2" s="9" t="s">
        <v>285</v>
      </c>
    </row>
    <row r="3">
      <c r="A3" s="8" t="s">
        <v>286</v>
      </c>
      <c r="B3" s="8" t="s">
        <v>287</v>
      </c>
      <c r="C3" s="8" t="s">
        <v>287</v>
      </c>
      <c r="D3" s="8" t="s">
        <v>288</v>
      </c>
      <c r="E3" s="8" t="s">
        <v>289</v>
      </c>
      <c r="F3" s="8"/>
      <c r="G3" s="8"/>
      <c r="H3" s="8"/>
      <c r="I3" s="8"/>
      <c r="J3" s="8"/>
      <c r="K3" s="8"/>
      <c r="L3" s="8"/>
      <c r="M3" s="8"/>
    </row>
    <row r="4">
      <c r="A4" s="10">
        <v>6.636234093E9</v>
      </c>
      <c r="B4" s="11">
        <v>42444.0</v>
      </c>
      <c r="C4" s="11">
        <v>42985.0</v>
      </c>
      <c r="D4" s="10">
        <v>3.0</v>
      </c>
      <c r="E4" s="10">
        <v>3.0</v>
      </c>
      <c r="F4" s="12">
        <f t="shared" ref="F4:F14" si="3">DAYS(C4,B4)</f>
        <v>541</v>
      </c>
      <c r="G4" s="13">
        <f t="shared" ref="G4:H4" si="1">INT(DAYS(TODAY(),B4)/30.5)</f>
        <v>69</v>
      </c>
      <c r="H4" s="13">
        <f t="shared" si="1"/>
        <v>51</v>
      </c>
      <c r="I4" s="14">
        <f t="shared" ref="I4:I14" si="5">(G4-G$15)/G$17</f>
        <v>0.9512195122</v>
      </c>
      <c r="J4" s="14">
        <f t="shared" ref="J4:J14" si="6">1-((H4-H$15)/H$17)</f>
        <v>0.325</v>
      </c>
      <c r="K4" s="14">
        <f t="shared" ref="K4:L4" si="2">(D4-D$15)/D$17</f>
        <v>1</v>
      </c>
      <c r="L4" s="15">
        <f t="shared" si="2"/>
        <v>0.4</v>
      </c>
      <c r="M4" s="16">
        <f t="shared" ref="M4:M17" si="8">(0.25*I4)+(0.25*J4)+(0.25*K4)+(0.25*L4)</f>
        <v>0.669054878</v>
      </c>
    </row>
    <row r="5">
      <c r="A5" s="10">
        <v>1.462781444E9</v>
      </c>
      <c r="B5" s="11">
        <v>42590.0</v>
      </c>
      <c r="C5" s="11">
        <v>42590.0</v>
      </c>
      <c r="D5" s="10">
        <v>1.0</v>
      </c>
      <c r="E5" s="10">
        <v>1.0</v>
      </c>
      <c r="F5" s="12">
        <f t="shared" si="3"/>
        <v>0</v>
      </c>
      <c r="G5" s="17">
        <f t="shared" ref="G5:H5" si="4">INT(DAYS(TODAY(),B5)/30.5)</f>
        <v>64</v>
      </c>
      <c r="H5" s="17">
        <f t="shared" si="4"/>
        <v>64</v>
      </c>
      <c r="I5" s="14">
        <f t="shared" si="5"/>
        <v>0.8292682927</v>
      </c>
      <c r="J5" s="14">
        <f t="shared" si="6"/>
        <v>0</v>
      </c>
      <c r="K5" s="14">
        <f t="shared" ref="K5:L5" si="7">(D5-D$15)/D$17</f>
        <v>0</v>
      </c>
      <c r="L5" s="15">
        <f t="shared" si="7"/>
        <v>0</v>
      </c>
      <c r="M5" s="18">
        <f t="shared" si="8"/>
        <v>0.2073170732</v>
      </c>
    </row>
    <row r="6">
      <c r="A6" s="10">
        <v>5.911684492E9</v>
      </c>
      <c r="B6" s="11">
        <v>42499.0</v>
      </c>
      <c r="C6" s="11">
        <v>43577.0</v>
      </c>
      <c r="D6" s="10">
        <v>3.0</v>
      </c>
      <c r="E6" s="10">
        <v>5.0</v>
      </c>
      <c r="F6" s="12">
        <f t="shared" si="3"/>
        <v>1078</v>
      </c>
      <c r="G6" s="17">
        <f t="shared" ref="G6:H6" si="9">INT(DAYS(TODAY(),B6)/30.5)</f>
        <v>67</v>
      </c>
      <c r="H6" s="17">
        <f t="shared" si="9"/>
        <v>32</v>
      </c>
      <c r="I6" s="14">
        <f t="shared" si="5"/>
        <v>0.9024390244</v>
      </c>
      <c r="J6" s="14">
        <f t="shared" si="6"/>
        <v>0.8</v>
      </c>
      <c r="K6" s="14">
        <f t="shared" ref="K6:L6" si="10">(D6-D$15)/D$17</f>
        <v>1</v>
      </c>
      <c r="L6" s="15">
        <f t="shared" si="10"/>
        <v>0.8</v>
      </c>
      <c r="M6" s="19">
        <f t="shared" si="8"/>
        <v>0.8756097561</v>
      </c>
    </row>
    <row r="7">
      <c r="A7" s="10">
        <v>3.91127328E9</v>
      </c>
      <c r="B7" s="11">
        <v>42462.0</v>
      </c>
      <c r="C7" s="11">
        <v>43819.0</v>
      </c>
      <c r="D7" s="10">
        <v>3.0</v>
      </c>
      <c r="E7" s="10">
        <v>6.0</v>
      </c>
      <c r="F7" s="12">
        <f t="shared" si="3"/>
        <v>1357</v>
      </c>
      <c r="G7" s="17">
        <f t="shared" ref="G7:H7" si="11">INT(DAYS(TODAY(),B7)/30.5)</f>
        <v>68</v>
      </c>
      <c r="H7" s="17">
        <f t="shared" si="11"/>
        <v>24</v>
      </c>
      <c r="I7" s="14">
        <f t="shared" si="5"/>
        <v>0.9268292683</v>
      </c>
      <c r="J7" s="14">
        <f t="shared" si="6"/>
        <v>1</v>
      </c>
      <c r="K7" s="14">
        <f t="shared" ref="K7:L7" si="12">(D7-D$15)/D$17</f>
        <v>1</v>
      </c>
      <c r="L7" s="15">
        <f t="shared" si="12"/>
        <v>1</v>
      </c>
      <c r="M7" s="20">
        <f t="shared" si="8"/>
        <v>0.9817073171</v>
      </c>
    </row>
    <row r="8">
      <c r="A8" s="10">
        <v>7.490208288E9</v>
      </c>
      <c r="B8" s="11">
        <v>42689.0</v>
      </c>
      <c r="C8" s="11">
        <v>43516.0</v>
      </c>
      <c r="D8" s="10">
        <v>2.0</v>
      </c>
      <c r="E8" s="10">
        <v>2.0</v>
      </c>
      <c r="F8" s="12">
        <f t="shared" si="3"/>
        <v>827</v>
      </c>
      <c r="G8" s="17">
        <f t="shared" ref="G8:H8" si="13">INT(DAYS(TODAY(),B8)/30.5)</f>
        <v>61</v>
      </c>
      <c r="H8" s="17">
        <f t="shared" si="13"/>
        <v>34</v>
      </c>
      <c r="I8" s="14">
        <f t="shared" si="5"/>
        <v>0.756097561</v>
      </c>
      <c r="J8" s="14">
        <f t="shared" si="6"/>
        <v>0.75</v>
      </c>
      <c r="K8" s="14">
        <f t="shared" ref="K8:L8" si="14">(D8-D$15)/D$17</f>
        <v>0.5</v>
      </c>
      <c r="L8" s="15">
        <f t="shared" si="14"/>
        <v>0.2</v>
      </c>
      <c r="M8" s="21">
        <f t="shared" si="8"/>
        <v>0.5515243902</v>
      </c>
    </row>
    <row r="9">
      <c r="A9" s="10">
        <v>8.035547446E9</v>
      </c>
      <c r="B9" s="11">
        <v>42428.0</v>
      </c>
      <c r="C9" s="11">
        <v>43163.0</v>
      </c>
      <c r="D9" s="10">
        <v>1.0</v>
      </c>
      <c r="E9" s="10">
        <v>2.0</v>
      </c>
      <c r="F9" s="12">
        <f t="shared" si="3"/>
        <v>735</v>
      </c>
      <c r="G9" s="17">
        <f t="shared" ref="G9:H9" si="15">INT(DAYS(TODAY(),B9)/30.5)</f>
        <v>70</v>
      </c>
      <c r="H9" s="17">
        <f t="shared" si="15"/>
        <v>45</v>
      </c>
      <c r="I9" s="14">
        <f t="shared" si="5"/>
        <v>0.9756097561</v>
      </c>
      <c r="J9" s="14">
        <f t="shared" si="6"/>
        <v>0.475</v>
      </c>
      <c r="K9" s="14">
        <f t="shared" ref="K9:L9" si="16">(D9-D$15)/D$17</f>
        <v>0</v>
      </c>
      <c r="L9" s="15">
        <f t="shared" si="16"/>
        <v>0.2</v>
      </c>
      <c r="M9" s="22">
        <f t="shared" si="8"/>
        <v>0.412652439</v>
      </c>
    </row>
    <row r="10">
      <c r="A10" s="10">
        <v>4.027691479E9</v>
      </c>
      <c r="B10" s="11">
        <v>42380.0</v>
      </c>
      <c r="C10" s="11">
        <v>43602.0</v>
      </c>
      <c r="D10" s="10">
        <v>2.0</v>
      </c>
      <c r="E10" s="10">
        <v>5.0</v>
      </c>
      <c r="F10" s="12">
        <f t="shared" si="3"/>
        <v>1222</v>
      </c>
      <c r="G10" s="17">
        <f t="shared" ref="G10:H10" si="17">INT(DAYS(TODAY(),B10)/30.5)</f>
        <v>71</v>
      </c>
      <c r="H10" s="17">
        <f t="shared" si="17"/>
        <v>31</v>
      </c>
      <c r="I10" s="14">
        <f t="shared" si="5"/>
        <v>1</v>
      </c>
      <c r="J10" s="14">
        <f t="shared" si="6"/>
        <v>0.825</v>
      </c>
      <c r="K10" s="14">
        <f t="shared" ref="K10:L10" si="18">(D10-D$15)/D$17</f>
        <v>0.5</v>
      </c>
      <c r="L10" s="15">
        <f t="shared" si="18"/>
        <v>0.8</v>
      </c>
      <c r="M10" s="23">
        <f t="shared" si="8"/>
        <v>0.78125</v>
      </c>
    </row>
    <row r="11">
      <c r="A11" s="10">
        <v>4.878540332E9</v>
      </c>
      <c r="B11" s="11">
        <v>43620.0</v>
      </c>
      <c r="C11" s="11">
        <v>43620.0</v>
      </c>
      <c r="D11" s="10">
        <v>1.0</v>
      </c>
      <c r="E11" s="10">
        <v>1.0</v>
      </c>
      <c r="F11" s="12">
        <f t="shared" si="3"/>
        <v>0</v>
      </c>
      <c r="G11" s="17">
        <f t="shared" ref="G11:H11" si="19">INT(DAYS(TODAY(),B11)/30.5)</f>
        <v>30</v>
      </c>
      <c r="H11" s="17">
        <f t="shared" si="19"/>
        <v>30</v>
      </c>
      <c r="I11" s="14">
        <f t="shared" si="5"/>
        <v>0</v>
      </c>
      <c r="J11" s="14">
        <f t="shared" si="6"/>
        <v>0.85</v>
      </c>
      <c r="K11" s="14">
        <f t="shared" ref="K11:L11" si="20">(D11-D$15)/D$17</f>
        <v>0</v>
      </c>
      <c r="L11" s="15">
        <f t="shared" si="20"/>
        <v>0</v>
      </c>
      <c r="M11" s="24">
        <f t="shared" si="8"/>
        <v>0.2125</v>
      </c>
    </row>
    <row r="12">
      <c r="A12" s="10">
        <v>2.448508695E9</v>
      </c>
      <c r="B12" s="11">
        <v>43512.0</v>
      </c>
      <c r="C12" s="11">
        <v>43512.0</v>
      </c>
      <c r="D12" s="10">
        <v>1.0</v>
      </c>
      <c r="E12" s="10">
        <v>1.0</v>
      </c>
      <c r="F12" s="12">
        <f t="shared" si="3"/>
        <v>0</v>
      </c>
      <c r="G12" s="17">
        <f t="shared" ref="G12:H12" si="21">INT(DAYS(TODAY(),B12)/30.5)</f>
        <v>34</v>
      </c>
      <c r="H12" s="17">
        <f t="shared" si="21"/>
        <v>34</v>
      </c>
      <c r="I12" s="14">
        <f t="shared" si="5"/>
        <v>0.09756097561</v>
      </c>
      <c r="J12" s="14">
        <f t="shared" si="6"/>
        <v>0.75</v>
      </c>
      <c r="K12" s="14">
        <f t="shared" ref="K12:L12" si="22">(D12-D$15)/D$17</f>
        <v>0</v>
      </c>
      <c r="L12" s="15">
        <f t="shared" si="22"/>
        <v>0</v>
      </c>
      <c r="M12" s="25">
        <f t="shared" si="8"/>
        <v>0.2118902439</v>
      </c>
    </row>
    <row r="13">
      <c r="A13" s="10">
        <v>3.109889019E9</v>
      </c>
      <c r="B13" s="11">
        <v>42639.0</v>
      </c>
      <c r="C13" s="11">
        <v>42639.0</v>
      </c>
      <c r="D13" s="10">
        <v>1.0</v>
      </c>
      <c r="E13" s="10">
        <v>1.0</v>
      </c>
      <c r="F13" s="12">
        <f t="shared" si="3"/>
        <v>0</v>
      </c>
      <c r="G13" s="17">
        <f t="shared" ref="G13:H13" si="23">INT(DAYS(TODAY(),B13)/30.5)</f>
        <v>63</v>
      </c>
      <c r="H13" s="17">
        <f t="shared" si="23"/>
        <v>63</v>
      </c>
      <c r="I13" s="14">
        <f t="shared" si="5"/>
        <v>0.8048780488</v>
      </c>
      <c r="J13" s="14">
        <f t="shared" si="6"/>
        <v>0.025</v>
      </c>
      <c r="K13" s="14">
        <f t="shared" ref="K13:L13" si="24">(D13-D$15)/D$17</f>
        <v>0</v>
      </c>
      <c r="L13" s="15">
        <f t="shared" si="24"/>
        <v>0</v>
      </c>
      <c r="M13" s="23">
        <f t="shared" si="8"/>
        <v>0.2074695122</v>
      </c>
    </row>
    <row r="14">
      <c r="A14" s="10">
        <v>3.257875198E9</v>
      </c>
      <c r="B14" s="11">
        <v>42661.0</v>
      </c>
      <c r="C14" s="11">
        <v>43472.0</v>
      </c>
      <c r="D14" s="10">
        <v>2.0</v>
      </c>
      <c r="E14" s="10">
        <v>5.0</v>
      </c>
      <c r="F14" s="12">
        <f t="shared" si="3"/>
        <v>811</v>
      </c>
      <c r="G14" s="17">
        <f t="shared" ref="G14:H14" si="25">INT(DAYS(TODAY(),B14)/30.5)</f>
        <v>62</v>
      </c>
      <c r="H14" s="17">
        <f t="shared" si="25"/>
        <v>35</v>
      </c>
      <c r="I14" s="14">
        <f t="shared" si="5"/>
        <v>0.7804878049</v>
      </c>
      <c r="J14" s="14">
        <f t="shared" si="6"/>
        <v>0.725</v>
      </c>
      <c r="K14" s="14">
        <f t="shared" ref="K14:L14" si="26">(D14-D$15)/D$17</f>
        <v>0.5</v>
      </c>
      <c r="L14" s="15">
        <f t="shared" si="26"/>
        <v>0.8</v>
      </c>
      <c r="M14" s="26">
        <f t="shared" si="8"/>
        <v>0.7013719512</v>
      </c>
    </row>
    <row r="15">
      <c r="A15" s="8"/>
      <c r="B15" s="8"/>
      <c r="C15" s="8" t="s">
        <v>290</v>
      </c>
      <c r="D15" s="12">
        <f t="shared" ref="D15:E15" si="27">min(D4:D14)</f>
        <v>1</v>
      </c>
      <c r="E15" s="12">
        <f t="shared" si="27"/>
        <v>1</v>
      </c>
      <c r="F15" s="8" t="s">
        <v>290</v>
      </c>
      <c r="G15" s="12">
        <f t="shared" ref="G15:H15" si="28">min(G4:G14)</f>
        <v>30</v>
      </c>
      <c r="H15" s="12">
        <f t="shared" si="28"/>
        <v>24</v>
      </c>
      <c r="I15" s="8"/>
      <c r="J15" s="8"/>
      <c r="K15" s="8"/>
      <c r="L15" s="8"/>
      <c r="M15" s="12">
        <f t="shared" si="8"/>
        <v>0</v>
      </c>
    </row>
    <row r="16">
      <c r="A16" s="8"/>
      <c r="B16" s="8"/>
      <c r="C16" s="8" t="s">
        <v>291</v>
      </c>
      <c r="D16" s="12">
        <f t="shared" ref="D16:E16" si="29">max(D4:D14)</f>
        <v>3</v>
      </c>
      <c r="E16" s="12">
        <f t="shared" si="29"/>
        <v>6</v>
      </c>
      <c r="F16" s="8" t="s">
        <v>291</v>
      </c>
      <c r="G16" s="12">
        <f t="shared" ref="G16:H16" si="30">max(G4:G14)</f>
        <v>71</v>
      </c>
      <c r="H16" s="12">
        <f t="shared" si="30"/>
        <v>64</v>
      </c>
      <c r="I16" s="8"/>
      <c r="J16" s="8"/>
      <c r="K16" s="8"/>
      <c r="L16" s="8"/>
      <c r="M16" s="12">
        <f t="shared" si="8"/>
        <v>0</v>
      </c>
    </row>
    <row r="17">
      <c r="A17" s="8"/>
      <c r="B17" s="8"/>
      <c r="C17" s="8" t="s">
        <v>292</v>
      </c>
      <c r="D17" s="12">
        <f t="shared" ref="D17:E17" si="31">D16-D15</f>
        <v>2</v>
      </c>
      <c r="E17" s="12">
        <f t="shared" si="31"/>
        <v>5</v>
      </c>
      <c r="F17" s="8" t="s">
        <v>292</v>
      </c>
      <c r="G17" s="12">
        <f t="shared" ref="G17:H17" si="32">G16-G15</f>
        <v>41</v>
      </c>
      <c r="H17" s="12">
        <f t="shared" si="32"/>
        <v>40</v>
      </c>
      <c r="I17" s="8"/>
      <c r="J17" s="8"/>
      <c r="K17" s="8"/>
      <c r="L17" s="8"/>
      <c r="M17" s="12">
        <f t="shared" si="8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28.43"/>
    <col customWidth="1" min="4" max="4" width="32.86"/>
    <col customWidth="1" min="5" max="5" width="29.86"/>
  </cols>
  <sheetData>
    <row r="1">
      <c r="A1" s="27" t="s">
        <v>0</v>
      </c>
      <c r="B1" s="27" t="s">
        <v>293</v>
      </c>
      <c r="C1" s="27" t="s">
        <v>294</v>
      </c>
      <c r="D1" s="27" t="s">
        <v>295</v>
      </c>
      <c r="E1" s="27" t="s">
        <v>296</v>
      </c>
      <c r="F1" s="28" t="s">
        <v>285</v>
      </c>
    </row>
    <row r="2">
      <c r="A2" s="10">
        <v>6.636234093E9</v>
      </c>
      <c r="B2" s="10">
        <v>3.0</v>
      </c>
      <c r="C2" s="10">
        <v>3.0</v>
      </c>
      <c r="D2" s="29">
        <v>0.9512195121951219</v>
      </c>
      <c r="E2" s="29">
        <v>0.32499999999999996</v>
      </c>
      <c r="F2" s="29">
        <v>0.6690548780487805</v>
      </c>
    </row>
    <row r="3">
      <c r="A3" s="10">
        <v>1.462781444E9</v>
      </c>
      <c r="B3" s="10">
        <v>1.0</v>
      </c>
      <c r="C3" s="10">
        <v>1.0</v>
      </c>
      <c r="D3" s="29">
        <v>0.8292682926829268</v>
      </c>
      <c r="E3" s="29">
        <v>0.0</v>
      </c>
      <c r="F3" s="29">
        <v>0.2073170731707317</v>
      </c>
    </row>
    <row r="4">
      <c r="A4" s="10">
        <v>5.911684492E9</v>
      </c>
      <c r="B4" s="10">
        <v>3.0</v>
      </c>
      <c r="C4" s="10">
        <v>5.0</v>
      </c>
      <c r="D4" s="29">
        <v>0.9024390243902439</v>
      </c>
      <c r="E4" s="29">
        <v>0.8</v>
      </c>
      <c r="F4" s="29">
        <v>0.8756097560975611</v>
      </c>
    </row>
    <row r="5">
      <c r="A5" s="10">
        <v>3.91127328E9</v>
      </c>
      <c r="B5" s="10">
        <v>3.0</v>
      </c>
      <c r="C5" s="10">
        <v>6.0</v>
      </c>
      <c r="D5" s="29">
        <v>0.926829268292683</v>
      </c>
      <c r="E5" s="29">
        <v>1.0</v>
      </c>
      <c r="F5" s="29">
        <v>0.9817073170731707</v>
      </c>
    </row>
    <row r="6">
      <c r="A6" s="10">
        <v>7.490208288E9</v>
      </c>
      <c r="B6" s="10">
        <v>2.0</v>
      </c>
      <c r="C6" s="10">
        <v>2.0</v>
      </c>
      <c r="D6" s="29">
        <v>0.7560975609756098</v>
      </c>
      <c r="E6" s="29">
        <v>0.75</v>
      </c>
      <c r="F6" s="29">
        <v>0.5515243902439024</v>
      </c>
    </row>
    <row r="7">
      <c r="A7" s="10">
        <v>8.035547446E9</v>
      </c>
      <c r="B7" s="10">
        <v>1.0</v>
      </c>
      <c r="C7" s="10">
        <v>2.0</v>
      </c>
      <c r="D7" s="29">
        <v>0.9512195121951219</v>
      </c>
      <c r="E7" s="29">
        <v>0.475</v>
      </c>
      <c r="F7" s="29">
        <v>0.4065548780487805</v>
      </c>
    </row>
    <row r="8">
      <c r="A8" s="10">
        <v>4.027691479E9</v>
      </c>
      <c r="B8" s="10">
        <v>2.0</v>
      </c>
      <c r="C8" s="10">
        <v>5.0</v>
      </c>
      <c r="D8" s="29">
        <v>1.0</v>
      </c>
      <c r="E8" s="29">
        <v>0.825</v>
      </c>
      <c r="F8" s="29">
        <v>0.78125</v>
      </c>
    </row>
    <row r="9">
      <c r="A9" s="10">
        <v>4.878540332E9</v>
      </c>
      <c r="B9" s="10">
        <v>1.0</v>
      </c>
      <c r="C9" s="10">
        <v>1.0</v>
      </c>
      <c r="D9" s="29">
        <v>0.0</v>
      </c>
      <c r="E9" s="29">
        <v>0.85</v>
      </c>
      <c r="F9" s="29">
        <v>0.2125</v>
      </c>
    </row>
    <row r="10">
      <c r="A10" s="10">
        <v>2.448508695E9</v>
      </c>
      <c r="B10" s="10">
        <v>1.0</v>
      </c>
      <c r="C10" s="10">
        <v>1.0</v>
      </c>
      <c r="D10" s="29">
        <v>0.0975609756097561</v>
      </c>
      <c r="E10" s="29">
        <v>0.75</v>
      </c>
      <c r="F10" s="29">
        <v>0.21189024390243902</v>
      </c>
    </row>
    <row r="11">
      <c r="A11" s="10">
        <v>3.109889019E9</v>
      </c>
      <c r="B11" s="10">
        <v>1.0</v>
      </c>
      <c r="C11" s="10">
        <v>1.0</v>
      </c>
      <c r="D11" s="29">
        <v>0.7804878048780488</v>
      </c>
      <c r="E11" s="29">
        <v>0.050000000000000044</v>
      </c>
      <c r="F11" s="29">
        <v>0.2076219512195122</v>
      </c>
    </row>
    <row r="12">
      <c r="A12" s="10">
        <v>3.257875198E9</v>
      </c>
      <c r="B12" s="10">
        <v>2.0</v>
      </c>
      <c r="C12" s="10">
        <v>5.0</v>
      </c>
      <c r="D12" s="29">
        <v>0.7804878048780488</v>
      </c>
      <c r="E12" s="29">
        <v>0.725</v>
      </c>
      <c r="F12" s="29">
        <v>0.7013719512195122</v>
      </c>
    </row>
    <row r="13">
      <c r="A13" s="30">
        <v>3.885769455E9</v>
      </c>
      <c r="B13" s="10">
        <v>1.0</v>
      </c>
      <c r="C13" s="10">
        <v>1.0</v>
      </c>
      <c r="D13" s="10">
        <v>0.0</v>
      </c>
      <c r="E13" s="10">
        <v>0.0</v>
      </c>
      <c r="F13" s="10">
        <v>50.0</v>
      </c>
    </row>
    <row r="14">
      <c r="A14" s="30">
        <v>7.098801313E9</v>
      </c>
      <c r="B14" s="10">
        <v>1.0</v>
      </c>
      <c r="C14" s="10">
        <v>1.0</v>
      </c>
      <c r="D14" s="10">
        <v>1.0</v>
      </c>
      <c r="E14" s="10">
        <v>0.0</v>
      </c>
      <c r="F14" s="10">
        <v>75.0</v>
      </c>
    </row>
    <row r="15">
      <c r="A15" s="30">
        <v>6.044872544E9</v>
      </c>
      <c r="B15" s="10">
        <v>1.0</v>
      </c>
      <c r="C15" s="10">
        <v>1.0</v>
      </c>
      <c r="D15" s="10">
        <v>0.0</v>
      </c>
      <c r="E15" s="10">
        <v>1.0</v>
      </c>
      <c r="F15" s="10">
        <v>75.0</v>
      </c>
    </row>
    <row r="16">
      <c r="A16" s="30">
        <v>8.659036746E9</v>
      </c>
      <c r="B16" s="10">
        <v>1.0</v>
      </c>
      <c r="C16" s="10">
        <v>1.0</v>
      </c>
      <c r="D16" s="10">
        <v>1.0</v>
      </c>
      <c r="E16" s="10">
        <v>1.0</v>
      </c>
      <c r="F16" s="10">
        <v>100.0</v>
      </c>
    </row>
  </sheetData>
  <drawing r:id="rId1"/>
</worksheet>
</file>