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alCaterin\Report Design\"/>
    </mc:Choice>
  </mc:AlternateContent>
  <xr:revisionPtr revIDLastSave="0" documentId="13_ncr:1_{507CF670-E67B-4BEB-8F8A-18ACCF19D196}" xr6:coauthVersionLast="45" xr6:coauthVersionMax="45" xr10:uidLastSave="{00000000-0000-0000-0000-000000000000}"/>
  <bookViews>
    <workbookView xWindow="-120" yWindow="-120" windowWidth="20730" windowHeight="11310" activeTab="3" xr2:uid="{CAE42FC8-D1FB-4FDA-A3AD-1A535691D30B}"/>
  </bookViews>
  <sheets>
    <sheet name="DAILY REQUISITION " sheetId="3" r:id="rId1"/>
    <sheet name="MENUE" sheetId="1" r:id="rId2"/>
    <sheet name="WORKING SHEET" sheetId="2" r:id="rId3"/>
    <sheet name="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T5" i="2" s="1"/>
  <c r="K5" i="2"/>
  <c r="F5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3" i="3"/>
  <c r="G753" i="3" l="1"/>
  <c r="R5" i="2" s="1"/>
  <c r="L5" i="4" s="1"/>
  <c r="I74" i="1"/>
  <c r="G115" i="1"/>
  <c r="G116" i="1" s="1"/>
  <c r="F91" i="1"/>
  <c r="J91" i="1" s="1"/>
  <c r="F87" i="1"/>
  <c r="F86" i="1"/>
  <c r="J86" i="1" s="1"/>
  <c r="F85" i="1"/>
  <c r="J85" i="1" s="1"/>
  <c r="F84" i="1"/>
  <c r="H84" i="1" s="1"/>
  <c r="F83" i="1"/>
  <c r="F82" i="1"/>
  <c r="F79" i="1"/>
  <c r="J79" i="1" s="1"/>
  <c r="F78" i="1"/>
  <c r="J78" i="1" s="1"/>
  <c r="F74" i="1"/>
  <c r="E82" i="1"/>
  <c r="I82" i="1" s="1"/>
  <c r="E81" i="1"/>
  <c r="H81" i="1" s="1"/>
  <c r="E80" i="1"/>
  <c r="I80" i="1" s="1"/>
  <c r="L80" i="1" s="1"/>
  <c r="E79" i="1"/>
  <c r="E76" i="1"/>
  <c r="K31" i="1"/>
  <c r="K32" i="1"/>
  <c r="K33" i="1"/>
  <c r="K34" i="1"/>
  <c r="K35" i="1"/>
  <c r="K36" i="1"/>
  <c r="K37" i="1"/>
  <c r="K39" i="1"/>
  <c r="K40" i="1"/>
  <c r="K41" i="1"/>
  <c r="K42" i="1"/>
  <c r="K43" i="1"/>
  <c r="K46" i="1"/>
  <c r="K47" i="1"/>
  <c r="K48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J31" i="1"/>
  <c r="J32" i="1"/>
  <c r="J33" i="1"/>
  <c r="J36" i="1"/>
  <c r="J37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4" i="1"/>
  <c r="J75" i="1"/>
  <c r="J76" i="1"/>
  <c r="J77" i="1"/>
  <c r="J80" i="1"/>
  <c r="J81" i="1"/>
  <c r="J82" i="1"/>
  <c r="J83" i="1"/>
  <c r="J84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I38" i="1"/>
  <c r="I39" i="1"/>
  <c r="I40" i="1"/>
  <c r="I41" i="1"/>
  <c r="I42" i="1"/>
  <c r="I43" i="1"/>
  <c r="I44" i="1"/>
  <c r="I45" i="1"/>
  <c r="I46" i="1"/>
  <c r="I47" i="1"/>
  <c r="I48" i="1"/>
  <c r="L48" i="1" s="1"/>
  <c r="I49" i="1"/>
  <c r="I50" i="1"/>
  <c r="I51" i="1"/>
  <c r="I52" i="1"/>
  <c r="L52" i="1" s="1"/>
  <c r="I53" i="1"/>
  <c r="I54" i="1"/>
  <c r="I55" i="1"/>
  <c r="I56" i="1"/>
  <c r="L56" i="1" s="1"/>
  <c r="I57" i="1"/>
  <c r="L57" i="1" s="1"/>
  <c r="I58" i="1"/>
  <c r="I59" i="1"/>
  <c r="I60" i="1"/>
  <c r="L60" i="1" s="1"/>
  <c r="I61" i="1"/>
  <c r="L61" i="1" s="1"/>
  <c r="I62" i="1"/>
  <c r="I63" i="1"/>
  <c r="I64" i="1"/>
  <c r="L64" i="1" s="1"/>
  <c r="I65" i="1"/>
  <c r="L65" i="1" s="1"/>
  <c r="I66" i="1"/>
  <c r="I67" i="1"/>
  <c r="I68" i="1"/>
  <c r="L68" i="1" s="1"/>
  <c r="I69" i="1"/>
  <c r="L69" i="1" s="1"/>
  <c r="I75" i="1"/>
  <c r="I77" i="1"/>
  <c r="I78" i="1"/>
  <c r="I79" i="1"/>
  <c r="L79" i="1" s="1"/>
  <c r="I83" i="1"/>
  <c r="L83" i="1" s="1"/>
  <c r="I84" i="1"/>
  <c r="L84" i="1" s="1"/>
  <c r="I85" i="1"/>
  <c r="I86" i="1"/>
  <c r="I87" i="1"/>
  <c r="L87" i="1" s="1"/>
  <c r="I88" i="1"/>
  <c r="L88" i="1" s="1"/>
  <c r="I89" i="1"/>
  <c r="I90" i="1"/>
  <c r="I91" i="1"/>
  <c r="I92" i="1"/>
  <c r="L92" i="1" s="1"/>
  <c r="I93" i="1"/>
  <c r="I94" i="1"/>
  <c r="I95" i="1"/>
  <c r="L95" i="1" s="1"/>
  <c r="I96" i="1"/>
  <c r="L96" i="1" s="1"/>
  <c r="I97" i="1"/>
  <c r="I98" i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I108" i="1"/>
  <c r="L108" i="1" s="1"/>
  <c r="I109" i="1"/>
  <c r="I110" i="1"/>
  <c r="I111" i="1"/>
  <c r="I112" i="1"/>
  <c r="L112" i="1" s="1"/>
  <c r="I113" i="1"/>
  <c r="I114" i="1"/>
  <c r="I30" i="1"/>
  <c r="H46" i="1"/>
  <c r="H48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4" i="1"/>
  <c r="H75" i="1"/>
  <c r="H77" i="1"/>
  <c r="H80" i="1"/>
  <c r="H83" i="1"/>
  <c r="H85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F39" i="1"/>
  <c r="H39" i="1" s="1"/>
  <c r="G53" i="1"/>
  <c r="K53" i="1" s="1"/>
  <c r="G50" i="1"/>
  <c r="K50" i="1" s="1"/>
  <c r="G49" i="1"/>
  <c r="K49" i="1" s="1"/>
  <c r="G45" i="1"/>
  <c r="K45" i="1" s="1"/>
  <c r="G30" i="1"/>
  <c r="K30" i="1" s="1"/>
  <c r="G38" i="1"/>
  <c r="K38" i="1" s="1"/>
  <c r="G44" i="1"/>
  <c r="K44" i="1" s="1"/>
  <c r="F43" i="1"/>
  <c r="H43" i="1" s="1"/>
  <c r="F35" i="1"/>
  <c r="J35" i="1" s="1"/>
  <c r="F42" i="1"/>
  <c r="J42" i="1" s="1"/>
  <c r="F34" i="1"/>
  <c r="J34" i="1" s="1"/>
  <c r="F47" i="1"/>
  <c r="H47" i="1" s="1"/>
  <c r="F41" i="1"/>
  <c r="H41" i="1" s="1"/>
  <c r="F40" i="1"/>
  <c r="H40" i="1" s="1"/>
  <c r="F30" i="1"/>
  <c r="H30" i="1" s="1"/>
  <c r="F38" i="1"/>
  <c r="J38" i="1" s="1"/>
  <c r="E37" i="1"/>
  <c r="I37" i="1" s="1"/>
  <c r="L37" i="1" s="1"/>
  <c r="E36" i="1"/>
  <c r="I36" i="1" s="1"/>
  <c r="E35" i="1"/>
  <c r="I35" i="1" s="1"/>
  <c r="L35" i="1" s="1"/>
  <c r="E34" i="1"/>
  <c r="I34" i="1" s="1"/>
  <c r="E33" i="1"/>
  <c r="I33" i="1" s="1"/>
  <c r="E32" i="1"/>
  <c r="I32" i="1" s="1"/>
  <c r="E31" i="1"/>
  <c r="I31" i="1" s="1"/>
  <c r="L31" i="1" s="1"/>
  <c r="E30" i="1"/>
  <c r="K8" i="1"/>
  <c r="K9" i="1"/>
  <c r="K10" i="1"/>
  <c r="K12" i="1"/>
  <c r="J8" i="1"/>
  <c r="J9" i="1"/>
  <c r="J13" i="1"/>
  <c r="J15" i="1"/>
  <c r="J16" i="1"/>
  <c r="J17" i="1"/>
  <c r="J18" i="1"/>
  <c r="J20" i="1"/>
  <c r="J21" i="1"/>
  <c r="J22" i="1"/>
  <c r="J23" i="1"/>
  <c r="J2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22" i="1"/>
  <c r="H22" i="1" s="1"/>
  <c r="G13" i="1"/>
  <c r="H13" i="1" s="1"/>
  <c r="G20" i="1"/>
  <c r="H20" i="1" s="1"/>
  <c r="G25" i="1"/>
  <c r="K25" i="1" s="1"/>
  <c r="G24" i="1"/>
  <c r="K24" i="1" s="1"/>
  <c r="G23" i="1"/>
  <c r="H23" i="1" s="1"/>
  <c r="G21" i="1"/>
  <c r="H21" i="1" s="1"/>
  <c r="G19" i="1"/>
  <c r="K19" i="1" s="1"/>
  <c r="G18" i="1"/>
  <c r="K18" i="1" s="1"/>
  <c r="L18" i="1" s="1"/>
  <c r="G17" i="1"/>
  <c r="H17" i="1" s="1"/>
  <c r="G16" i="1"/>
  <c r="H16" i="1" s="1"/>
  <c r="G14" i="1"/>
  <c r="K14" i="1" s="1"/>
  <c r="G15" i="1"/>
  <c r="H15" i="1" s="1"/>
  <c r="G11" i="1"/>
  <c r="K11" i="1" s="1"/>
  <c r="G10" i="1"/>
  <c r="G7" i="1"/>
  <c r="K7" i="1" s="1"/>
  <c r="G6" i="1"/>
  <c r="K6" i="1" s="1"/>
  <c r="E8" i="1"/>
  <c r="I8" i="1" s="1"/>
  <c r="F25" i="1"/>
  <c r="F24" i="1"/>
  <c r="F12" i="1"/>
  <c r="H12" i="1" s="1"/>
  <c r="F19" i="1"/>
  <c r="F14" i="1"/>
  <c r="J14" i="1" s="1"/>
  <c r="F11" i="1"/>
  <c r="H11" i="1" s="1"/>
  <c r="F10" i="1"/>
  <c r="J10" i="1" s="1"/>
  <c r="E6" i="1"/>
  <c r="I6" i="1" s="1"/>
  <c r="E9" i="1"/>
  <c r="I9" i="1" s="1"/>
  <c r="F7" i="1"/>
  <c r="J7" i="1" s="1"/>
  <c r="F6" i="1"/>
  <c r="E7" i="1"/>
  <c r="L111" i="1" l="1"/>
  <c r="H24" i="1"/>
  <c r="K22" i="1"/>
  <c r="L22" i="1" s="1"/>
  <c r="L36" i="1"/>
  <c r="H78" i="1"/>
  <c r="L32" i="1"/>
  <c r="L91" i="1"/>
  <c r="L78" i="1"/>
  <c r="L9" i="1"/>
  <c r="H18" i="1"/>
  <c r="L33" i="1"/>
  <c r="L86" i="1"/>
  <c r="I81" i="1"/>
  <c r="L81" i="1" s="1"/>
  <c r="L77" i="1"/>
  <c r="L8" i="1"/>
  <c r="H91" i="1"/>
  <c r="L113" i="1"/>
  <c r="L109" i="1"/>
  <c r="L105" i="1"/>
  <c r="L101" i="1"/>
  <c r="L97" i="1"/>
  <c r="L93" i="1"/>
  <c r="L89" i="1"/>
  <c r="L85" i="1"/>
  <c r="L66" i="1"/>
  <c r="L62" i="1"/>
  <c r="L58" i="1"/>
  <c r="L54" i="1"/>
  <c r="L14" i="1"/>
  <c r="H25" i="1"/>
  <c r="H14" i="1"/>
  <c r="L114" i="1"/>
  <c r="L110" i="1"/>
  <c r="L106" i="1"/>
  <c r="L102" i="1"/>
  <c r="L98" i="1"/>
  <c r="L94" i="1"/>
  <c r="L90" i="1"/>
  <c r="L67" i="1"/>
  <c r="L63" i="1"/>
  <c r="L59" i="1"/>
  <c r="L55" i="1"/>
  <c r="L51" i="1"/>
  <c r="E115" i="1"/>
  <c r="E116" i="1" s="1"/>
  <c r="L82" i="1"/>
  <c r="H10" i="1"/>
  <c r="H42" i="1"/>
  <c r="L50" i="1"/>
  <c r="L46" i="1"/>
  <c r="L74" i="1"/>
  <c r="H7" i="1"/>
  <c r="H19" i="1"/>
  <c r="F26" i="1"/>
  <c r="F27" i="1" s="1"/>
  <c r="L10" i="1"/>
  <c r="H50" i="1"/>
  <c r="H38" i="1"/>
  <c r="J41" i="1"/>
  <c r="L41" i="1" s="1"/>
  <c r="J115" i="1"/>
  <c r="J116" i="1" s="1"/>
  <c r="F115" i="1"/>
  <c r="F116" i="1" s="1"/>
  <c r="L25" i="1"/>
  <c r="L44" i="1"/>
  <c r="K70" i="1"/>
  <c r="L42" i="1"/>
  <c r="L38" i="1"/>
  <c r="I5" i="2"/>
  <c r="L53" i="1"/>
  <c r="L49" i="1"/>
  <c r="L45" i="1"/>
  <c r="L34" i="1"/>
  <c r="G26" i="1"/>
  <c r="G27" i="1" s="1"/>
  <c r="H34" i="1"/>
  <c r="J30" i="1"/>
  <c r="L30" i="1" s="1"/>
  <c r="E70" i="1"/>
  <c r="E71" i="1" s="1"/>
  <c r="J24" i="1"/>
  <c r="L24" i="1" s="1"/>
  <c r="J12" i="1"/>
  <c r="L12" i="1" s="1"/>
  <c r="K21" i="1"/>
  <c r="L21" i="1" s="1"/>
  <c r="K17" i="1"/>
  <c r="L17" i="1" s="1"/>
  <c r="K13" i="1"/>
  <c r="L13" i="1" s="1"/>
  <c r="H9" i="1"/>
  <c r="H86" i="1"/>
  <c r="H82" i="1"/>
  <c r="H53" i="1"/>
  <c r="H49" i="1"/>
  <c r="H45" i="1"/>
  <c r="H37" i="1"/>
  <c r="H33" i="1"/>
  <c r="J40" i="1"/>
  <c r="L40" i="1" s="1"/>
  <c r="F70" i="1"/>
  <c r="F71" i="1" s="1"/>
  <c r="L75" i="1"/>
  <c r="J19" i="1"/>
  <c r="L19" i="1" s="1"/>
  <c r="J11" i="1"/>
  <c r="L11" i="1" s="1"/>
  <c r="K20" i="1"/>
  <c r="L20" i="1" s="1"/>
  <c r="K16" i="1"/>
  <c r="L16" i="1" s="1"/>
  <c r="H8" i="1"/>
  <c r="H76" i="1"/>
  <c r="H44" i="1"/>
  <c r="H36" i="1"/>
  <c r="H32" i="1"/>
  <c r="J47" i="1"/>
  <c r="L47" i="1" s="1"/>
  <c r="J43" i="1"/>
  <c r="L43" i="1" s="1"/>
  <c r="J39" i="1"/>
  <c r="L39" i="1" s="1"/>
  <c r="G70" i="1"/>
  <c r="G71" i="1" s="1"/>
  <c r="I70" i="1"/>
  <c r="H6" i="1"/>
  <c r="E26" i="1"/>
  <c r="E27" i="1" s="1"/>
  <c r="K23" i="1"/>
  <c r="L23" i="1" s="1"/>
  <c r="K15" i="1"/>
  <c r="L15" i="1" s="1"/>
  <c r="H35" i="1"/>
  <c r="H31" i="1"/>
  <c r="I76" i="1"/>
  <c r="L76" i="1" s="1"/>
  <c r="I26" i="1"/>
  <c r="K115" i="1"/>
  <c r="H79" i="1"/>
  <c r="I7" i="1"/>
  <c r="L7" i="1" s="1"/>
  <c r="J6" i="1"/>
  <c r="J26" i="1" s="1"/>
  <c r="J27" i="1" s="1"/>
  <c r="I115" i="1" l="1"/>
  <c r="I116" i="1" s="1"/>
  <c r="D5" i="2"/>
  <c r="K71" i="1"/>
  <c r="M5" i="2"/>
  <c r="C5" i="2"/>
  <c r="I71" i="1"/>
  <c r="K26" i="1"/>
  <c r="L6" i="1"/>
  <c r="G5" i="2"/>
  <c r="K116" i="1"/>
  <c r="N5" i="2"/>
  <c r="H26" i="1"/>
  <c r="J70" i="1"/>
  <c r="B5" i="2"/>
  <c r="E5" i="2" s="1"/>
  <c r="B5" i="4" s="1"/>
  <c r="D5" i="4" s="1"/>
  <c r="I27" i="1"/>
  <c r="K27" i="1" l="1"/>
  <c r="L5" i="2"/>
  <c r="O5" i="2" s="1"/>
  <c r="H5" i="4" s="1"/>
  <c r="J5" i="4" s="1"/>
  <c r="H5" i="2"/>
  <c r="J5" i="2" s="1"/>
  <c r="J71" i="1"/>
  <c r="E5" i="4" l="1"/>
  <c r="G5" i="4" s="1"/>
  <c r="K5" i="4" s="1"/>
  <c r="M5" i="4" s="1"/>
  <c r="Q5" i="2"/>
  <c r="S5" i="2" s="1"/>
  <c r="U5" i="2" s="1"/>
</calcChain>
</file>

<file path=xl/sharedStrings.xml><?xml version="1.0" encoding="utf-8"?>
<sst xmlns="http://schemas.openxmlformats.org/spreadsheetml/2006/main" count="2667" uniqueCount="1698">
  <si>
    <t>RECIPES</t>
  </si>
  <si>
    <t>ITEM CODE</t>
  </si>
  <si>
    <t>BAK261</t>
  </si>
  <si>
    <t>BREAD CHAPATI (35 GRMS) -(FROM RC2)       INDIAN</t>
  </si>
  <si>
    <t>Kg</t>
  </si>
  <si>
    <t>CHK243</t>
  </si>
  <si>
    <t>Boiled Egg (ruw-J)</t>
  </si>
  <si>
    <t>VEG357</t>
  </si>
  <si>
    <t>White Chana Masala (ruw-l)</t>
  </si>
  <si>
    <t>VEG422</t>
  </si>
  <si>
    <t>Puri (ruw-J)</t>
  </si>
  <si>
    <t>BFS098</t>
  </si>
  <si>
    <t>FOUL MADAMMAS W/CONDIMENTS</t>
  </si>
  <si>
    <t>BFS142</t>
  </si>
  <si>
    <t>OATS - INTERNATIONAL</t>
  </si>
  <si>
    <t>Veg388</t>
  </si>
  <si>
    <t>Potato Bhaji (ruw-J)</t>
  </si>
  <si>
    <t>BAK145</t>
  </si>
  <si>
    <t>TANDOORI ROTI</t>
  </si>
  <si>
    <t>BFS010</t>
  </si>
  <si>
    <t>EGG PLAIN OMELETTE  (RUW-J/L)</t>
  </si>
  <si>
    <t>BFS016</t>
  </si>
  <si>
    <t>FRENCH FRIES RUWAIS</t>
  </si>
  <si>
    <t>BFS019</t>
  </si>
  <si>
    <t>SAUTEED MUSHROOM W/VEGETABLE (RUW)</t>
  </si>
  <si>
    <t>BFS020</t>
  </si>
  <si>
    <t>EGG SCRAMBLE USE  BFS138</t>
  </si>
  <si>
    <t>BFS023</t>
  </si>
  <si>
    <t>CHILI CHICKEN SAUSAGE (RUWAIS)</t>
  </si>
  <si>
    <t>BFS029</t>
  </si>
  <si>
    <t>PURI (RUWAIS)</t>
  </si>
  <si>
    <t>BFS030</t>
  </si>
  <si>
    <t>POTATOES BHAJI (RUWAIS)</t>
  </si>
  <si>
    <t>BFS059</t>
  </si>
  <si>
    <t>REVISED- BAKED BEANS</t>
  </si>
  <si>
    <t>CHK426</t>
  </si>
  <si>
    <t>REVISED - NASI GORENG</t>
  </si>
  <si>
    <t>PAS862</t>
  </si>
  <si>
    <t>PANCAKE</t>
  </si>
  <si>
    <t>RIC050</t>
  </si>
  <si>
    <t>REVISED - RICE PONGAL-    INDIAN</t>
  </si>
  <si>
    <t>SAU292</t>
  </si>
  <si>
    <t>TOMATO CHUTNEY     INDIAN</t>
  </si>
  <si>
    <t>BAK258</t>
  </si>
  <si>
    <t>BREAD BASKED-BREAKFAST (AL YAS)</t>
  </si>
  <si>
    <t xml:space="preserve">UNIT </t>
  </si>
  <si>
    <t>UNIT PRICE</t>
  </si>
  <si>
    <t>LAM113</t>
  </si>
  <si>
    <t>Mutton Masala  (ruw-L)</t>
  </si>
  <si>
    <t>RIC057</t>
  </si>
  <si>
    <t>RICE WHITE (Ruw &amp; Shah-LBR only)</t>
  </si>
  <si>
    <t>RIC117</t>
  </si>
  <si>
    <t>PAK RICE (RUW)(CPU)</t>
  </si>
  <si>
    <t>SAL455</t>
  </si>
  <si>
    <t>MIXED SALAD (Ruw &amp; Shah-L)</t>
  </si>
  <si>
    <t>VEG120</t>
  </si>
  <si>
    <t>REVISED - DAL FRY</t>
  </si>
  <si>
    <t>VEG383</t>
  </si>
  <si>
    <t>Mix Vegetable Curry (ruw)(ruw-J)</t>
  </si>
  <si>
    <t>VEG385</t>
  </si>
  <si>
    <t>CHANA MASALA (RUWAIS)</t>
  </si>
  <si>
    <t>LAM119</t>
  </si>
  <si>
    <t>Mutton Korma (ruw-j)</t>
  </si>
  <si>
    <t>RIC025</t>
  </si>
  <si>
    <t>WHITE RICE (RUWAIS)</t>
  </si>
  <si>
    <t>RIC098</t>
  </si>
  <si>
    <t>MATA RICE INDIAN</t>
  </si>
  <si>
    <t>VEG304</t>
  </si>
  <si>
    <t>Aloo Palak (Ruw &amp; Shah-L)</t>
  </si>
  <si>
    <t>VEG411</t>
  </si>
  <si>
    <t>Dahi Curry (Ruw &amp; Shah)</t>
  </si>
  <si>
    <t>CHK046</t>
  </si>
  <si>
    <t>REVISED - CHICKEN SWEET &amp; SOUR - ASIAN</t>
  </si>
  <si>
    <t>CHK279</t>
  </si>
  <si>
    <t>CHICKEN MUSHROOM SOUP</t>
  </si>
  <si>
    <t>DKE054</t>
  </si>
  <si>
    <t>BLACK FOREST CAKE (RUWAIS)</t>
  </si>
  <si>
    <t>DKE083</t>
  </si>
  <si>
    <t>CREAM CARAMEL (RUWAIS)</t>
  </si>
  <si>
    <t>DKE106</t>
  </si>
  <si>
    <t>Cashew Nut Cake (ruw)</t>
  </si>
  <si>
    <t>INDO056</t>
  </si>
  <si>
    <t>Fusili in Red Sauce (ruw)</t>
  </si>
  <si>
    <t>LAM092</t>
  </si>
  <si>
    <t>Mutton Korma (ruw)</t>
  </si>
  <si>
    <t>LAM155</t>
  </si>
  <si>
    <t>LAMB/MUTTON THAREED (STEW W/THIN BREAD)- (C)   ARABIC</t>
  </si>
  <si>
    <t>PAS107</t>
  </si>
  <si>
    <t>ASSORTED ARABIC SWEETS (BAKLAWA, BOKAJ, ASABEH)</t>
  </si>
  <si>
    <t>PAS135</t>
  </si>
  <si>
    <t>FRUITS SALAD (MELONS, APPLE &amp; PINEAPPLE)</t>
  </si>
  <si>
    <t>PAS173</t>
  </si>
  <si>
    <t>REVISED - CHOCOLATE MOUSSE</t>
  </si>
  <si>
    <t>PAS470</t>
  </si>
  <si>
    <t>REVISED - MANGO MOUSSE CAKE</t>
  </si>
  <si>
    <t>RIC029</t>
  </si>
  <si>
    <t>Vegetable Rice (Ruw)</t>
  </si>
  <si>
    <t>SAL070</t>
  </si>
  <si>
    <t>ASSORTED SALAD BAR W/CONDIMENTS- (B)</t>
  </si>
  <si>
    <t>SAL217</t>
  </si>
  <si>
    <t>ARABIC SALAD (RUWAIS)</t>
  </si>
  <si>
    <t>SAL252</t>
  </si>
  <si>
    <t>GREEN GARDEN SALAD</t>
  </si>
  <si>
    <t>SAL261</t>
  </si>
  <si>
    <t>REVISED - PASTA VEGETABLE SALAD</t>
  </si>
  <si>
    <t>SAL288</t>
  </si>
  <si>
    <t>Chicken Mayonaise Salad (ruw)</t>
  </si>
  <si>
    <t>SAL404</t>
  </si>
  <si>
    <t>HUMMUS  ARABIC</t>
  </si>
  <si>
    <t>SAL672</t>
  </si>
  <si>
    <t>MOUTABEL SALAD ARABIC</t>
  </si>
  <si>
    <t>SEA267</t>
  </si>
  <si>
    <t>Baked Fish w Lemon Sauce (ruw)</t>
  </si>
  <si>
    <t>VEG020</t>
  </si>
  <si>
    <t>REVISED - POTATO ROASTED WITH ROSEMARY - INTERNATIONAL</t>
  </si>
  <si>
    <t>VEG153</t>
  </si>
  <si>
    <t>Beans sauteed (ruw)</t>
  </si>
  <si>
    <t>VEG183</t>
  </si>
  <si>
    <t>Vegetable Salona (Ruwais)</t>
  </si>
  <si>
    <t>VEG194</t>
  </si>
  <si>
    <t>SAMBAR (RUWAIS)</t>
  </si>
  <si>
    <t>VEG529</t>
  </si>
  <si>
    <t>Vegetable Jalfrazi (ruw)</t>
  </si>
  <si>
    <t>CHK204</t>
  </si>
  <si>
    <t>REVISED - CHICKEN SAUSAGE MIRCHI MASALA (CHILI) - INDIAN - CPU &amp; RUW</t>
  </si>
  <si>
    <t>DOT209</t>
  </si>
  <si>
    <t>Custard Pudding (Ruw &amp; Shah)</t>
  </si>
  <si>
    <t>VEG201</t>
  </si>
  <si>
    <t>Dhal  Fry (ruw)</t>
  </si>
  <si>
    <t>VEg298</t>
  </si>
  <si>
    <t>Aloo Gobi (ruw-L)</t>
  </si>
  <si>
    <t>VEG412</t>
  </si>
  <si>
    <t>Rasam (ruw-J)</t>
  </si>
  <si>
    <t>CHK234</t>
  </si>
  <si>
    <t>Chicken Malai Tikka Masala (ruw)</t>
  </si>
  <si>
    <t>FFFF215</t>
  </si>
  <si>
    <t>FRESH FRUITS - APPLE RED - A</t>
  </si>
  <si>
    <t>VEG296</t>
  </si>
  <si>
    <t>REVISED - DAL CURRY</t>
  </si>
  <si>
    <t>BEE136</t>
  </si>
  <si>
    <t>BEEF STIR FRY      ASIAN</t>
  </si>
  <si>
    <t>BSF034</t>
  </si>
  <si>
    <t>REVISED - CHANA MASALA (CHICKPEA CURRY) - INDIAN</t>
  </si>
  <si>
    <t>CHK407</t>
  </si>
  <si>
    <t>REVISED - SHISH TAWOOK (GRILLED CHICKEN SKEWERS) - ARABIC</t>
  </si>
  <si>
    <t>DKE056</t>
  </si>
  <si>
    <t>orange cake (ruw)</t>
  </si>
  <si>
    <t>INDO066</t>
  </si>
  <si>
    <t>VEGETABLE NOODLES (RUWAIS)</t>
  </si>
  <si>
    <t>LAM398</t>
  </si>
  <si>
    <t>MUTTON MANCHURAN      INDIAN</t>
  </si>
  <si>
    <t>PAS278</t>
  </si>
  <si>
    <t>Strawberry Flown (ruw)(cpu)</t>
  </si>
  <si>
    <t>RIC041</t>
  </si>
  <si>
    <t>Tomato Rice (ruw)</t>
  </si>
  <si>
    <t>SAL219</t>
  </si>
  <si>
    <t>Asparagus Salad (Ruwais)</t>
  </si>
  <si>
    <t>SAL253</t>
  </si>
  <si>
    <t>GREEN SALAD (RUW)</t>
  </si>
  <si>
    <t>SAL271</t>
  </si>
  <si>
    <t>REVISED- TUNA AND RICE SALAD</t>
  </si>
  <si>
    <t>SEA179</t>
  </si>
  <si>
    <t>FISH FRIED ASIAN STYLE W/VEGETABLE</t>
  </si>
  <si>
    <t>SOU036</t>
  </si>
  <si>
    <t>Traditional Lentil soup (ruw)</t>
  </si>
  <si>
    <t>Ltr</t>
  </si>
  <si>
    <t>VEG037</t>
  </si>
  <si>
    <t>REVISED - POTATO W/ CORIANDER  SAUTEED</t>
  </si>
  <si>
    <t>VEG060</t>
  </si>
  <si>
    <t>REVISED - SAUTEED MIXED VEGETABLE</t>
  </si>
  <si>
    <t>VEG1017</t>
  </si>
  <si>
    <t>POTATO HARA                ARABIC</t>
  </si>
  <si>
    <t>LOCATION-1</t>
  </si>
  <si>
    <t>LOCATION-3</t>
  </si>
  <si>
    <t>QTY</t>
  </si>
  <si>
    <t>LOCATION-1 500 PAX @15</t>
  </si>
  <si>
    <t>LOCTION-2 300 PAX @ 29</t>
  </si>
  <si>
    <t>LOCATION-3 100 PAX @50</t>
  </si>
  <si>
    <t xml:space="preserve">COST </t>
  </si>
  <si>
    <t>AMOUNT</t>
  </si>
  <si>
    <t>TOTAL QTY</t>
  </si>
  <si>
    <t>ALL LOCATION TOTAL QTY</t>
  </si>
  <si>
    <t>TOTAL COST</t>
  </si>
  <si>
    <t>DISPATCHED QTY</t>
  </si>
  <si>
    <t>ROYAL CATERING SERVICE LLD</t>
  </si>
  <si>
    <t xml:space="preserve">DAILY COST ALLOCATION </t>
  </si>
  <si>
    <t>LOCATION 2</t>
  </si>
  <si>
    <t>DATE</t>
  </si>
  <si>
    <t>BF</t>
  </si>
  <si>
    <t>LN</t>
  </si>
  <si>
    <t>DN</t>
  </si>
  <si>
    <t>LOCATION 1</t>
  </si>
  <si>
    <t>TOTAL COST   FOR ALL LOCATION</t>
  </si>
  <si>
    <t>DAILY REQUISITION COST</t>
  </si>
  <si>
    <t xml:space="preserve">COST VARIANCE </t>
  </si>
  <si>
    <t>Sr.No</t>
  </si>
  <si>
    <t>Item number</t>
  </si>
  <si>
    <t>Item name</t>
  </si>
  <si>
    <t>Unit</t>
  </si>
  <si>
    <t>Wt.avg price</t>
  </si>
  <si>
    <t>FBCE006</t>
  </si>
  <si>
    <t>Food Color Red 100Gm - BUSH</t>
  </si>
  <si>
    <t>Can</t>
  </si>
  <si>
    <t>FBCE010</t>
  </si>
  <si>
    <t>PINEAPPLE ESSENCE 28 ML -NACTO</t>
  </si>
  <si>
    <t>Bot</t>
  </si>
  <si>
    <t>FBOT001</t>
  </si>
  <si>
    <t>RAISIN WHITE - LABNESE HOUSE</t>
  </si>
  <si>
    <t>Pkt</t>
  </si>
  <si>
    <t>FBOT003</t>
  </si>
  <si>
    <t>FOOD DRY ALMOND FLAKES 1 KG - BAYARA, UAE</t>
  </si>
  <si>
    <t>FBOT010</t>
  </si>
  <si>
    <t>Bicarbonate Soda  - 113g</t>
  </si>
  <si>
    <t>FBOT015</t>
  </si>
  <si>
    <t>FOOD BAKERY COCOA POWDER , 500 G - CADBURY UK</t>
  </si>
  <si>
    <t>FBOT016</t>
  </si>
  <si>
    <t>Coconut Powder (Desiccated) - CENTURY 1 Kg</t>
  </si>
  <si>
    <t>FBOT034</t>
  </si>
  <si>
    <t>FOOD YEAST DRY 500GM - 1</t>
  </si>
  <si>
    <t>FBOT1006</t>
  </si>
  <si>
    <t>PLAIN PARATHA 24X320GM-FZN</t>
  </si>
  <si>
    <t>FBOT106</t>
  </si>
  <si>
    <t>FOOD DRY WAFFLE /PANCAKE MIX 1.04 KG -BETTY CROCKER</t>
  </si>
  <si>
    <t>FBOT114</t>
  </si>
  <si>
    <t>FOODBAKERY BARRY COCOA POWDER 2.5 KG</t>
  </si>
  <si>
    <t>FBOT127</t>
  </si>
  <si>
    <t>Pancake Mix 32 Oz *R*</t>
  </si>
  <si>
    <t>FBOT203</t>
  </si>
  <si>
    <t>Semolina No.1 white Grand mills</t>
  </si>
  <si>
    <t>FBOT235</t>
  </si>
  <si>
    <t>Bread Shawarma 1x5 pcs *R*</t>
  </si>
  <si>
    <t>FBOT559</t>
  </si>
  <si>
    <t>Lancy Milk Powder 25kg - Newzeland</t>
  </si>
  <si>
    <t>Bag</t>
  </si>
  <si>
    <t>FBOT767</t>
  </si>
  <si>
    <t>BAKING POWDER FOSTER CLARK'S 1X225GM</t>
  </si>
  <si>
    <t>FDCH006</t>
  </si>
  <si>
    <t>DAIRY CHEESE CHEDDAR WHITE BLOCK (1X5 KG PACK) - BEGAR MILD</t>
  </si>
  <si>
    <t>FDCH009</t>
  </si>
  <si>
    <t>DAIRY CREAM CHEESE - (6x1.8 KG)</t>
  </si>
  <si>
    <t>FDCH014</t>
  </si>
  <si>
    <t>Cheese Goat - 200g</t>
  </si>
  <si>
    <t>FDCH016</t>
  </si>
  <si>
    <t>DAIRY CHEESE GOUDA - HOLLAND</t>
  </si>
  <si>
    <t>FDCH019</t>
  </si>
  <si>
    <t>DAIRY HALLOUMI CHEESE 250 GM - GULF &amp; SAFA</t>
  </si>
  <si>
    <t>FDCH025</t>
  </si>
  <si>
    <t>DAIRY CHEESE MOZZARELLA PIZZA BLOCK  (1X5 KG) - NEPOLI FILLETA</t>
  </si>
  <si>
    <t>FDCH026</t>
  </si>
  <si>
    <t>DAIRY CHEESE PANEER  1 KG - AMUL-CUBE</t>
  </si>
  <si>
    <t>FDCH027</t>
  </si>
  <si>
    <t>CHEESE PARMESAN BLOCK</t>
  </si>
  <si>
    <t>FDCH035</t>
  </si>
  <si>
    <t>Cheese Ricotta 1.5Kg</t>
  </si>
  <si>
    <t>FDCH043</t>
  </si>
  <si>
    <t>DAIRY FETA CHEESE 16 KG - ANCHOR</t>
  </si>
  <si>
    <t>Tin</t>
  </si>
  <si>
    <t>FDCH045</t>
  </si>
  <si>
    <t>CHEESE CHEDDAR SLICED ( 1X176 PCSX2.024 KG/BOX)</t>
  </si>
  <si>
    <t>FDCH048</t>
  </si>
  <si>
    <t>Cheese Edam</t>
  </si>
  <si>
    <t>FDCH051</t>
  </si>
  <si>
    <t>CHEESE COTTAGE  200 GM</t>
  </si>
  <si>
    <t>FDCH065</t>
  </si>
  <si>
    <t>Cheese Emmenthal Block 6kg - Hide</t>
  </si>
  <si>
    <t>FDCH070</t>
  </si>
  <si>
    <t>Cheese Chanklish</t>
  </si>
  <si>
    <t>FDCH078</t>
  </si>
  <si>
    <t>CHEESE ROQUEFORT</t>
  </si>
  <si>
    <t>FDCH113</t>
  </si>
  <si>
    <t>Cheese Brie 3 kg-Fromex</t>
  </si>
  <si>
    <t>FDCH174</t>
  </si>
  <si>
    <t>Cheese Roqufort Marchand  1kg</t>
  </si>
  <si>
    <t>FDCH188</t>
  </si>
  <si>
    <t>DAIRY CHEESE EMMENTHAL</t>
  </si>
  <si>
    <t>FDCH189</t>
  </si>
  <si>
    <t>Cheese Parmesan Block Hide</t>
  </si>
  <si>
    <t>FDCH197</t>
  </si>
  <si>
    <t>CASTELLO BLUE CHEESE - FRANCE - 3KG</t>
  </si>
  <si>
    <t>FDCH204</t>
  </si>
  <si>
    <t>CHEESE KASHKWAN HAJDU 700 GM</t>
  </si>
  <si>
    <t>FDCH221</t>
  </si>
  <si>
    <t>Baladna (Akkawi Cheese) 17 kg</t>
  </si>
  <si>
    <t>FDCH321</t>
  </si>
  <si>
    <t>BOURSIN CHEESE PEPPER (12X150 GM)</t>
  </si>
  <si>
    <t>Case</t>
  </si>
  <si>
    <t>FDOT005</t>
  </si>
  <si>
    <t>DAIRY CREAM WHIPPING</t>
  </si>
  <si>
    <t>FDOT016</t>
  </si>
  <si>
    <t>FRESH YOGURT FULL FAT 170GM AL RAWABI</t>
  </si>
  <si>
    <t>Each</t>
  </si>
  <si>
    <t>FDOT028</t>
  </si>
  <si>
    <t>DAIRY BUTTER UNSALTED 454 GM</t>
  </si>
  <si>
    <t>FDOT033</t>
  </si>
  <si>
    <t>DAIRY CHEESE CHEDDAR COLOURED RED</t>
  </si>
  <si>
    <t>FDOT036</t>
  </si>
  <si>
    <t>Cheese Mozzarella greated (THREE COW)</t>
  </si>
  <si>
    <t>FDOT048</t>
  </si>
  <si>
    <t>DAIRY UNSALTED(PASTRY) BUTTER BLOCK 25 KG</t>
  </si>
  <si>
    <t>FDOT058</t>
  </si>
  <si>
    <t>FRESH EGG WHOLE MEDIUM (55-60g) (12X30PCS),</t>
  </si>
  <si>
    <t>FDOT160</t>
  </si>
  <si>
    <t>DAIRY WHIPPING CREAM E &amp; V 2LTR</t>
  </si>
  <si>
    <t>FDOT180</t>
  </si>
  <si>
    <t>Cheese Mozzarella Shredded 1kg - Napoli/Spain</t>
  </si>
  <si>
    <t>FDOT183</t>
  </si>
  <si>
    <t>DAIRY YOGHURT 10 KG - SAFA UAE</t>
  </si>
  <si>
    <t>Tub</t>
  </si>
  <si>
    <t>FDOT189</t>
  </si>
  <si>
    <t>Dry Jameed -Jordan</t>
  </si>
  <si>
    <t>FDOT197</t>
  </si>
  <si>
    <t>Corman Wipping Cream 1x1ltr</t>
  </si>
  <si>
    <t>FDOT691</t>
  </si>
  <si>
    <t>LABNEH - MILCO - 4KG</t>
  </si>
  <si>
    <t>FDOT703</t>
  </si>
  <si>
    <t>WHOLE EGG LIQUID IN BAG - 10 LTR</t>
  </si>
  <si>
    <t>FDOT762</t>
  </si>
  <si>
    <t>AL RAWABI LONG LIFE TETRA PACK FULL FAT MILK-1LTR</t>
  </si>
  <si>
    <t>FDOT865</t>
  </si>
  <si>
    <t>FDOT926</t>
  </si>
  <si>
    <t>LIQUID CHILLED WHOLE EGG  5KG</t>
  </si>
  <si>
    <t>FFCF003</t>
  </si>
  <si>
    <t>FOOD PINEAPPLE SLICED CANNED 565 G - AMERICAN GARDEN</t>
  </si>
  <si>
    <t>FFCF012</t>
  </si>
  <si>
    <t>Pear Halves Sahha - 820gm</t>
  </si>
  <si>
    <t>FFCF017</t>
  </si>
  <si>
    <t>Palm Hearts(PALMITO) 800GMs – Amer. classic</t>
  </si>
  <si>
    <t>FFFF001</t>
  </si>
  <si>
    <t>FRESH FRUITS -APPLE GREEN</t>
  </si>
  <si>
    <t>FFFF004</t>
  </si>
  <si>
    <t>FRESH FRUITS - AVOCADO</t>
  </si>
  <si>
    <t>FFFF006</t>
  </si>
  <si>
    <t>FRESH FRUITS - BLACKBERRY 125 GM</t>
  </si>
  <si>
    <t>FFFF007</t>
  </si>
  <si>
    <t>FRESH FRUITS - RASPBERRY  170 GM</t>
  </si>
  <si>
    <t>FFFF008</t>
  </si>
  <si>
    <t>FRESH FRUITS - MELON CANTALOPE</t>
  </si>
  <si>
    <t>FFFF012</t>
  </si>
  <si>
    <t>FRESH FRUITS - GRAPES RED</t>
  </si>
  <si>
    <t>FFFF015</t>
  </si>
  <si>
    <t>FRESH FRUITS - KIWI</t>
  </si>
  <si>
    <t>FFFF016</t>
  </si>
  <si>
    <t>FRESH FRUITS - LEMON</t>
  </si>
  <si>
    <t>FFFF020</t>
  </si>
  <si>
    <t>FRESH FRUITS - MELON ROCK</t>
  </si>
  <si>
    <t>FFFF021</t>
  </si>
  <si>
    <t>FRESH FRUITS - MELON SWEET</t>
  </si>
  <si>
    <t>FFFF023</t>
  </si>
  <si>
    <t>FRESH FRUITS - ORANGE</t>
  </si>
  <si>
    <t>FFFF024</t>
  </si>
  <si>
    <t>FRESH FRUITS - PAPAYA</t>
  </si>
  <si>
    <t>FFFF027</t>
  </si>
  <si>
    <t>FRESH FRUITS - PINEAPPLE GOLDEN</t>
  </si>
  <si>
    <t>FFFF029</t>
  </si>
  <si>
    <t>FRESH FRUITS - PLUMS RED</t>
  </si>
  <si>
    <t>FFFF032</t>
  </si>
  <si>
    <t>FRESH FRUITS - WATER MELON</t>
  </si>
  <si>
    <t>FFFF036</t>
  </si>
  <si>
    <t>FRESH FRUITS - MELON HONEY DEW</t>
  </si>
  <si>
    <t>FFFF043</t>
  </si>
  <si>
    <t>FRESH FRUIT-MANDARIN</t>
  </si>
  <si>
    <t>FFFF048</t>
  </si>
  <si>
    <t>FRESH FRUITS - RAMBUTTAN</t>
  </si>
  <si>
    <t>FFFF051</t>
  </si>
  <si>
    <t>FRESH FRUITS - GRAPEFRUIT PINK</t>
  </si>
  <si>
    <t>FFFF096</t>
  </si>
  <si>
    <t>FRESH FRUITS - ORANGE TABLE</t>
  </si>
  <si>
    <t>FFFF104</t>
  </si>
  <si>
    <t>FRESH FRUITS - PHYSALIS</t>
  </si>
  <si>
    <t>FFFF109</t>
  </si>
  <si>
    <t>FRESH FRUITS - STRAWBERRY-EGYPT</t>
  </si>
  <si>
    <t>FFFF115</t>
  </si>
  <si>
    <t>FRESH FRUITS - APPLE RED</t>
  </si>
  <si>
    <t>FFFF119</t>
  </si>
  <si>
    <t>Fresh Fruit Avocado-Kenya *R*</t>
  </si>
  <si>
    <t>FFFF127</t>
  </si>
  <si>
    <t>FRESH FRUITS - BLUEBERRY 125 GM</t>
  </si>
  <si>
    <t>FFFF128</t>
  </si>
  <si>
    <t>FRESH FRUITS - GRAPES WHITE</t>
  </si>
  <si>
    <t>FFFF130</t>
  </si>
  <si>
    <t>Fresh Fruit Kiwi Chili/Italy  *R*</t>
  </si>
  <si>
    <t>FFFF131</t>
  </si>
  <si>
    <t>FRESH FRUITS - LYCHEE</t>
  </si>
  <si>
    <t>FFFF137</t>
  </si>
  <si>
    <t>Orange Seedless</t>
  </si>
  <si>
    <t>FFFF139</t>
  </si>
  <si>
    <t>FRESH FRUITS - PEACHES</t>
  </si>
  <si>
    <t>FFFF145</t>
  </si>
  <si>
    <t>FRESH FRUITS - POMEGRANATE</t>
  </si>
  <si>
    <t>FFFF212</t>
  </si>
  <si>
    <t>FRESH FRUITS - BANANA - A</t>
  </si>
  <si>
    <t>FFFF213</t>
  </si>
  <si>
    <t>FRESH FRUITS - WATER MELON - A</t>
  </si>
  <si>
    <t>FFFF214</t>
  </si>
  <si>
    <t>FRESH FRUITS - ORANGE - A</t>
  </si>
  <si>
    <t>FFFF216</t>
  </si>
  <si>
    <t>FRESH FRUITS - LEMON - A</t>
  </si>
  <si>
    <t>FFFF218</t>
  </si>
  <si>
    <t>FRESH FRUITS - PINEAPPLE GOLDEN - A</t>
  </si>
  <si>
    <t>FFFF219</t>
  </si>
  <si>
    <t>FRESH FRUITS - MELON ROCK - A</t>
  </si>
  <si>
    <t>FFFF220</t>
  </si>
  <si>
    <t>FRESH FRUITS -APPLE GREEN - A</t>
  </si>
  <si>
    <t>FFFF221</t>
  </si>
  <si>
    <t>FRESH FRUITS - MELON HONEY DEW - A</t>
  </si>
  <si>
    <t>FFFF222</t>
  </si>
  <si>
    <t>FRESH FRUITS - BLUEBERRY 125 GM - A</t>
  </si>
  <si>
    <t>FFFF223</t>
  </si>
  <si>
    <t>FRESH FRUITS - BLACKBERRY 125 GM - A</t>
  </si>
  <si>
    <t>FFFF224</t>
  </si>
  <si>
    <t>FRESH FRUITS - RASPBERRY  170 GM - A</t>
  </si>
  <si>
    <t>FFFF225</t>
  </si>
  <si>
    <t>FRESH FRUITS - MANDARINE - A</t>
  </si>
  <si>
    <t>FFFF226</t>
  </si>
  <si>
    <t>FRESH FRUITS - POMEGRANATE - A</t>
  </si>
  <si>
    <t>FFFF227</t>
  </si>
  <si>
    <t>FRESH FRUITS - GRAPES RED - A</t>
  </si>
  <si>
    <t>FFFF228</t>
  </si>
  <si>
    <t>FRESH FRUITS - GRAPEFRUIT PINK - A</t>
  </si>
  <si>
    <t>FFFF230</t>
  </si>
  <si>
    <t>FRESH FRUITS - PLUMS RED - A</t>
  </si>
  <si>
    <t>FFFF231</t>
  </si>
  <si>
    <t>FRESH FRUITS - PAPAYA - A</t>
  </si>
  <si>
    <t>FFFF232</t>
  </si>
  <si>
    <t>FRESH FRUITS - KIWI - A</t>
  </si>
  <si>
    <t>FFFF233</t>
  </si>
  <si>
    <t>FRESH FRUITS - GRAPES BLACK - A</t>
  </si>
  <si>
    <t>FFFF234</t>
  </si>
  <si>
    <t>FRESH FRUITS - STRAWBERRY - A</t>
  </si>
  <si>
    <t>FFFF238</t>
  </si>
  <si>
    <t>FRESH FRUITS - MANGOSTEEN - A</t>
  </si>
  <si>
    <t>FFFF239</t>
  </si>
  <si>
    <t>FRESH FRUITS - RAMBUTTAN - A</t>
  </si>
  <si>
    <t>FFFF241</t>
  </si>
  <si>
    <t>FRESH FRUITS - PEACHES - A</t>
  </si>
  <si>
    <t>FFFF242</t>
  </si>
  <si>
    <t>FRESH FRUITS - PEARS YELLOW - A</t>
  </si>
  <si>
    <t>FFFF243</t>
  </si>
  <si>
    <t>FRESH FRUITS - AVOCADO - A</t>
  </si>
  <si>
    <t>FFFF246</t>
  </si>
  <si>
    <t>FRESH FRUITS - PEARS GREEN - A</t>
  </si>
  <si>
    <t>FFFF247</t>
  </si>
  <si>
    <t>FRESH FRUITS - CHERRY RED - A</t>
  </si>
  <si>
    <t>FFFF248</t>
  </si>
  <si>
    <t>FRESH FRUITS - GRAPES WHITE   - A</t>
  </si>
  <si>
    <t>FFFF252</t>
  </si>
  <si>
    <t>FRESH FRUITS - LYCHEE - A</t>
  </si>
  <si>
    <t>FFFF256</t>
  </si>
  <si>
    <t>FRESH FRUITS - STAR - A</t>
  </si>
  <si>
    <t>FFFF454</t>
  </si>
  <si>
    <t>FFFF456</t>
  </si>
  <si>
    <t>FFFF457</t>
  </si>
  <si>
    <t>FRESH FRUITS - MELON SWEET - A</t>
  </si>
  <si>
    <t>FFFF458</t>
  </si>
  <si>
    <t>FFFF460</t>
  </si>
  <si>
    <t>FFFF461</t>
  </si>
  <si>
    <t>FFFF462</t>
  </si>
  <si>
    <t>FRESH FRUITS - MANGO YELLOW - A</t>
  </si>
  <si>
    <t>FFFF463</t>
  </si>
  <si>
    <t>FFFF465</t>
  </si>
  <si>
    <t>FFFF467</t>
  </si>
  <si>
    <t>FFFF468</t>
  </si>
  <si>
    <t>FRESH FRUITS - RED CURRANT  125 GM - A</t>
  </si>
  <si>
    <t>FFFF469</t>
  </si>
  <si>
    <t>FRESH FRUITS - DRAGON - A</t>
  </si>
  <si>
    <t>FFFF471</t>
  </si>
  <si>
    <t>FFFF474</t>
  </si>
  <si>
    <t>FRESH FRUITS - PEAR - A</t>
  </si>
  <si>
    <t>FFFI008</t>
  </si>
  <si>
    <t>SEAFOOD FISH HAMMOUR WHOLE FRESH -LOCAL</t>
  </si>
  <si>
    <t>FFFI010</t>
  </si>
  <si>
    <t>SEAFOOD FISH KING FISH WHOLE FROZEN - INDIA</t>
  </si>
  <si>
    <t>FFFI0105</t>
  </si>
  <si>
    <t xml:space="preserve"> Lobster Whole 800-1000 g-local</t>
  </si>
  <si>
    <t>FFFI012</t>
  </si>
  <si>
    <t>Lobster Tail 200/300 &amp; 300-500 FZN (A)</t>
  </si>
  <si>
    <t>FFFI013</t>
  </si>
  <si>
    <t>SEAFOOD FISH LOBSTER WHOLE FROZEN 300 TO 400/ PC - OMAN/ INDIA</t>
  </si>
  <si>
    <t>FFFI016</t>
  </si>
  <si>
    <t>SEAFOOD FISH MUSSEL HALF SHELL FROZEN 50 TO 60 PC/ KG - NEW ZEALAND</t>
  </si>
  <si>
    <t>FFFI024</t>
  </si>
  <si>
    <t>SALMON FILLET WITH SKIN FROZEN</t>
  </si>
  <si>
    <t>FFFI025</t>
  </si>
  <si>
    <t>SALMON SMOKED PRE SLICED  - FROZEN</t>
  </si>
  <si>
    <t>FFFI026</t>
  </si>
  <si>
    <t>SEAFOOD FISH SALMON WHOLE CLEANED GUTTED FRESH</t>
  </si>
  <si>
    <t>FFFI042</t>
  </si>
  <si>
    <t>SEAFOOD FISH SQUID TUBE CLEANED FROZEN - CHINA</t>
  </si>
  <si>
    <t>FFFI048</t>
  </si>
  <si>
    <t>SEAFOOD-FISH TUNA WHOLE-FROZEN</t>
  </si>
  <si>
    <t>FFFI060</t>
  </si>
  <si>
    <t>SEAFOOD FISH HAMMOUR FILLET FRESH ( ROYAL ) - LOCAL</t>
  </si>
  <si>
    <t>FFFI064</t>
  </si>
  <si>
    <t>SEAFOOD FISH SHRIMP PEELED  16/20 P/D -FROZEN -INDIA/OMAN</t>
  </si>
  <si>
    <t>FFFI066</t>
  </si>
  <si>
    <t>SEAFOOD SQUID TUBE  U/10 FROZEN-INDIA/OMAN</t>
  </si>
  <si>
    <t>FFFI087</t>
  </si>
  <si>
    <t>TILAPIA FISH CLEANED - FROZEN</t>
  </si>
  <si>
    <t>FFFI094</t>
  </si>
  <si>
    <t>SEAFOOD FISH BELT - LOCAL Fish</t>
  </si>
  <si>
    <t>FFFI098</t>
  </si>
  <si>
    <t>Fish pollak dried-Korean *R*</t>
  </si>
  <si>
    <t>FFFI116</t>
  </si>
  <si>
    <t>Crab Stick Frozen -China</t>
  </si>
  <si>
    <t>FFFI120</t>
  </si>
  <si>
    <t>SEAFOOD FISH CREAM DORY FILLET FROZEN - VIETNAM</t>
  </si>
  <si>
    <t>FFFI125</t>
  </si>
  <si>
    <t>SEAFOOD FISH LOBSTER TAIL FROZEN ,  200 TO 400 GRAM/PC - OMAN/INDIA</t>
  </si>
  <si>
    <t>FFFI176</t>
  </si>
  <si>
    <t xml:space="preserve"> Shrimps Salted 4 KG-Korean *R*</t>
  </si>
  <si>
    <t>FFFI188</t>
  </si>
  <si>
    <t>SEAFOOD FISH HAMMOUR FILLET FROZEN 2 TO 3 KG -VIETNAM</t>
  </si>
  <si>
    <t>FFFI203</t>
  </si>
  <si>
    <t>SEAFOOD FISH SQUID RING FROZEN 10 KG/ BOX - CHINA</t>
  </si>
  <si>
    <t>FFFI209</t>
  </si>
  <si>
    <t>Sultan Ibrahim clean, guttered Fresh – local  (kg)(CPU&amp;ENEC)</t>
  </si>
  <si>
    <t>FFFI242</t>
  </si>
  <si>
    <t>SEAFOOD-FISH TUNA WHOLE-FRESH</t>
  </si>
  <si>
    <t>FFFI262</t>
  </si>
  <si>
    <t>Fresh Sherry Fish Whole *R*</t>
  </si>
  <si>
    <t>FFFI274</t>
  </si>
  <si>
    <t>SEAFOOD SHRIMPS HEAD LESS U/10 FROZEN</t>
  </si>
  <si>
    <t>FFFI275</t>
  </si>
  <si>
    <t>Fresh Sea Bream Europe Whole Size: 400-600gm</t>
  </si>
  <si>
    <t>FFFI277</t>
  </si>
  <si>
    <t>SEAFOOD FISH SHRIMP HEADLESS FROZEN 21/25 PER KG - INDIA/VIETNAM</t>
  </si>
  <si>
    <t>FFFI288</t>
  </si>
  <si>
    <t>Salmon Fillet Skin On</t>
  </si>
  <si>
    <t>FFFI311</t>
  </si>
  <si>
    <t>SEAFOOD FISH TILAPIA FILLET FROZEN</t>
  </si>
  <si>
    <t>FFFI314</t>
  </si>
  <si>
    <t>Fresh Fish -Jesh Big 2/4kg Whole - *R*</t>
  </si>
  <si>
    <t>FFFI327</t>
  </si>
  <si>
    <t>Sherry Big Fresh</t>
  </si>
  <si>
    <t>FFFI467</t>
  </si>
  <si>
    <t>SEAFOOD SHRIMPS BLACK TIGER U 10 FROZEN -INDIA</t>
  </si>
  <si>
    <t>FFFI476</t>
  </si>
  <si>
    <t>FRESH SEA BASS  CLEANED EU</t>
  </si>
  <si>
    <t>FFFI608</t>
  </si>
  <si>
    <t>SMOKED TUNA (KG)</t>
  </si>
  <si>
    <t>FFFJ05</t>
  </si>
  <si>
    <t>FRUIT JUICE FRESH ORANGE 1.5 LTR</t>
  </si>
  <si>
    <t>FFFJ193</t>
  </si>
  <si>
    <t>FRUIT JUICE LEMON &amp; MINT 1.5 LTR ( BARAKAT)</t>
  </si>
  <si>
    <t>FFFJ207</t>
  </si>
  <si>
    <t>FRUIT JUICE FRESH WATER MELON  1.5 LTR</t>
  </si>
  <si>
    <t>FGBS021</t>
  </si>
  <si>
    <t>Rigag Bread</t>
  </si>
  <si>
    <t>FGBS040</t>
  </si>
  <si>
    <t>Bread Samoun 2 no. (1*4 pcs ) *R*</t>
  </si>
  <si>
    <t>FGBS053</t>
  </si>
  <si>
    <t>Bread  Roll Hot-Dog  Plain 8 "</t>
  </si>
  <si>
    <t>FGBS093</t>
  </si>
  <si>
    <t>Super Jumbo White Bread</t>
  </si>
  <si>
    <t>FGBS127</t>
  </si>
  <si>
    <t>BREAD BROWN 850 g (1x6 pcs) (Al Jadith) - ARABIC</t>
  </si>
  <si>
    <t>FGBS426</t>
  </si>
  <si>
    <t>ARABIC BREAD WHITE LARGE RUWAIS BAKERY</t>
  </si>
  <si>
    <t>FGBS427</t>
  </si>
  <si>
    <t>ARABIC BREAD BROWN LARGE RUWAIS BAKERY</t>
  </si>
  <si>
    <t>FGBS432</t>
  </si>
  <si>
    <t>BREAD CRUMBS 1KG RUWAIS BAKERY</t>
  </si>
  <si>
    <t>FGBS449</t>
  </si>
  <si>
    <t>4” BURGER BUN POTATO SLICED 360 GM</t>
  </si>
  <si>
    <t>pkt</t>
  </si>
  <si>
    <t>FGBS450</t>
  </si>
  <si>
    <t>LEMON SLICE CAKE</t>
  </si>
  <si>
    <t>pcs</t>
  </si>
  <si>
    <t>FGBS451</t>
  </si>
  <si>
    <t>FRUIT SLICE CAKE 70 GM 1X1</t>
  </si>
  <si>
    <t>Pcs</t>
  </si>
  <si>
    <t>FGBS452</t>
  </si>
  <si>
    <t>MADEIRA SLICE CAKE 60 GM 1X1</t>
  </si>
  <si>
    <t>FGBS458</t>
  </si>
  <si>
    <t>SLICE CAKE VANILLA 1X6 350 GM</t>
  </si>
  <si>
    <t>FGBS459</t>
  </si>
  <si>
    <t>SLICE CAKE MARBLE 1X6 350 GM</t>
  </si>
  <si>
    <t>FGBS460</t>
  </si>
  <si>
    <t>MINI MUFFINS VANILA 156G 1X12</t>
  </si>
  <si>
    <t>FGBS461</t>
  </si>
  <si>
    <t>MINI MUFFINS CHOCOLATE 156G 1X12</t>
  </si>
  <si>
    <t>FGCE005</t>
  </si>
  <si>
    <t>CEREAL OATS WHITE 500 G - SAFA, UAE</t>
  </si>
  <si>
    <t>FGCE041</t>
  </si>
  <si>
    <t>Granola Original 10 x 500grm</t>
  </si>
  <si>
    <t>FGFL002</t>
  </si>
  <si>
    <t>Corn Flour 25kg "American Classic" - American Classic</t>
  </si>
  <si>
    <t>FGFL011</t>
  </si>
  <si>
    <t>FOOD FLOUR KRAFTKORN BREAD 25 KG</t>
  </si>
  <si>
    <t>FGFL012</t>
  </si>
  <si>
    <t>Malz Ulmin Bread Darkner - 15 LTR</t>
  </si>
  <si>
    <t>FGFL021</t>
  </si>
  <si>
    <t>Gram Flour - VARIOUS</t>
  </si>
  <si>
    <t>FGFL030</t>
  </si>
  <si>
    <t>Harees Wheat 40 Kg - Local (Labnese house)</t>
  </si>
  <si>
    <t>FGFL041</t>
  </si>
  <si>
    <t>FLOUR # 1 GRAND MILL Mill 1X50KG</t>
  </si>
  <si>
    <t>FGFL042</t>
  </si>
  <si>
    <t>FLOUR # 2 GRAND MILL1X50KG</t>
  </si>
  <si>
    <t>FGJH001</t>
  </si>
  <si>
    <t>HONEY 500 GM</t>
  </si>
  <si>
    <t>FGJH002</t>
  </si>
  <si>
    <t>Honey Portion - 100x25 g</t>
  </si>
  <si>
    <t>FGJH017</t>
  </si>
  <si>
    <t>Honey Bottle 3Kg - India</t>
  </si>
  <si>
    <t>FGJH055</t>
  </si>
  <si>
    <t>HONEY AL SHIFA -500GM</t>
  </si>
  <si>
    <t>FGNU004</t>
  </si>
  <si>
    <t>Almond Nuts 1Kg</t>
  </si>
  <si>
    <t>FGNU006</t>
  </si>
  <si>
    <t>FOOD PINE SEED  1 KG</t>
  </si>
  <si>
    <t>FGNU007</t>
  </si>
  <si>
    <t>FOOD WALNUT 1 KG - GYMA</t>
  </si>
  <si>
    <t>FGNU011</t>
  </si>
  <si>
    <t>Peanut Skinless 1Kg - GYMA</t>
  </si>
  <si>
    <t>FGNU012</t>
  </si>
  <si>
    <t>FOOD NUT PISTACHIO SLICED 1 KG - LEBANESE HOUSE</t>
  </si>
  <si>
    <t>FGNU028</t>
  </si>
  <si>
    <t>SPICE CAJUN  1 KG - DAILY FRESH, UAE</t>
  </si>
  <si>
    <t>FGNU031</t>
  </si>
  <si>
    <t>Cashew Nuts 1Kg cpu</t>
  </si>
  <si>
    <t>FGNU067</t>
  </si>
  <si>
    <t>PECAN NUT WHOLE</t>
  </si>
  <si>
    <t>FGOI001</t>
  </si>
  <si>
    <t>Ghee Vegetable (1 x 1)</t>
  </si>
  <si>
    <t>FGOI006</t>
  </si>
  <si>
    <t>OIL SESAME OIL 750 ML</t>
  </si>
  <si>
    <t>FGOI008</t>
  </si>
  <si>
    <t>Oil Vegetable - 18L - hayat (USE FGOI075)</t>
  </si>
  <si>
    <t>FGOI011</t>
  </si>
  <si>
    <t>Oil - Mustard 200ml</t>
  </si>
  <si>
    <t>FGOI016</t>
  </si>
  <si>
    <t>OIL OLIVE 18 LTR - LEBANESE</t>
  </si>
  <si>
    <t>FGOI022</t>
  </si>
  <si>
    <t>SUNFLOWER OIL - 1.8LTR - BARAKA</t>
  </si>
  <si>
    <t>FGOI023</t>
  </si>
  <si>
    <t>Olive Oil 4 ltr Spain Fragata *R*</t>
  </si>
  <si>
    <t>FGOI026</t>
  </si>
  <si>
    <t>Sesame oil 1.8 ltr-Korean R*</t>
  </si>
  <si>
    <t>FGOI075</t>
  </si>
  <si>
    <t xml:space="preserve"> OIL VEGETABLE , 18 LTR - BEST</t>
  </si>
  <si>
    <t>FGOI077</t>
  </si>
  <si>
    <t>GHEE VEGETABLE -  ASEEL</t>
  </si>
  <si>
    <t>FGOI089</t>
  </si>
  <si>
    <t>OIL SUNFLOWER  - SUNLITE - 1.8LTR</t>
  </si>
  <si>
    <t>FGOI093</t>
  </si>
  <si>
    <t>OIL VEGETABLE GHEE - REDDY, BELGIUM  (1X15 KG)</t>
  </si>
  <si>
    <t>FGOI099</t>
  </si>
  <si>
    <t>OLIVE-OIL 10 LTR - LEBANESE</t>
  </si>
  <si>
    <t>FGOI129</t>
  </si>
  <si>
    <t>MUSTARD OIL-475ML</t>
  </si>
  <si>
    <t>FGOI130</t>
  </si>
  <si>
    <t>WALNUT OIL-500ML</t>
  </si>
  <si>
    <t>FGOT003</t>
  </si>
  <si>
    <t>Beans Black Eye</t>
  </si>
  <si>
    <t>FGOT004</t>
  </si>
  <si>
    <t>Beans Red Kidney Dry</t>
  </si>
  <si>
    <t>FGOT005</t>
  </si>
  <si>
    <t>BEANS WHITE DRY</t>
  </si>
  <si>
    <t>FGOT007</t>
  </si>
  <si>
    <t>Bread Crumbs</t>
  </si>
  <si>
    <t>FGOT008</t>
  </si>
  <si>
    <t>Burghul White - Big 1Kg</t>
  </si>
  <si>
    <t>FGOT009</t>
  </si>
  <si>
    <t>PULSES PEANUT BUTTER  510 GM - RUPAREL, INDIA</t>
  </si>
  <si>
    <t>FGOT010</t>
  </si>
  <si>
    <t>Chick peas Black</t>
  </si>
  <si>
    <t>FGOT013</t>
  </si>
  <si>
    <t>Chick Peas White 12mm</t>
  </si>
  <si>
    <t>FGOT017</t>
  </si>
  <si>
    <t>Coconut Milk Powder  1Kg - MAGGIE</t>
  </si>
  <si>
    <t>FGOT019</t>
  </si>
  <si>
    <t>Cous Cous White 500g - SIPA</t>
  </si>
  <si>
    <t>FGOT021</t>
  </si>
  <si>
    <t>Masoor Dhal - Red Lentil (1 x 15kg)Bag</t>
  </si>
  <si>
    <t>FGOT023</t>
  </si>
  <si>
    <t>Moong Whole</t>
  </si>
  <si>
    <t>FGOT024</t>
  </si>
  <si>
    <t>Yellow Lentil - Toor Dhal</t>
  </si>
  <si>
    <t>FGOT025</t>
  </si>
  <si>
    <t>PULSES URAD DHAL - CLASSIC</t>
  </si>
  <si>
    <t>FGOT026</t>
  </si>
  <si>
    <t>Dosa Powder *R*L</t>
  </si>
  <si>
    <t>FGOT027</t>
  </si>
  <si>
    <t>FOOD DRY FENNEL SEED - CENTURY</t>
  </si>
  <si>
    <t>FGOT030</t>
  </si>
  <si>
    <t>GRENADINE MOLASSES - 750Ml</t>
  </si>
  <si>
    <t>FGOT034</t>
  </si>
  <si>
    <t>LEMON JUICE  FOR COOKING 1x1ltr</t>
  </si>
  <si>
    <t>FGOT037</t>
  </si>
  <si>
    <t>Pappad Kerala - 1x9 Each -</t>
  </si>
  <si>
    <t>FGOT040</t>
  </si>
  <si>
    <t>Rooafza Bottle  - 600Ml</t>
  </si>
  <si>
    <t>FGOT041</t>
  </si>
  <si>
    <t>Rose Water - 450Ml</t>
  </si>
  <si>
    <t>FGOT043</t>
  </si>
  <si>
    <t>Semolina 500g CROWN *R*</t>
  </si>
  <si>
    <t>FGOT045</t>
  </si>
  <si>
    <t>SESAME SEED BLACK 1 KG - DATAR , INDIA</t>
  </si>
  <si>
    <t>FGOT047</t>
  </si>
  <si>
    <t>Soya Milk</t>
  </si>
  <si>
    <t>FGOT049</t>
  </si>
  <si>
    <t>TOMATO PASTE  2.2 KG - NICE,  ITALY</t>
  </si>
  <si>
    <t>FGOT054</t>
  </si>
  <si>
    <t>FOOD GROCERY TUNA IN OIL 1880 GM -OLFA</t>
  </si>
  <si>
    <t>FGOT057</t>
  </si>
  <si>
    <t>Vimto 750ml</t>
  </si>
  <si>
    <t>FGOT068</t>
  </si>
  <si>
    <t>SESAME SEED WHITE 1 KG - AMERICAN CLASSIC UAE</t>
  </si>
  <si>
    <t>FGOT078</t>
  </si>
  <si>
    <t>Masoor whole - Lentil Green 1Kg</t>
  </si>
  <si>
    <t>FGOT1042</t>
  </si>
  <si>
    <t>OATS QUAKER PLAIN  24 CANX500GM</t>
  </si>
  <si>
    <t>Box</t>
  </si>
  <si>
    <t>FGOT113</t>
  </si>
  <si>
    <t>BEEF CORNED 340 G</t>
  </si>
  <si>
    <t>FGOT1132</t>
  </si>
  <si>
    <t>COCONUT MILK POWDER  COCOLAND 1 KG</t>
  </si>
  <si>
    <t>FGOT1135</t>
  </si>
  <si>
    <t>DOSA POWDER 1KG (KITCHEN TREASURES)</t>
  </si>
  <si>
    <t>FGOT1156</t>
  </si>
  <si>
    <t>MULYEOT CORN SYRUP 5 KG</t>
  </si>
  <si>
    <t>Bkt</t>
  </si>
  <si>
    <t>FGOT1157</t>
  </si>
  <si>
    <t>BUCK WHEAT WHOLE 800 G</t>
  </si>
  <si>
    <t>FGOT1158</t>
  </si>
  <si>
    <t>DOENIANG SOY BEAN PASTE-14 LTR</t>
  </si>
  <si>
    <t>FGOT118</t>
  </si>
  <si>
    <t>Green Peas Dry *R*</t>
  </si>
  <si>
    <t>FGOT139</t>
  </si>
  <si>
    <t>BEEF STOCK 1.1 KG -KNORR</t>
  </si>
  <si>
    <t>FGOT146</t>
  </si>
  <si>
    <t>Soyabean Whole 20 kg-Local *R*</t>
  </si>
  <si>
    <t>FGOT150</t>
  </si>
  <si>
    <t>Tomato Paste 850 g-Safa</t>
  </si>
  <si>
    <t>FGOT155</t>
  </si>
  <si>
    <t>Sogogi Dashida-korean *R*</t>
  </si>
  <si>
    <t>FGOT156</t>
  </si>
  <si>
    <t>BEAN CURD 500 GM - LANCY, THAILAND</t>
  </si>
  <si>
    <t>FGOT213</t>
  </si>
  <si>
    <t>Rice Cake 907 g-Korean *R*</t>
  </si>
  <si>
    <t>FGOT216</t>
  </si>
  <si>
    <t>Samjang 1 kg-korean *R*</t>
  </si>
  <si>
    <t>FGOT243</t>
  </si>
  <si>
    <t>Sweet Syrup in Bottle Korean - 750ml *R*</t>
  </si>
  <si>
    <t>FGOT260</t>
  </si>
  <si>
    <t>Sea Soned pollack tripe -Korean *R*</t>
  </si>
  <si>
    <t>FGOT311</t>
  </si>
  <si>
    <t>Quina SAB WHITE 02001 1 kg</t>
  </si>
  <si>
    <t>FGOT318</t>
  </si>
  <si>
    <t>COOKING WATER/LOSS</t>
  </si>
  <si>
    <t>FGOT356</t>
  </si>
  <si>
    <t>Urad Whole Black - 15kg</t>
  </si>
  <si>
    <t>FGOT363</t>
  </si>
  <si>
    <t>Moong Dal *</t>
  </si>
  <si>
    <t>FGOT382</t>
  </si>
  <si>
    <t>Chana Dhal 1x15 kg</t>
  </si>
  <si>
    <t>FGOT399</t>
  </si>
  <si>
    <t>Knorr Mashed Potato - 2kg</t>
  </si>
  <si>
    <t>FGOT573</t>
  </si>
  <si>
    <t>IDLY POWDER 1 KG - REEMA, INDIA</t>
  </si>
  <si>
    <t>FGOT577</t>
  </si>
  <si>
    <t>Tom Yam Paste 227 g</t>
  </si>
  <si>
    <t>FGOT672</t>
  </si>
  <si>
    <t>VEG. QUINA  RED ORGANIC  1Kg SABAROT (ITM-0301)</t>
  </si>
  <si>
    <t>FGOT678</t>
  </si>
  <si>
    <t>TOMATO PASTE CHILLY WILLY 6 X 2.5KG</t>
  </si>
  <si>
    <t>FGOT682</t>
  </si>
  <si>
    <t>FOOD GROCERY TUNA CHUNK IN OIL 1.7 KG - AMERICAN CLASSIC</t>
  </si>
  <si>
    <t>FGOT744</t>
  </si>
  <si>
    <t>FROZEN WAFFLE - 90GM</t>
  </si>
  <si>
    <t>FGOT844</t>
  </si>
  <si>
    <t>CHICKEN MAGGI CUBES</t>
  </si>
  <si>
    <t>FGOT868</t>
  </si>
  <si>
    <t>PEARL BARLEY-6X500GM</t>
  </si>
  <si>
    <t>FGPA003</t>
  </si>
  <si>
    <t>PASTA CHINESE NOODLES -30X227 GM (UDON)  -PANCIT FIESTA</t>
  </si>
  <si>
    <t>FGPA006</t>
  </si>
  <si>
    <t>Pasta Farfalle #103 - 500g - SPIGADORO/DECECCO</t>
  </si>
  <si>
    <t>FGPA007</t>
  </si>
  <si>
    <t>Pasta Fettuccine #108 - 500g -Spigadoro/ Dececco</t>
  </si>
  <si>
    <t>FGPA008</t>
  </si>
  <si>
    <t>PASTA FUSSILI 500GM DECECO</t>
  </si>
  <si>
    <t>FGPA011</t>
  </si>
  <si>
    <t>PASTA PENNE RIGATTE #41 - 500g SPIGADORO / DECECO</t>
  </si>
  <si>
    <t>FGPA014</t>
  </si>
  <si>
    <t>Pasta Spaghetti - 500g No.12  CPU Dececo nova</t>
  </si>
  <si>
    <t>FGPA016</t>
  </si>
  <si>
    <t>PASTA VERMICELLI KALSON 450 GM</t>
  </si>
  <si>
    <t>FGPA018</t>
  </si>
  <si>
    <t>Taco Shells - 150g</t>
  </si>
  <si>
    <t>FGPA020</t>
  </si>
  <si>
    <t>PASTA EGG NOODLES BROAD 400 GM - RPB,  CHINA</t>
  </si>
  <si>
    <t>FGPA024</t>
  </si>
  <si>
    <t>Rice Sticks Bihon 227 Gms - GOLDEN SWAN</t>
  </si>
  <si>
    <t>FGPA029</t>
  </si>
  <si>
    <t>Pasta Canneloni Hide</t>
  </si>
  <si>
    <t>FGPA031</t>
  </si>
  <si>
    <t>Pasta Macaroni Kalson 400gm</t>
  </si>
  <si>
    <t>FGPA046</t>
  </si>
  <si>
    <t>PASTA NOODLE CHINESE, 500 G - PRB CHINA</t>
  </si>
  <si>
    <t>FGPA047</t>
  </si>
  <si>
    <t>So Myun Noodle 3 kg-Korean *R*</t>
  </si>
  <si>
    <t>FGPA051</t>
  </si>
  <si>
    <t>Pasta Penne Rigate 500 Gm - BARILLA *R*</t>
  </si>
  <si>
    <t>FGPA091</t>
  </si>
  <si>
    <t>Noodle Bihon (Rice Stick ) 454 g - Philipines</t>
  </si>
  <si>
    <t>FGPA092</t>
  </si>
  <si>
    <t>Noodle(Rice Stick)P/Bihon Philipines 1x454gm</t>
  </si>
  <si>
    <t>FGPA141</t>
  </si>
  <si>
    <t>VERMICELLONI SPAGHETTI - 12 (24X500G ,ITALY GRANORO)</t>
  </si>
  <si>
    <t>FGPA145</t>
  </si>
  <si>
    <t>FPAN1036 - PENNE GLUTEN FREE (DOVES FARM) 1X500GM</t>
  </si>
  <si>
    <t>FGPA146</t>
  </si>
  <si>
    <t>FPAN1037 SPAGHETTI GLUTEN FREE (DOVES FARM) 1X500GM</t>
  </si>
  <si>
    <t>FGPA147</t>
  </si>
  <si>
    <t>FPAN1093 DOVES FARMS FUSILI PASTA GLUTEN FREE 1X500 GM</t>
  </si>
  <si>
    <t>FGPA148</t>
  </si>
  <si>
    <t>PENNE PASTA GRANORO (4X3KG)</t>
  </si>
  <si>
    <t>FGPA151</t>
  </si>
  <si>
    <t>PASTA FARFALLE #103 - (20X300GMS MARA/VARIOUS)</t>
  </si>
  <si>
    <t>FGPA152</t>
  </si>
  <si>
    <t>PASTA TAGLIATELLE (16X500GMS - MARA)</t>
  </si>
  <si>
    <t>FGPA153</t>
  </si>
  <si>
    <t>PASTA FUSSILI (20X500GMS - MARA)</t>
  </si>
  <si>
    <t>FGPA154</t>
  </si>
  <si>
    <t>PASTA LASAGNA - (16X500GMS - MARA)</t>
  </si>
  <si>
    <t>FGPA155</t>
  </si>
  <si>
    <t>PASTA PENNE RIGATTE #41 -  (20X500GMS - MARA)</t>
  </si>
  <si>
    <t>FGPA156</t>
  </si>
  <si>
    <t>PASTA SPAGHETTI -  NO.12  (20X500GMS - MARA)</t>
  </si>
  <si>
    <t>FGPA164</t>
  </si>
  <si>
    <t>Sweet Potato Noodles 288G</t>
  </si>
  <si>
    <t>FGPA170</t>
  </si>
  <si>
    <t>KOREAN CUP RAMYEON (NOODLES)</t>
  </si>
  <si>
    <t>FGPC001</t>
  </si>
  <si>
    <t>ANCHOVIES FILLET 43 GM</t>
  </si>
  <si>
    <t>FGPC002</t>
  </si>
  <si>
    <t>PICKLE CAPERS 1.985 KG - FRAGATA</t>
  </si>
  <si>
    <t>FGPC005</t>
  </si>
  <si>
    <t>Olives Black Sliced - 3Kg</t>
  </si>
  <si>
    <t>FGPC006</t>
  </si>
  <si>
    <t>OLIVE BLACK WHOLE 7 KG</t>
  </si>
  <si>
    <t>FGPC007</t>
  </si>
  <si>
    <t>Olives Green Sliced - 3Kg</t>
  </si>
  <si>
    <t>FGPC009</t>
  </si>
  <si>
    <t>OLIVE GREEN WHOLE 7 KG</t>
  </si>
  <si>
    <t>FGPC010</t>
  </si>
  <si>
    <t>Onion Cocktail - 2.2Kg *</t>
  </si>
  <si>
    <t>FGPC011</t>
  </si>
  <si>
    <t>PICKLE ARABIC 6 KG ( MIX) - SYRIA</t>
  </si>
  <si>
    <t>FGPC016</t>
  </si>
  <si>
    <t>Mango Chutney 500g - Various</t>
  </si>
  <si>
    <t>FGPC017</t>
  </si>
  <si>
    <t>Pickles Mixed Indian 400g - VARIOUS</t>
  </si>
  <si>
    <t>FGPC020</t>
  </si>
  <si>
    <t>Olives Black Pitted 5 Kg - FRAGATA</t>
  </si>
  <si>
    <t>FGPC025</t>
  </si>
  <si>
    <t>CUCUMBER PICKLE ARABIC - 10 KG</t>
  </si>
  <si>
    <t>FGPC034</t>
  </si>
  <si>
    <t>Olives Black whole 4.15 kg-Fragata</t>
  </si>
  <si>
    <t>FGPC052</t>
  </si>
  <si>
    <t>Raddish Pickle 1kg Korean*R*</t>
  </si>
  <si>
    <t>FGPC053</t>
  </si>
  <si>
    <t>PICKLE SUNDRIED TOMATO 2850 GM  - VALBONA</t>
  </si>
  <si>
    <t>FGPC054</t>
  </si>
  <si>
    <t>MAKDOUS 1X7 KG-SYRIAN</t>
  </si>
  <si>
    <t>FGPC057</t>
  </si>
  <si>
    <t>Olives Black Kalamatta 13kg-Greece (Rosina)</t>
  </si>
  <si>
    <t>FGPC058</t>
  </si>
  <si>
    <t>PICKLE GHERKINS CUCUMBER  2650 GM  –KESBEKE</t>
  </si>
  <si>
    <t>FGPC080</t>
  </si>
  <si>
    <t>PICKLE TURNIP 1X10 KG - LE CHEF</t>
  </si>
  <si>
    <t>FGPC095</t>
  </si>
  <si>
    <t>OLIVE BLACK KALAMATA -7KG</t>
  </si>
  <si>
    <t>FGPC099</t>
  </si>
  <si>
    <t>MAKDOUS EGGPLANT-BOODYS 7KG</t>
  </si>
  <si>
    <t>FGRI001</t>
  </si>
  <si>
    <t>RICE MATTA  1 KG - INDIA</t>
  </si>
  <si>
    <t>kg</t>
  </si>
  <si>
    <t>FGRI005</t>
  </si>
  <si>
    <t>RICE EGYPTIAN</t>
  </si>
  <si>
    <t>FGRI007</t>
  </si>
  <si>
    <t>RICE RISOTO 1 KG  - RISO GALLO ,  ITALY</t>
  </si>
  <si>
    <t>FGRI013</t>
  </si>
  <si>
    <t>Rice Boiled US - 18Kg</t>
  </si>
  <si>
    <t>FGRI023</t>
  </si>
  <si>
    <t>Rice Powder 1 kg-Classic *R*</t>
  </si>
  <si>
    <t>FGRI024</t>
  </si>
  <si>
    <t>Rice Usa Medium Grain Milled-22 kg (KOREAN)*R*</t>
  </si>
  <si>
    <t>FGRI033</t>
  </si>
  <si>
    <t>Brown Rice In Box *R*</t>
  </si>
  <si>
    <t>FGRI034</t>
  </si>
  <si>
    <t>Rice Basmati 1 x 35kg</t>
  </si>
  <si>
    <t>FGRI043</t>
  </si>
  <si>
    <t>Basmati Rice XXL Long Grain Gautam Indian - 20Kg</t>
  </si>
  <si>
    <t>FGRI045</t>
  </si>
  <si>
    <t>Royal Arab Super Basmati Rice 1x20kg</t>
  </si>
  <si>
    <t>FGRI081</t>
  </si>
  <si>
    <t>RICE BASMATI (HATIM)-SELLA 1121 (1X39KG)</t>
  </si>
  <si>
    <t>FGRI089</t>
  </si>
  <si>
    <t>RISOTTO RICE-1KG</t>
  </si>
  <si>
    <t>FGSA008</t>
  </si>
  <si>
    <t>Sauce Barbecue 510ml American Classic</t>
  </si>
  <si>
    <t>FGSA009</t>
  </si>
  <si>
    <t>Sauce Barbecue BBQ 510 g</t>
  </si>
  <si>
    <t>FGSA012</t>
  </si>
  <si>
    <t>SPICE DEMI GLACE POWDER 750 g - KNORR</t>
  </si>
  <si>
    <t>FGSA013</t>
  </si>
  <si>
    <t>Sauce Fish - 750Ml</t>
  </si>
  <si>
    <t>FGSA017</t>
  </si>
  <si>
    <t>SAUCE HP 255 ML -HP THAILAND/UK</t>
  </si>
  <si>
    <t>FGSA018</t>
  </si>
  <si>
    <t>SAUCE TOMATO KETCHUP,  5 KG - REAL VALUE</t>
  </si>
  <si>
    <t>FGSA020</t>
  </si>
  <si>
    <t>Sauce Mayonnaise - 3.785L- Helmanns  *R*</t>
  </si>
  <si>
    <t>FGSA023</t>
  </si>
  <si>
    <t>Sauce Oyster 765 ML-Mamasita</t>
  </si>
  <si>
    <t>FGSA028</t>
  </si>
  <si>
    <t>SAUCE TABASCO RED  60 ML - TABASCO USA</t>
  </si>
  <si>
    <t>FGSA031</t>
  </si>
  <si>
    <t>SAUCE LEA &amp; PERRIN  - 290ML (WORCESTERSHIRE)</t>
  </si>
  <si>
    <t>FGSA032</t>
  </si>
  <si>
    <t>DNU* Sauce - Chicken Stock Powder 800g</t>
  </si>
  <si>
    <t>FGSA042</t>
  </si>
  <si>
    <t>Salsa Sauce 3.85Kg - LAVITIRIA</t>
  </si>
  <si>
    <t>FGSA043</t>
  </si>
  <si>
    <t>Soya sauce Toyo 1ltr *R*</t>
  </si>
  <si>
    <t>FGSA050</t>
  </si>
  <si>
    <t>Fish Sauce 750ml - GOLDEN/ VARIOUS</t>
  </si>
  <si>
    <t>FGSA051</t>
  </si>
  <si>
    <t>*DNU*Sauce Mayonnaise 1x3.378Ltr *R*</t>
  </si>
  <si>
    <t>FGSA058</t>
  </si>
  <si>
    <t>SPICE CHICKEN STOCK POWDER ,1.1 KG -KNORR</t>
  </si>
  <si>
    <t>FGSA065</t>
  </si>
  <si>
    <t>SAUCE TAHINA 7 KG - LEBANESE,  AL HADIL</t>
  </si>
  <si>
    <t>FGSA068</t>
  </si>
  <si>
    <t>Soya sauce jin 1.8 ltr-korean*R*</t>
  </si>
  <si>
    <t>FGSA070</t>
  </si>
  <si>
    <t>SAUCE MAYONNAISE 3.78 LTR - SAHHA USA</t>
  </si>
  <si>
    <t>FGSA080</t>
  </si>
  <si>
    <t>Sauce Fish Korean -800ml *R*</t>
  </si>
  <si>
    <t>FGSA083</t>
  </si>
  <si>
    <t>SWEET SOYA SAUCE 630 ML</t>
  </si>
  <si>
    <t>FGSA089</t>
  </si>
  <si>
    <t>Pesto Sauce 580 ML  -contado Italy</t>
  </si>
  <si>
    <t>FGSA100</t>
  </si>
  <si>
    <t>Soya sauce 1x4 ltr -Manila</t>
  </si>
  <si>
    <t>Gln</t>
  </si>
  <si>
    <t>FGSA101</t>
  </si>
  <si>
    <t>Hot Sauce 3 Oz Excellence</t>
  </si>
  <si>
    <t>FGSA112</t>
  </si>
  <si>
    <t>Sweet Chilli Sauce 730 ml - SUREE</t>
  </si>
  <si>
    <t>FGSA167</t>
  </si>
  <si>
    <t>Caesar Dressing 237 ML - American garden</t>
  </si>
  <si>
    <t>FGSA168</t>
  </si>
  <si>
    <t>Italian Dressing 237 ML- American garden</t>
  </si>
  <si>
    <t>FGSA169</t>
  </si>
  <si>
    <t>1000 Island Dressing 237 ML -American garden</t>
  </si>
  <si>
    <t>FGSA170</t>
  </si>
  <si>
    <t>Dressing Ranch Creamy 237 ML -American garden</t>
  </si>
  <si>
    <t>FGSA171</t>
  </si>
  <si>
    <t>French Dressing 237 ML -American garden</t>
  </si>
  <si>
    <t>FGSA187</t>
  </si>
  <si>
    <t>Periper Sauce - 250ml</t>
  </si>
  <si>
    <t>FGSP001</t>
  </si>
  <si>
    <t>Ajinamoto  - 454g *R*</t>
  </si>
  <si>
    <t>FGSP003</t>
  </si>
  <si>
    <t>SPICE CARDAMON WHOLE GREEN 1 KG - PGFT</t>
  </si>
  <si>
    <t>FGSP004</t>
  </si>
  <si>
    <t>Chilli Powder 1Kg - CENTURY/DATAR *R*</t>
  </si>
  <si>
    <t>FGSP006</t>
  </si>
  <si>
    <t>CHILLI WHOLE ROUND</t>
  </si>
  <si>
    <t>FGSP007</t>
  </si>
  <si>
    <t>SPICE CINNAMON POWDER 1 KG - DATAR, UAE</t>
  </si>
  <si>
    <t>FGSP008</t>
  </si>
  <si>
    <t>SPICE CINNAMON STICK 1 KG - VARIOUS , CHINA</t>
  </si>
  <si>
    <t>FGSP010</t>
  </si>
  <si>
    <t>Cloves Whole 1Kg - CENTURY</t>
  </si>
  <si>
    <t>FGSP011</t>
  </si>
  <si>
    <t>SPICE CORIANDER SEED - CENTURY</t>
  </si>
  <si>
    <t>FGSP012</t>
  </si>
  <si>
    <t>Coriander Powder - CENTURY *R*</t>
  </si>
  <si>
    <t>FGSP013</t>
  </si>
  <si>
    <t>CUMIN POWDER  (1X 1 KG )</t>
  </si>
  <si>
    <t>FGSP014</t>
  </si>
  <si>
    <t>Cumin Seed - Whole 1 Kg</t>
  </si>
  <si>
    <t>FGSP015</t>
  </si>
  <si>
    <t>SPICE CURRY PASTE GREEN  400 G - PANTAI</t>
  </si>
  <si>
    <t>FGSP018</t>
  </si>
  <si>
    <t>SPICE GARLIC POWDER  1 KG - DATAR/VARIOUS</t>
  </si>
  <si>
    <t>FGSP023</t>
  </si>
  <si>
    <t>Chana Masala - 100g - CATCH</t>
  </si>
  <si>
    <t>FGSP024</t>
  </si>
  <si>
    <t>Chat Masala 100g - CATCH</t>
  </si>
  <si>
    <t>FGSP025</t>
  </si>
  <si>
    <t>Masala Chicken - 100g *R*</t>
  </si>
  <si>
    <t>FGSP026</t>
  </si>
  <si>
    <t xml:space="preserve"> Masala Egg - 100 g*</t>
  </si>
  <si>
    <t>FGSP030</t>
  </si>
  <si>
    <t>Methi Qasuri  - 50g</t>
  </si>
  <si>
    <t>FGSP031</t>
  </si>
  <si>
    <t>Methi Seed</t>
  </si>
  <si>
    <t>FGSP032</t>
  </si>
  <si>
    <t>SPICE MUSTARD DIJON 5 KG - FRANCE</t>
  </si>
  <si>
    <t>FGSP034</t>
  </si>
  <si>
    <t>SPICE MUSTARD SEEDS  1 KG - VARIOUS , INDIA</t>
  </si>
  <si>
    <t>FGSP035</t>
  </si>
  <si>
    <t>Nutmeg Powder - DATAR/VARIOUS</t>
  </si>
  <si>
    <t>FGSP037</t>
  </si>
  <si>
    <t xml:space="preserve"> SPICE  PAPRIKA POWDER 1 KG - REEMA , UAE</t>
  </si>
  <si>
    <t>FGSP038</t>
  </si>
  <si>
    <t>SPICE BLACK PEPPER POWDER - 1KG</t>
  </si>
  <si>
    <t>FGSP039</t>
  </si>
  <si>
    <t>SPICE BLACK PEPPER  CORN WHOLE 1 KG  - BAYARA, UAE</t>
  </si>
  <si>
    <t>FGSP043</t>
  </si>
  <si>
    <t>SPICE WHITE PEPPER POWDER 1 KG</t>
  </si>
  <si>
    <t>FGSP044</t>
  </si>
  <si>
    <t>Rasam Powder - 100g</t>
  </si>
  <si>
    <t>FGSP045</t>
  </si>
  <si>
    <t>SPICE ROSE MARY DRIED 500 GM  - GYMA</t>
  </si>
  <si>
    <t>FGSP046</t>
  </si>
  <si>
    <t>SPICE SAFFRON 4 GM - TAJMAHAL , SPAIN</t>
  </si>
  <si>
    <t>FGSP051</t>
  </si>
  <si>
    <t>Spice - Star Anees</t>
  </si>
  <si>
    <t>FGSP052</t>
  </si>
  <si>
    <t>Sumak Powder 1Kg - CLASSIC</t>
  </si>
  <si>
    <t>FGSP053</t>
  </si>
  <si>
    <t>SPICE TAMARIND DRY 1 KG</t>
  </si>
  <si>
    <t>FGSP058</t>
  </si>
  <si>
    <t>Zaatar Powder 1Kg - CLASSIC</t>
  </si>
  <si>
    <t>FGSP061</t>
  </si>
  <si>
    <t>SPICE BAY LEAVES , 1 KG</t>
  </si>
  <si>
    <t>FGSP076</t>
  </si>
  <si>
    <t>SPICE NUTMEG WHOLE  1 KG - CLASSIC</t>
  </si>
  <si>
    <t>FGSP094</t>
  </si>
  <si>
    <t>Dry Mint Kg</t>
  </si>
  <si>
    <t>FGSP096</t>
  </si>
  <si>
    <t>FOOD GROCERY - FREEKEH</t>
  </si>
  <si>
    <t>FGSP097</t>
  </si>
  <si>
    <t>LEMON SALT - CLASSIC/DAILY FRESH</t>
  </si>
  <si>
    <t>FGSP098</t>
  </si>
  <si>
    <t>Tamarind Mix Pang Sinigang 50 Gms - MAMASITA</t>
  </si>
  <si>
    <t>FGSP108</t>
  </si>
  <si>
    <t>SPICE CURRY PASTE RED , 400 G - PANTI</t>
  </si>
  <si>
    <t>FGSP109</t>
  </si>
  <si>
    <t>SPICE CURRY PASTE YELLOW  400 G - PANTAI</t>
  </si>
  <si>
    <t>FGSP123</t>
  </si>
  <si>
    <t>SALT-NEZO-1KG</t>
  </si>
  <si>
    <t>FGSP137</t>
  </si>
  <si>
    <t>Oregano Dry 500g - GYMA</t>
  </si>
  <si>
    <t>FGSP141</t>
  </si>
  <si>
    <t>SPICE MUSTARD SAUCE SQUEEZY , 9 OZ</t>
  </si>
  <si>
    <t>FGSP155</t>
  </si>
  <si>
    <t>SPICE CHILLI CRUSHED / FLAKES KASHMIRI , 1 KG</t>
  </si>
  <si>
    <t>FGSP159</t>
  </si>
  <si>
    <t>Masala Tandoori 100g - Datar</t>
  </si>
  <si>
    <t>FGSP165</t>
  </si>
  <si>
    <t>Masala Chicken 200gm</t>
  </si>
  <si>
    <t>FGSP167</t>
  </si>
  <si>
    <t>Masala Garam 100 g-Dater</t>
  </si>
  <si>
    <t>FGSP168</t>
  </si>
  <si>
    <t>Masala Meat 200 g-Dater</t>
  </si>
  <si>
    <t>FGSP172</t>
  </si>
  <si>
    <t>Chili paste 14 kg-korean *R*</t>
  </si>
  <si>
    <t>FGSP174</t>
  </si>
  <si>
    <t>Dried Chili Powder -c-Korean *R*</t>
  </si>
  <si>
    <t>FGSP175</t>
  </si>
  <si>
    <t>Soyabean Paste Ongane-14 kg *R*</t>
  </si>
  <si>
    <t>FGSP176</t>
  </si>
  <si>
    <t>Masala Sambar 200g-Dater</t>
  </si>
  <si>
    <t>FGSP177</t>
  </si>
  <si>
    <t>Masala Garam 200 g-Dater</t>
  </si>
  <si>
    <t>FGSP179</t>
  </si>
  <si>
    <t>SPICE CHILLI POWDER 1 KG - PGFT</t>
  </si>
  <si>
    <t>FGSP180</t>
  </si>
  <si>
    <t>Coriander Powder MDH Al Taher-1KG</t>
  </si>
  <si>
    <t>FGSP181</t>
  </si>
  <si>
    <t>Turmeric Powder MDH Al Taher-1KG</t>
  </si>
  <si>
    <t>FGSP184</t>
  </si>
  <si>
    <t>Ginger Powder 1Kg - DATAR</t>
  </si>
  <si>
    <t>FGSP186</t>
  </si>
  <si>
    <t>Chili powder dry B 1 kg-Korean *R*</t>
  </si>
  <si>
    <t>FGSP204</t>
  </si>
  <si>
    <t>Masala fish 1*200 g *</t>
  </si>
  <si>
    <t>FGSP209</t>
  </si>
  <si>
    <t>Mandi masala spices 1 kg -Local</t>
  </si>
  <si>
    <t>FGSP213</t>
  </si>
  <si>
    <t>Ajwain Seed - 1 Kg</t>
  </si>
  <si>
    <t>FGSP218</t>
  </si>
  <si>
    <t>Eastern Biryani Masala-100 gms</t>
  </si>
  <si>
    <t>FGSP224</t>
  </si>
  <si>
    <t>Shawarma Spice Powder 1 x 1kg</t>
  </si>
  <si>
    <t>FGSP228</t>
  </si>
  <si>
    <t>SPICE CUMIN POWDER 1X20 KG -DATAR, UAE</t>
  </si>
  <si>
    <t>FGSP233</t>
  </si>
  <si>
    <t>SPICE TURMERIC POWDER 1X40 KG - LOCAL ,  INDIA</t>
  </si>
  <si>
    <t>FGSP238</t>
  </si>
  <si>
    <t>Spice - Chili Powder (1*40 kg) *R*</t>
  </si>
  <si>
    <t>FGSP239</t>
  </si>
  <si>
    <t>Spice - Red Chili Whole dry (1*15 kg) *R*</t>
  </si>
  <si>
    <t>FGSP241</t>
  </si>
  <si>
    <t>SPICE CORIANDER POWDER 1X40 KG - UAE</t>
  </si>
  <si>
    <t>FGSP250</t>
  </si>
  <si>
    <t>AL TAHI POWDER -40 GM</t>
  </si>
  <si>
    <t>FGSP253</t>
  </si>
  <si>
    <t>Rice Powder</t>
  </si>
  <si>
    <t>FGSP365</t>
  </si>
  <si>
    <t>SPICE - MADRASS CURRY POWDER 500 GM</t>
  </si>
  <si>
    <t>FGSP391</t>
  </si>
  <si>
    <t>SPICE SALT COOKING 25 KG - VARIOUS</t>
  </si>
  <si>
    <t>FGSP458</t>
  </si>
  <si>
    <t>ASAFOETIDA SPICE HING POWDER 100 G - LG</t>
  </si>
  <si>
    <t>FGSP473</t>
  </si>
  <si>
    <t>BASIL DRY-500GM</t>
  </si>
  <si>
    <t>FGSP497</t>
  </si>
  <si>
    <t>CHILLI PASTE 8KG</t>
  </si>
  <si>
    <t>FGSP502</t>
  </si>
  <si>
    <t>Dehydrated White Onion Flakes-(1x14kg Bag)</t>
  </si>
  <si>
    <t>FGSP543</t>
  </si>
  <si>
    <t>FISH MASALA KITCHEN TREASURES 1KG</t>
  </si>
  <si>
    <t>FGSP544</t>
  </si>
  <si>
    <t>MEAT MASALA KITCHEN TREASURES 1KG</t>
  </si>
  <si>
    <t>FGSP548</t>
  </si>
  <si>
    <t>TURMERIC POWDER KITCHEN TREASURES 1KG</t>
  </si>
  <si>
    <t>FGSP551</t>
  </si>
  <si>
    <t>CHILLI POWDER 1X5KGS – KITCHEN TREASURES</t>
  </si>
  <si>
    <t>FGSP552</t>
  </si>
  <si>
    <t>CORIANDER POWDER 1X5KGS – KITCHEN TREASURES</t>
  </si>
  <si>
    <t>FGSP553</t>
  </si>
  <si>
    <t>TURMERIC POWDER 1X5KGS – KITCHEN TREASURES</t>
  </si>
  <si>
    <t>FGSU002</t>
  </si>
  <si>
    <t>Sugar Granulated 50Kg</t>
  </si>
  <si>
    <t>FGSU008</t>
  </si>
  <si>
    <t>FOOD GROCERY SUGAR 2 KG</t>
  </si>
  <si>
    <t>FGTE018</t>
  </si>
  <si>
    <t>Nesquick Chocolate Powder 450 Gm Can - NESTLE</t>
  </si>
  <si>
    <t>FGVI002</t>
  </si>
  <si>
    <t>FOOD VINEGAR RED 1 LTR  - REAL VALUE/VARIOUS</t>
  </si>
  <si>
    <t>FGVI003</t>
  </si>
  <si>
    <t>FOOD VINEGAR RICE ,500 ML - HY CHINA</t>
  </si>
  <si>
    <t>FGVI006</t>
  </si>
  <si>
    <t>FOOD VINEGAR BALSAMIC 500 ML -ACETO</t>
  </si>
  <si>
    <t>FGVI015</t>
  </si>
  <si>
    <t>FOOD VINEGAR WHITE , 3.78 Ltr</t>
  </si>
  <si>
    <t>FMBF001</t>
  </si>
  <si>
    <t>Beef  Hot Dog</t>
  </si>
  <si>
    <t>FMBF002</t>
  </si>
  <si>
    <t>Beef Bacon Smoked   *R*</t>
  </si>
  <si>
    <t>FMBF004</t>
  </si>
  <si>
    <t>BEEF BURGER FROZEN  10X100 GM</t>
  </si>
  <si>
    <t>FMBF005</t>
  </si>
  <si>
    <t>Beef Cubes *R*</t>
  </si>
  <si>
    <t>FMBF007</t>
  </si>
  <si>
    <t>BEEF MORTADELLA ROLL FROZEN</t>
  </si>
  <si>
    <t>FMBF008</t>
  </si>
  <si>
    <t>BEEF RIBS SPARE - FROZEN</t>
  </si>
  <si>
    <t>FMBF010</t>
  </si>
  <si>
    <t>BEEF STRIPLOIN FROZEN</t>
  </si>
  <si>
    <t>FMBF013</t>
  </si>
  <si>
    <t>BEEF TENDERLOIN FROZEN - BRAZIL</t>
  </si>
  <si>
    <t>FMBF014</t>
  </si>
  <si>
    <t>BEEF TENDERLOIN FROZEN - INDIA</t>
  </si>
  <si>
    <t>FMBF015</t>
  </si>
  <si>
    <t>BEEF TOP SIDE CHILLED SOUTH AFRICA</t>
  </si>
  <si>
    <t>FMBF017</t>
  </si>
  <si>
    <t>Beef Air Dried/Breasola (A)</t>
  </si>
  <si>
    <t>FMBF026</t>
  </si>
  <si>
    <t>Beef Sausage 340 Gm *R*   hide for cpu</t>
  </si>
  <si>
    <t>FMBF030</t>
  </si>
  <si>
    <t>BEEF TENDERLOIN CHILLED AUSTRALIAN (A)</t>
  </si>
  <si>
    <t>FMBF033</t>
  </si>
  <si>
    <t>OXTAIL FROZEN - VARIOUS, BRAZIL (B)</t>
  </si>
  <si>
    <t>FMBF034</t>
  </si>
  <si>
    <t>BEEF STRIPLION CHILLED - SOUTH AFRICA</t>
  </si>
  <si>
    <t>FMBF035</t>
  </si>
  <si>
    <t>Beef Salami -ADIFC</t>
  </si>
  <si>
    <t>FMBF037</t>
  </si>
  <si>
    <t>BEEF PEPPERONI SLICED - PREMIER</t>
  </si>
  <si>
    <t>FMBF056</t>
  </si>
  <si>
    <t>BEEF BACON ( STRIPS SMOKED) FZN</t>
  </si>
  <si>
    <t>FMBF059</t>
  </si>
  <si>
    <t>BEEF TENDERLOIN CHILLED – AUSTRALIA</t>
  </si>
  <si>
    <t>FMBF061</t>
  </si>
  <si>
    <t>Beef Spare Ribs *R* (A)</t>
  </si>
  <si>
    <t>FMBF063</t>
  </si>
  <si>
    <t xml:space="preserve"> Beef Burger 1kg -Al Kabeer</t>
  </si>
  <si>
    <t>FMBF088</t>
  </si>
  <si>
    <t>BEEF TOP SIDE FROZEN - FRIBOI , BRAZIL</t>
  </si>
  <si>
    <t>FMBF119</t>
  </si>
  <si>
    <t>BEEF TOPSIDE CHILLED-AUSTRAILA</t>
  </si>
  <si>
    <t>FMBF187</t>
  </si>
  <si>
    <t>BEEF TENDERLOIN SOUTH AFRICAN CHILLED</t>
  </si>
  <si>
    <t>FMBF191</t>
  </si>
  <si>
    <t>BEEF BRISKET -SOUTH AFRICA</t>
  </si>
  <si>
    <t>FMBF211</t>
  </si>
  <si>
    <t>BEEF FOREQUARTER BRISKET CHILLED</t>
  </si>
  <si>
    <t>FMBF214</t>
  </si>
  <si>
    <t>BEEF FOREQUARTER CHUCK CHILLED – BRAZIL</t>
  </si>
  <si>
    <t>FMBF357</t>
  </si>
  <si>
    <t>BEEF TENDERLOIN CHILLED – BRAZIL.</t>
  </si>
  <si>
    <t>FMBF377</t>
  </si>
  <si>
    <t>Pulled Beef ( Radish &amp; Mint)</t>
  </si>
  <si>
    <t>FMLA001</t>
  </si>
  <si>
    <t>LAMB RACK -CHILLED</t>
  </si>
  <si>
    <t>FMLA002</t>
  </si>
  <si>
    <t>Lamb Leg Bone Less Frozen - FLETCHER</t>
  </si>
  <si>
    <t>FMLA008</t>
  </si>
  <si>
    <t>Fresh Lamb  Liver *R*</t>
  </si>
  <si>
    <t>FMLA009</t>
  </si>
  <si>
    <t>Lamb Fat -  Frozen</t>
  </si>
  <si>
    <t>FMLA012</t>
  </si>
  <si>
    <t>LAMB RACK CHILLED - AUST ( FOR OUTLET)</t>
  </si>
  <si>
    <t>FMLA018</t>
  </si>
  <si>
    <t>LAMB CHOPS FROZEN - FLETCHER, AUST.</t>
  </si>
  <si>
    <t>FMLA034</t>
  </si>
  <si>
    <t>Lamb-Ouzi Frozen Kg(10-14) Aust</t>
  </si>
  <si>
    <t>FMLA037</t>
  </si>
  <si>
    <t>Lamb Fresh (Jazeree)  for Ouzzi   hide</t>
  </si>
  <si>
    <t>FMLA050</t>
  </si>
  <si>
    <t>Fresh whole Lamb 7-8 kg -Jaziri</t>
  </si>
  <si>
    <t>FMLA058</t>
  </si>
  <si>
    <t>LAMB LEG BONE IN CHILLED AUST</t>
  </si>
  <si>
    <t>FMLA060</t>
  </si>
  <si>
    <t>LAMB LEG BONELESS - CHILLED AUST</t>
  </si>
  <si>
    <t>FMLA133</t>
  </si>
  <si>
    <t>LAMB SHANK CHILLED - AUSTRALIA</t>
  </si>
  <si>
    <t>FMLA186</t>
  </si>
  <si>
    <t>MALE GOAT FRESH 7 TO 8 KG</t>
  </si>
  <si>
    <t>FMMU004</t>
  </si>
  <si>
    <t>MUTTON LEG BONELESS - FLETCHER, AUSTRALIA</t>
  </si>
  <si>
    <t>FMMU005</t>
  </si>
  <si>
    <t>MUTTON LEG BONE IN - FLETCHER, AUSTRALIA</t>
  </si>
  <si>
    <t>FMMU009</t>
  </si>
  <si>
    <t>MUTTON RACK FROZEN AUSTRALIAN</t>
  </si>
  <si>
    <t>FMPU001</t>
  </si>
  <si>
    <t>POULTRY CHICKEN BREAST FROZEN</t>
  </si>
  <si>
    <t>FMPU006</t>
  </si>
  <si>
    <t>POULTRY CHICKEN NUGGETS FROZEN  BRAZIL (1 X 1KG)</t>
  </si>
  <si>
    <t>FMPU018</t>
  </si>
  <si>
    <t>POULTRY TURKEY WHOLE  8-9 KG SIZE</t>
  </si>
  <si>
    <t>FMPU019</t>
  </si>
  <si>
    <t xml:space="preserve"> Poultry Mortadella plain ADIFC</t>
  </si>
  <si>
    <t>FMPU025</t>
  </si>
  <si>
    <t>Chicken DrumStick  - (900 x 12 pkt)</t>
  </si>
  <si>
    <t>FMPU027</t>
  </si>
  <si>
    <t>POULTRY CHICKEN WHOLE FROZEN 1200 GRAM - BRAZIL</t>
  </si>
  <si>
    <t>FMPU028</t>
  </si>
  <si>
    <t>POULTRY CHICKEN WINGS FROZEN</t>
  </si>
  <si>
    <t>FMPU030</t>
  </si>
  <si>
    <t>Duck Breast Smoked - VARIOUS, HOLLAND (A)</t>
  </si>
  <si>
    <t>FMPU036</t>
  </si>
  <si>
    <t>POULTRY CHICKEN LIVER - VARIOUS, BRAZIL</t>
  </si>
  <si>
    <t>FMPU037</t>
  </si>
  <si>
    <t>CHICKEN MORTADELLA FROZEN- LOLO/CHOICE, UAE</t>
  </si>
  <si>
    <t>FMPU039</t>
  </si>
  <si>
    <t>TURKEY BACON SMOKED FZN , ADIFC</t>
  </si>
  <si>
    <t>FMPU059</t>
  </si>
  <si>
    <t>Chicken Sausage 340 gm *24( langure) -use fmpu066</t>
  </si>
  <si>
    <t>FMPU060</t>
  </si>
  <si>
    <t>POULTRY CHICKEN SHAWARMA FROZEN  BRAZIL</t>
  </si>
  <si>
    <t>FMPU066</t>
  </si>
  <si>
    <t>POULTRY CHICKEN FRANKS  FROZEN - CONFIDENCE, BRAZIL</t>
  </si>
  <si>
    <t>FMPU083</t>
  </si>
  <si>
    <t>POULTRY CHICKEN BURGER FROZEN 100GM  BRAZIL</t>
  </si>
  <si>
    <t>FMPU086</t>
  </si>
  <si>
    <t>SMOKED TURKEY ROLL  ADIFC</t>
  </si>
  <si>
    <t>FMPU089</t>
  </si>
  <si>
    <t>Smoked Turkey Breast - Frozen</t>
  </si>
  <si>
    <t>FMPU098</t>
  </si>
  <si>
    <t>Smoked Chicken Breast *R*</t>
  </si>
  <si>
    <t>FMPU106</t>
  </si>
  <si>
    <t>Chicken Hot Dog - 400gm Frozen</t>
  </si>
  <si>
    <t>FMPU113</t>
  </si>
  <si>
    <t xml:space="preserve"> Turkey Pastarmil-Fresh *R*</t>
  </si>
  <si>
    <t>FMPU136</t>
  </si>
  <si>
    <t>POULTRY CHICKEN BREAST BONELESS - FRESH</t>
  </si>
  <si>
    <t>FMPU189</t>
  </si>
  <si>
    <t>POULTRY CHICKEN  9/CUT   - SADIA , BRAZIL</t>
  </si>
  <si>
    <t>FMPU240</t>
  </si>
  <si>
    <t>CHICKEN MORTADELLA PLAIN ROLL-CHILLED-AL MASA (3x2.4KG)</t>
  </si>
  <si>
    <t>FMPU301</t>
  </si>
  <si>
    <t>POULTRY CHICKEN THIGH BONELESS SKINLESS - VARIOUS BRAZIL (A)</t>
  </si>
  <si>
    <t>FMPU411</t>
  </si>
  <si>
    <t>GALAXY CHICKEN CHIPOLATA SAUSAGE 30GM RW FRZN</t>
  </si>
  <si>
    <t>FMPU419</t>
  </si>
  <si>
    <t>CHICKEN SAUSAGES (SADIA) 24 X 340 GM</t>
  </si>
  <si>
    <t>FMPU426</t>
  </si>
  <si>
    <t>CHICKEN SHAWARMA FROZEN  (1XKG)</t>
  </si>
  <si>
    <t>FMVE063</t>
  </si>
  <si>
    <t>Veal Breakfast Sausage Frozen Italian</t>
  </si>
  <si>
    <t>FPFR092</t>
  </si>
  <si>
    <t>GUACAMOLE FROZEN-3X2.72KG</t>
  </si>
  <si>
    <t>FSDS024</t>
  </si>
  <si>
    <t>Flour Tortilla 10" Pressed 1Doz - ANNS-768gm</t>
  </si>
  <si>
    <t>FSDS067</t>
  </si>
  <si>
    <t>Tortilla Tomato 10” (10x1 Doz)</t>
  </si>
  <si>
    <t>FSDS158</t>
  </si>
  <si>
    <t>NORMAL MIXNUT POUCH 6X12X40GM</t>
  </si>
  <si>
    <t>FSDS160</t>
  </si>
  <si>
    <t>,DORITOS CHIPS - NACHO CHEESE   20/48 GMS</t>
  </si>
  <si>
    <t>FSDS161</t>
  </si>
  <si>
    <t>DORITOS  CHIPS - SWEET CHILLI PEPPER   20/48 GMS</t>
  </si>
  <si>
    <t>FSFR001</t>
  </si>
  <si>
    <t>FATAYER SPINACH -25 GM (READYMADE)</t>
  </si>
  <si>
    <t>FSFR003</t>
  </si>
  <si>
    <t>SAMBUSA CHEESE 20GM (READY MADE)</t>
  </si>
  <si>
    <t>FSFR004</t>
  </si>
  <si>
    <t>SAMBUSA CHICKEN 20GM (READY MADE)</t>
  </si>
  <si>
    <t>FSFR005</t>
  </si>
  <si>
    <t>Samoosa Mutton 1X 1440 GMS</t>
  </si>
  <si>
    <t>FSFR006</t>
  </si>
  <si>
    <t>Samosa Vegetable samosa - 240g</t>
  </si>
  <si>
    <t>FSFR007</t>
  </si>
  <si>
    <t>VEGETABLE SPRING ROLL - 25GM (READY MADE)</t>
  </si>
  <si>
    <t>FSFR008</t>
  </si>
  <si>
    <t>Springroll Vegetable - 280g</t>
  </si>
  <si>
    <t>FSFR020</t>
  </si>
  <si>
    <t>SAMBUSA MEAT 20GM (READY MADE)</t>
  </si>
  <si>
    <t>FSFR021</t>
  </si>
  <si>
    <t>CHICKEN SPRING ROLL - 25GM (READY MADE)</t>
  </si>
  <si>
    <t>FSFR023</t>
  </si>
  <si>
    <t>LAMB KEBBEH - 30 GM ( READYMADE)</t>
  </si>
  <si>
    <t>FSFR031</t>
  </si>
  <si>
    <t>Margherita Pizza Base 28cm -F1(350gm)</t>
  </si>
  <si>
    <t>FSFR044</t>
  </si>
  <si>
    <t>VEGETABLE SPRING ROLL 27GMS</t>
  </si>
  <si>
    <t>FSFR053</t>
  </si>
  <si>
    <t>MOZZARELLA STICKS 1 KG -HOLLAND(20gm)</t>
  </si>
  <si>
    <t>FSFR057</t>
  </si>
  <si>
    <t>CRISPY ONION RINGS, OR2 (6X1 KG) - LAMB WESTON</t>
  </si>
  <si>
    <t>FSFR062</t>
  </si>
  <si>
    <t>FALAFEL FROZEN 1 X 12PCS(360gm)</t>
  </si>
  <si>
    <t>FSFR067</t>
  </si>
  <si>
    <t>SAMBUSA VEGETABLE-20GM (READY MADE)</t>
  </si>
  <si>
    <t>FSFR480</t>
  </si>
  <si>
    <t>CHEESE SPRING ROLL-25GM</t>
  </si>
  <si>
    <t>FSFR530</t>
  </si>
  <si>
    <t>FROZEN PIZZA BASE OVAL SHAPED 20CMX10CM W/TOMATO 1X155Grms F1 2019</t>
  </si>
  <si>
    <t>FVCV006</t>
  </si>
  <si>
    <t>CORN BABY , 425 G - AMERICAN CLASSIC</t>
  </si>
  <si>
    <t>FVCV007</t>
  </si>
  <si>
    <t>CORN WHOLE  3 KG - VGG, THAILAND</t>
  </si>
  <si>
    <t>FVCV012</t>
  </si>
  <si>
    <t>Mushroom Sliced - 2.8Kg *R*</t>
  </si>
  <si>
    <t>FVCV013</t>
  </si>
  <si>
    <t>MUSHROOM WHOLE 2.84 KG -AMERICAN CLASSIC , CHINA</t>
  </si>
  <si>
    <t>FVCV014</t>
  </si>
  <si>
    <t>TOMATO PEELED 2500 GM - ITALY</t>
  </si>
  <si>
    <t>FVCV018</t>
  </si>
  <si>
    <t>Tomato Peeled 2.55 Kg - MARA - hide</t>
  </si>
  <si>
    <t>FVCV021</t>
  </si>
  <si>
    <t>FOUL MADAMMAS 400 GM</t>
  </si>
  <si>
    <t>FVCV022</t>
  </si>
  <si>
    <t>BEAN RED KIDNEY 400 GM -ROSANNA , ITALY</t>
  </si>
  <si>
    <t>FVCV030</t>
  </si>
  <si>
    <t>MUSHROOM SLICED 2.84 KG -AMERICAN FRESH , CHINA</t>
  </si>
  <si>
    <t>FVCV036</t>
  </si>
  <si>
    <t>Baked beans 2.5 kg-Vesu Italy</t>
  </si>
  <si>
    <t>FVCV611</t>
  </si>
  <si>
    <t>Ricos Jalapeno Slice 6 x 2.83Kg</t>
  </si>
  <si>
    <t>FVCV614</t>
  </si>
  <si>
    <t>Tomatoes Peeled 4C 6 x 2.5kg - 4 CORNERS</t>
  </si>
  <si>
    <t>FVCV619</t>
  </si>
  <si>
    <t>BLACK BEANS IN TIN-6X3KG-MAXICO</t>
  </si>
  <si>
    <t>FVFH016</t>
  </si>
  <si>
    <t>FRESH VEG HERBS - THYME 20 GRAM - A</t>
  </si>
  <si>
    <t>FVFH125</t>
  </si>
  <si>
    <t>FVFH126</t>
  </si>
  <si>
    <t>FRESH HERBS - CHIVES 20 GM - HOLLAND - A</t>
  </si>
  <si>
    <t>Pot</t>
  </si>
  <si>
    <t>FVFH128</t>
  </si>
  <si>
    <t>FRESH HERBS TARAGON 30 GM - A</t>
  </si>
  <si>
    <t>FVFH149</t>
  </si>
  <si>
    <t>FRESH VEG HERBS - ROSEMARY 20 GRAM - A</t>
  </si>
  <si>
    <t>FVFR002</t>
  </si>
  <si>
    <t>VEGETABLE BROCOLLI 4 X 2.5KG</t>
  </si>
  <si>
    <t>FVFR003</t>
  </si>
  <si>
    <t>Brussel Sprout Frozen</t>
  </si>
  <si>
    <t>FVFR004</t>
  </si>
  <si>
    <t>Carrot Baby Frozen 4x2.5</t>
  </si>
  <si>
    <t>FVFR005</t>
  </si>
  <si>
    <t>FROZEN VEGETABLE - CAULIFLOWER , NOWACO BELGIUM</t>
  </si>
  <si>
    <t>FVFR007</t>
  </si>
  <si>
    <t>VEGETABLE BEANS GREENCUT FROZEN-NOWACO,BELGIUM</t>
  </si>
  <si>
    <t>FVFR008</t>
  </si>
  <si>
    <t>VEGETABLE MOLOKHIYA FROZEN 20 X 400 G -EL MARWA, EGYPT</t>
  </si>
  <si>
    <t>FVFR011</t>
  </si>
  <si>
    <t>VEGETABLE OKRA 1 FROZEN 20 X 400 G -EL MARWA, EGYPT</t>
  </si>
  <si>
    <t>FVFR013</t>
  </si>
  <si>
    <t>Peas Green Frozen 4x2.5Kg - NOVACO</t>
  </si>
  <si>
    <t>FVFR015</t>
  </si>
  <si>
    <t>Potato Qroquettes Frozen</t>
  </si>
  <si>
    <t>FVFR017</t>
  </si>
  <si>
    <t>Potato Hash Brown 4x2.5Kg- AVIKO</t>
  </si>
  <si>
    <t>FVFR018</t>
  </si>
  <si>
    <t>Potato Wedges 4x2.5Kg - LAMBWESTON/MAESTRO</t>
  </si>
  <si>
    <t>FVFR021</t>
  </si>
  <si>
    <t>VEGETABLE MIXED FROZEN 4 X 2.5 KG - NOWACO, BELGIUM</t>
  </si>
  <si>
    <t>FVFR023</t>
  </si>
  <si>
    <t>Sweet Corn Frozen 4 x2.5 Kg - NOVACO</t>
  </si>
  <si>
    <t>FVFR024</t>
  </si>
  <si>
    <t>VEGETABLE SPINACH FROZEN 4 X 2.5 KG - NOWACO, BELGIUM</t>
  </si>
  <si>
    <t>FVFR026</t>
  </si>
  <si>
    <t>Potato Hash Brown 2.5kg-Lamb Westin *R*</t>
  </si>
  <si>
    <t>FVFR027</t>
  </si>
  <si>
    <t>VEGETABLE GREEN PEAS FROZEN - NOWACO, BELGIUM -2.5kg</t>
  </si>
  <si>
    <t>FVFR028</t>
  </si>
  <si>
    <t>VEGETABLE OKRA ZERO FROZEN 20 X 400 G - EL MARWA, EGYPT</t>
  </si>
  <si>
    <t>FVFR031</t>
  </si>
  <si>
    <t>French fries 6x6 mm Skin Off 4 X2.5kg ( Mc Cain Stay Crisp Coated Fries) F1</t>
  </si>
  <si>
    <t>FVFR045</t>
  </si>
  <si>
    <t>VEGETABLE FRENCH FRIES 9X18 MM FROZEN - F69-2.5kg</t>
  </si>
  <si>
    <t>FVFR051</t>
  </si>
  <si>
    <t>POTATO HASH BROWN 3 KANT TRIANGLE MCCAIN (2 X 2.5KG)</t>
  </si>
  <si>
    <t>FVFV005</t>
  </si>
  <si>
    <t>FRESH VEG - BEAN SPROUT</t>
  </si>
  <si>
    <t>FVFV010</t>
  </si>
  <si>
    <t>FRESH VEG - CABBAGE WHITE</t>
  </si>
  <si>
    <t>FVFV011</t>
  </si>
  <si>
    <t>FRESH VEG - CAPSICUM GREEN</t>
  </si>
  <si>
    <t>FVFV012</t>
  </si>
  <si>
    <t>FRESH VEG - CAPSICUM RED</t>
  </si>
  <si>
    <t>FVFV013</t>
  </si>
  <si>
    <t>FRESH VEG - CAPSICUM YELLOW</t>
  </si>
  <si>
    <t>FVFV015</t>
  </si>
  <si>
    <t>FRESH VEG - CAULIFLOWER</t>
  </si>
  <si>
    <t>FVFV016</t>
  </si>
  <si>
    <t>FRESH VEG - YELLOW BEETROOT LARGE ( 5 KG/BOX)</t>
  </si>
  <si>
    <t>FVFV018</t>
  </si>
  <si>
    <t>FRESH VEG - CHILLI RED LONG</t>
  </si>
  <si>
    <t>FVFV021</t>
  </si>
  <si>
    <t>FRESH VEG - CUCUMBER</t>
  </si>
  <si>
    <t>FVFV025</t>
  </si>
  <si>
    <t>FRESH VEG - LETTUCE FRISEE</t>
  </si>
  <si>
    <t>FVFV026</t>
  </si>
  <si>
    <t>FRESH VEG - GARLIC</t>
  </si>
  <si>
    <t>FVFV037</t>
  </si>
  <si>
    <t>FRESH VEG - LETTUCE ROMAINE</t>
  </si>
  <si>
    <t>FVFV042</t>
  </si>
  <si>
    <t>FRESH VEG - MUSHROOM BUTTON</t>
  </si>
  <si>
    <t>FVFV046</t>
  </si>
  <si>
    <t>FRESH VEG - ONION SPRING</t>
  </si>
  <si>
    <t>FVFV047</t>
  </si>
  <si>
    <t>FRESH VEG - ONION  WHITE</t>
  </si>
  <si>
    <t>FVFV049</t>
  </si>
  <si>
    <t>FRESH VEG - PARSLEY LOCAL</t>
  </si>
  <si>
    <t>FVFV053</t>
  </si>
  <si>
    <t>FRESH VEG - PUMPKIN RED</t>
  </si>
  <si>
    <t>FVFV054</t>
  </si>
  <si>
    <t>FRESH VEG - PUMPKIN WHITE</t>
  </si>
  <si>
    <t>FVFV056</t>
  </si>
  <si>
    <t>FRESH VEG - RADISH WHITE</t>
  </si>
  <si>
    <t>FVFV062</t>
  </si>
  <si>
    <t>FRESH VEG - TOMATO</t>
  </si>
  <si>
    <t>FVFV066</t>
  </si>
  <si>
    <t>FRESH VEG - ZUCCHINI GREEN</t>
  </si>
  <si>
    <t>FVFV072</t>
  </si>
  <si>
    <t>FRESH VEG - CABBAGE RED</t>
  </si>
  <si>
    <t>FVFV090</t>
  </si>
  <si>
    <t>FRESH VEG - LEMON LEAVES</t>
  </si>
  <si>
    <t>FVFV091</t>
  </si>
  <si>
    <t>FRESH VEG - DRUMSTICK</t>
  </si>
  <si>
    <t>FVFV100</t>
  </si>
  <si>
    <t>FRESH VEG - CABBAGE CHINESE</t>
  </si>
  <si>
    <t>FVFV1002</t>
  </si>
  <si>
    <t>FRESH VEG - SANITIZED LETTUCE ROMAINE</t>
  </si>
  <si>
    <t>KG</t>
  </si>
  <si>
    <t>FVFV1004</t>
  </si>
  <si>
    <t>FRESH VEG - BAKLA - A</t>
  </si>
  <si>
    <t>FVFV1013</t>
  </si>
  <si>
    <t>FRESH VEG - FENUGREEK LEAVES - A</t>
  </si>
  <si>
    <t>FVFV104</t>
  </si>
  <si>
    <t>FRESH VEG - CELERIAC ROOT</t>
  </si>
  <si>
    <t>FVFV1057</t>
  </si>
  <si>
    <t>FRESH VEG HERBS - BASIL  20 GM - AA</t>
  </si>
  <si>
    <t>FVFV109</t>
  </si>
  <si>
    <t>FRESH VEG - SNAKE GOURD</t>
  </si>
  <si>
    <t>FVFV136</t>
  </si>
  <si>
    <t>Fresh Veg - Bean Sprouts</t>
  </si>
  <si>
    <t>FVFV137</t>
  </si>
  <si>
    <t>Fresh Veg - Sesame leaf kimchi 1 kg-Korean *R*</t>
  </si>
  <si>
    <t>FVFV1388</t>
  </si>
  <si>
    <t>FRESH VEG - INDIAN WATER CHESRNUTS - A</t>
  </si>
  <si>
    <t>FVFV1410</t>
  </si>
  <si>
    <t>FRESH VEG - TOMATO CHERRY RED 250 GM - A</t>
  </si>
  <si>
    <t>FVFV145</t>
  </si>
  <si>
    <t>FRESH VEG HERBS - BASIL  20 GM</t>
  </si>
  <si>
    <t>FVFV146</t>
  </si>
  <si>
    <t>FRESH VEG HERBS - BASIL POT</t>
  </si>
  <si>
    <t>FVFV1554</t>
  </si>
  <si>
    <t>FRESH VEG - TOMATO - A</t>
  </si>
  <si>
    <t>FVFV1555</t>
  </si>
  <si>
    <t>FRESH VEG - ONION RED - A</t>
  </si>
  <si>
    <t>FVFV1557</t>
  </si>
  <si>
    <t>FRESH VEG - POTATO - A</t>
  </si>
  <si>
    <t>FVFV1558</t>
  </si>
  <si>
    <t>FRESH VEG - CARROT - A</t>
  </si>
  <si>
    <t>FVFV1559</t>
  </si>
  <si>
    <t>FRESH VEG - CABBAGE WHITE - A</t>
  </si>
  <si>
    <t>FVFV1560</t>
  </si>
  <si>
    <t>FRESH VEG - EGGPLANT LONG, MIDDLE EAST - A</t>
  </si>
  <si>
    <t>FVFV1561</t>
  </si>
  <si>
    <t>FRESH VEG - MARROW - A</t>
  </si>
  <si>
    <t>FVFV1562</t>
  </si>
  <si>
    <t>FRESH VEG - CAPSICUM GREEN - A</t>
  </si>
  <si>
    <t>FVFV1562-1</t>
  </si>
  <si>
    <t>FVFV1563</t>
  </si>
  <si>
    <t>FRESH VEG - BEETROOT - A</t>
  </si>
  <si>
    <t>FVFV1565</t>
  </si>
  <si>
    <t>FRESH VEG - GARLIC - A</t>
  </si>
  <si>
    <t>FVFV1566</t>
  </si>
  <si>
    <t>FRESH VEG - CAULIFLOWER - A</t>
  </si>
  <si>
    <t>FVFV1567</t>
  </si>
  <si>
    <t>FRESH VEG - PUMPKIN RED - A</t>
  </si>
  <si>
    <t>FVFV1568</t>
  </si>
  <si>
    <t>FRESH VEG - CAPSICUM RED - A</t>
  </si>
  <si>
    <t>FVFV1569</t>
  </si>
  <si>
    <t>FRESH VEG - PARSLEY LOCAL - A</t>
  </si>
  <si>
    <t>FVFV1570</t>
  </si>
  <si>
    <t>FRESH VEG - CAPSICUM YELLOW - A</t>
  </si>
  <si>
    <t>FVFV1571</t>
  </si>
  <si>
    <t>FRESH VEG - PUMPKIN WHITE - A</t>
  </si>
  <si>
    <t>FVFV1572</t>
  </si>
  <si>
    <t>FRESH VEG - BITTERGOURD - A</t>
  </si>
  <si>
    <t>FVFV1573</t>
  </si>
  <si>
    <t>FRESH VEG - CORIANDER LEAVES - A</t>
  </si>
  <si>
    <t>FVFV1574</t>
  </si>
  <si>
    <t>FRESH VEG - GINGER - A</t>
  </si>
  <si>
    <t>FVFV1575</t>
  </si>
  <si>
    <t>FRESH VEG - CHILLI GREEN - A</t>
  </si>
  <si>
    <t>FVFV1576-1</t>
  </si>
  <si>
    <t>FRESH VEG - ONION WHITE - A</t>
  </si>
  <si>
    <t>FVFV1577</t>
  </si>
  <si>
    <t>FRESH VEG - CELERY STICK - A</t>
  </si>
  <si>
    <t>FVFV1578</t>
  </si>
  <si>
    <t>FRESH VEG - MUSHROOM BUTTON - A</t>
  </si>
  <si>
    <t>FVFV1579</t>
  </si>
  <si>
    <t>FRESH VEG - ZUCCHINI GREEN - A</t>
  </si>
  <si>
    <t>FVFV1580</t>
  </si>
  <si>
    <t>FRESH VEG - RADISH WHITE - A</t>
  </si>
  <si>
    <t>FVFV1581</t>
  </si>
  <si>
    <t>FRESH VEG - MINT LEAVES - A</t>
  </si>
  <si>
    <t>FVFV1582</t>
  </si>
  <si>
    <t>FRESH VEG - JARGEER - A</t>
  </si>
  <si>
    <t>FVFV1583</t>
  </si>
  <si>
    <t>FRESH VEG - LEEKS - A</t>
  </si>
  <si>
    <t>FVFV1584</t>
  </si>
  <si>
    <t>FRESH VEG - ASPARAGUS GREEN - A</t>
  </si>
  <si>
    <t>FVFV1585</t>
  </si>
  <si>
    <t>FRESH VEG - SPRING ONION - A</t>
  </si>
  <si>
    <t>FVFV1586</t>
  </si>
  <si>
    <t>FRES VEG - RADISH RED - A</t>
  </si>
  <si>
    <t>FVFV1587</t>
  </si>
  <si>
    <t>FRESH VEG - LETTUCE ICEBURG - A</t>
  </si>
  <si>
    <t>FVFV1589</t>
  </si>
  <si>
    <t>FRESH VEG - CURRY LEAVES - A</t>
  </si>
  <si>
    <t>FVFV1590</t>
  </si>
  <si>
    <t>FRESH VEG -LETTUCE LOLO ROSSO - A</t>
  </si>
  <si>
    <t>FVFV1591</t>
  </si>
  <si>
    <t>FRESH VEG - WATER CRESS - A</t>
  </si>
  <si>
    <t>FVFV1592</t>
  </si>
  <si>
    <t>FRESH VEG - BEAN SPROUT - A</t>
  </si>
  <si>
    <t>FVFV1593</t>
  </si>
  <si>
    <t>FRESH VEG - ZAATAR - A</t>
  </si>
  <si>
    <t>FVFV1594</t>
  </si>
  <si>
    <t>FRESH VEG - ROCCA LEAVES - A</t>
  </si>
  <si>
    <t>FVFV1595</t>
  </si>
  <si>
    <t>FVFV1597</t>
  </si>
  <si>
    <t>FRESH VEG -EGGPLANT BIG ROUND - A</t>
  </si>
  <si>
    <t>FVFV1598</t>
  </si>
  <si>
    <t>FRESH VEG - GALANGAL - A</t>
  </si>
  <si>
    <t>FVFV165</t>
  </si>
  <si>
    <t>FRESH VEG - CURRY LEAVES</t>
  </si>
  <si>
    <t>FVFV166</t>
  </si>
  <si>
    <t>FRESH VEG - DILL</t>
  </si>
  <si>
    <t>FVFV184</t>
  </si>
  <si>
    <t>FRESH VEG - ALL MIXED CRESS</t>
  </si>
  <si>
    <t>FVFV201</t>
  </si>
  <si>
    <t>FRESH VEG - RADISH WHITE LONG</t>
  </si>
  <si>
    <t>FVFV213</t>
  </si>
  <si>
    <t>FRESH VEG - TOMATO CHERRY RED 250 GM</t>
  </si>
  <si>
    <t>FVFV218</t>
  </si>
  <si>
    <t>Fresh Veg - Zuchini Green (A)</t>
  </si>
  <si>
    <t>FVFV224</t>
  </si>
  <si>
    <t>Fresh Vegetable Celery *R*</t>
  </si>
  <si>
    <t>FVFV234</t>
  </si>
  <si>
    <t>FVFV239</t>
  </si>
  <si>
    <t>FRESH VEG - ENDIVES</t>
  </si>
  <si>
    <t>FVFV242</t>
  </si>
  <si>
    <t>FRESH VEG - GINGER</t>
  </si>
  <si>
    <t>FVFV243</t>
  </si>
  <si>
    <t>Fresh Vegetable Green beans *R*</t>
  </si>
  <si>
    <t>FVFV247</t>
  </si>
  <si>
    <t>FRESH VEG - LEEKS</t>
  </si>
  <si>
    <t>FVFV255</t>
  </si>
  <si>
    <t>FRESH VEG - SWEET POTATO , EGYPT</t>
  </si>
  <si>
    <t>FVFV257</t>
  </si>
  <si>
    <t>Fresh Tomato*R*</t>
  </si>
  <si>
    <t>FVFV279</t>
  </si>
  <si>
    <t>Fresh Vegetable cabbage red *R*</t>
  </si>
  <si>
    <t>FVFV283</t>
  </si>
  <si>
    <t>Fresh Vegetable Capsicum Red *R*</t>
  </si>
  <si>
    <t>FVFV291</t>
  </si>
  <si>
    <t>FRESH VEG - ONION RED</t>
  </si>
  <si>
    <t>FVFV294</t>
  </si>
  <si>
    <t>Fresh vegetable potato -M East *</t>
  </si>
  <si>
    <t>FVFV616</t>
  </si>
  <si>
    <t>FRESH VEG - SANITIZED LETTUCE ROMAINE - A</t>
  </si>
  <si>
    <t>FVFV831</t>
  </si>
  <si>
    <t>FVFV832</t>
  </si>
  <si>
    <t>FVFV833</t>
  </si>
  <si>
    <t>FRESH VEG - CUCUMBER - A</t>
  </si>
  <si>
    <t>FVFV834</t>
  </si>
  <si>
    <t>FVFV835</t>
  </si>
  <si>
    <t>FVFV836</t>
  </si>
  <si>
    <t>FVFV838</t>
  </si>
  <si>
    <t>FVFV839</t>
  </si>
  <si>
    <t>FVFV840</t>
  </si>
  <si>
    <t>FVFV842</t>
  </si>
  <si>
    <t>FVFV845</t>
  </si>
  <si>
    <t>FVFV846</t>
  </si>
  <si>
    <t>FRESH VEG - PARSELY LOCAL - A</t>
  </si>
  <si>
    <t>FVFV847</t>
  </si>
  <si>
    <t>FVFV851</t>
  </si>
  <si>
    <t>FVFV852</t>
  </si>
  <si>
    <t>FVFV853</t>
  </si>
  <si>
    <t>FRESH VEG - ONION  WHITE - A</t>
  </si>
  <si>
    <t>FVFV855</t>
  </si>
  <si>
    <t>FRESH VEG - YAM - A</t>
  </si>
  <si>
    <t>FVFV857</t>
  </si>
  <si>
    <t>FRESH VEG - POTATO NEW - A</t>
  </si>
  <si>
    <t>FVFV858</t>
  </si>
  <si>
    <t>FRESH VEG - TOMATO CHERRY YELLOW -250GM - A</t>
  </si>
  <si>
    <t>FVFV861</t>
  </si>
  <si>
    <t>FRESH VEG - ZUCCHINI YELLOW - A</t>
  </si>
  <si>
    <t>FVFV865</t>
  </si>
  <si>
    <t>FVFV866</t>
  </si>
  <si>
    <t>FRESH VEG - CABBAGE RED - A</t>
  </si>
  <si>
    <t>FVFV867</t>
  </si>
  <si>
    <t>FRESH VEG - SNAKE GOURD - A</t>
  </si>
  <si>
    <t>FVFV868</t>
  </si>
  <si>
    <t>FRESH VEG - GREEN BANANA - A</t>
  </si>
  <si>
    <t>FVFV870</t>
  </si>
  <si>
    <t>FRESH VEG - BROCCOLI - A</t>
  </si>
  <si>
    <t>FVFV872</t>
  </si>
  <si>
    <t>FRESH VEG - DRUMSTICK - A</t>
  </si>
  <si>
    <t>FVFV873</t>
  </si>
  <si>
    <t>FRESH VEG-SPINACH BABY -125GM - A</t>
  </si>
  <si>
    <t>FVFV874</t>
  </si>
  <si>
    <t>FVFV876</t>
  </si>
  <si>
    <t>FRESH VEG - TENDLY - A</t>
  </si>
  <si>
    <t>FVFV878</t>
  </si>
  <si>
    <t>FRESH VEG - SPINACH LEAVES - A</t>
  </si>
  <si>
    <t>FVFV879</t>
  </si>
  <si>
    <t>FRESH VEG - BEANS LONG - A</t>
  </si>
  <si>
    <t>FVFV880</t>
  </si>
  <si>
    <t>FRESH VEG - CABBAGE CHINESE - A</t>
  </si>
  <si>
    <t>FVFV882</t>
  </si>
  <si>
    <t>FRESH VEG - POTATO SWEET - A</t>
  </si>
  <si>
    <t>FVFV884</t>
  </si>
  <si>
    <t>FRESH VEG - RADISH WHITE LONG - A</t>
  </si>
  <si>
    <t>FVFV888</t>
  </si>
  <si>
    <t>FRESH VEG - CHILLI RED LONG - A</t>
  </si>
  <si>
    <t>FVFV889</t>
  </si>
  <si>
    <t>FRESH VEG - DILL - A</t>
  </si>
  <si>
    <t>FVFV891</t>
  </si>
  <si>
    <t>FRESH VEG - LADY FINGER - A</t>
  </si>
  <si>
    <t>FVFV893</t>
  </si>
  <si>
    <t>FRESH VEG - PACK CHOY BABY - A</t>
  </si>
  <si>
    <t>FVFV894</t>
  </si>
  <si>
    <t>FRESH VEG - LETTUCE FRISEE - A</t>
  </si>
  <si>
    <t>FVFV896</t>
  </si>
  <si>
    <t>FRESH VEG - LEMON GRASS - A</t>
  </si>
  <si>
    <t>FVFV898</t>
  </si>
  <si>
    <t>FRESH VEG - ENDIVES - A</t>
  </si>
  <si>
    <t>FVFV900</t>
  </si>
  <si>
    <t>FRESH VEG - FENNEL - A</t>
  </si>
  <si>
    <t>FVFV901</t>
  </si>
  <si>
    <t>FRESH VEG - LETTUCE RADICCIO - A</t>
  </si>
  <si>
    <t>FVFV920</t>
  </si>
  <si>
    <t>FRESH ROCKET LEAVES  - A</t>
  </si>
  <si>
    <t>FVFV944</t>
  </si>
  <si>
    <t>FVFV983</t>
  </si>
  <si>
    <t>FRESH VEG - GARLIC PEELED - A</t>
  </si>
  <si>
    <t>qty</t>
  </si>
  <si>
    <t>Amount</t>
  </si>
  <si>
    <t>DAILY FOOD COST</t>
  </si>
  <si>
    <t>MENU COST</t>
  </si>
  <si>
    <t>VARIANCE COST/REVENUE</t>
  </si>
  <si>
    <t>DAILY REVENUE</t>
  </si>
  <si>
    <t>TOTAL REVENUE</t>
  </si>
  <si>
    <t>TOTAL COST W/COST VARIANCE</t>
  </si>
  <si>
    <t>TOTAL ACTUAL COST</t>
  </si>
  <si>
    <t>LOCATION-2</t>
  </si>
  <si>
    <t>VARIANCE</t>
  </si>
  <si>
    <t>ROYAL CATERING SERVICES LLD</t>
  </si>
  <si>
    <t>ROYAL CATERING SERVICES REQUISITION SHEET FOR  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</si>
</sst>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arajita"/>
      <family val="2"/>
    </font>
    <font>
      <sz val="9"/>
      <color theme="1"/>
      <name val="Aparajita"/>
      <family val="2"/>
    </font>
    <font>
      <b/>
      <sz val="9"/>
      <color theme="1"/>
      <name val="Aparajita"/>
      <family val="2"/>
    </font>
    <font>
      <b/>
      <sz val="11"/>
      <color theme="1"/>
      <name val="Aparajit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/>
    <xf numFmtId="0" fontId="3" fillId="0" borderId="1" xfId="0" applyFont="1" applyBorder="1" applyAlignment="1">
      <alignment horizontal="center"/>
    </xf>
    <xf numFmtId="164" fontId="3" fillId="0" borderId="1" xfId="1" applyFont="1" applyBorder="1"/>
    <xf numFmtId="164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/>
    <xf numFmtId="164" fontId="6" fillId="4" borderId="1" xfId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164" fontId="6" fillId="4" borderId="4" xfId="1" applyFont="1" applyFill="1" applyBorder="1" applyAlignment="1">
      <alignment wrapText="1"/>
    </xf>
    <xf numFmtId="164" fontId="6" fillId="5" borderId="1" xfId="1" applyFont="1" applyFill="1" applyBorder="1"/>
    <xf numFmtId="0" fontId="6" fillId="5" borderId="4" xfId="0" applyFont="1" applyFill="1" applyBorder="1" applyAlignment="1"/>
    <xf numFmtId="164" fontId="6" fillId="4" borderId="1" xfId="1" applyFont="1" applyFill="1" applyBorder="1" applyAlignment="1">
      <alignment wrapText="1"/>
    </xf>
    <xf numFmtId="0" fontId="6" fillId="5" borderId="1" xfId="0" applyFont="1" applyFill="1" applyBorder="1" applyAlignment="1"/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1" applyFont="1" applyBorder="1" applyAlignment="1">
      <alignment horizontal="right"/>
    </xf>
    <xf numFmtId="164" fontId="6" fillId="0" borderId="1" xfId="1" applyFont="1" applyBorder="1"/>
    <xf numFmtId="164" fontId="0" fillId="0" borderId="0" xfId="1" applyFont="1"/>
    <xf numFmtId="164" fontId="6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1930-5C1B-4928-98EC-0AC4365CC17B}">
  <dimension ref="A1:G753"/>
  <sheetViews>
    <sheetView workbookViewId="0">
      <selection activeCell="C15" sqref="C15"/>
    </sheetView>
  </sheetViews>
  <sheetFormatPr defaultRowHeight="15" x14ac:dyDescent="0.25"/>
  <cols>
    <col min="3" max="3" width="59.85546875" customWidth="1"/>
    <col min="7" max="7" width="12.7109375" customWidth="1"/>
  </cols>
  <sheetData>
    <row r="1" spans="1:7" s="3" customFormat="1" x14ac:dyDescent="0.25">
      <c r="A1" s="54" t="s">
        <v>1697</v>
      </c>
      <c r="B1" s="54"/>
      <c r="C1" s="54"/>
      <c r="D1" s="54"/>
      <c r="E1" s="54"/>
      <c r="F1" s="54"/>
      <c r="G1" s="54"/>
    </row>
    <row r="2" spans="1:7" ht="30" x14ac:dyDescent="0.25">
      <c r="A2" s="7" t="s">
        <v>195</v>
      </c>
      <c r="B2" s="7" t="s">
        <v>196</v>
      </c>
      <c r="C2" s="7" t="s">
        <v>197</v>
      </c>
      <c r="D2" s="7" t="s">
        <v>198</v>
      </c>
      <c r="E2" s="7" t="s">
        <v>199</v>
      </c>
      <c r="F2" s="10" t="s">
        <v>1685</v>
      </c>
      <c r="G2" s="10" t="s">
        <v>1686</v>
      </c>
    </row>
    <row r="3" spans="1:7" x14ac:dyDescent="0.25">
      <c r="A3" s="4">
        <v>1</v>
      </c>
      <c r="B3" s="4" t="s">
        <v>200</v>
      </c>
      <c r="C3" s="4" t="s">
        <v>201</v>
      </c>
      <c r="D3" s="4" t="s">
        <v>202</v>
      </c>
      <c r="E3" s="4">
        <v>2.95</v>
      </c>
      <c r="F3" s="4">
        <v>1</v>
      </c>
      <c r="G3" s="5">
        <f>+F3*E3</f>
        <v>2.95</v>
      </c>
    </row>
    <row r="4" spans="1:7" x14ac:dyDescent="0.25">
      <c r="A4" s="4">
        <v>2</v>
      </c>
      <c r="B4" s="4" t="s">
        <v>203</v>
      </c>
      <c r="C4" s="4" t="s">
        <v>204</v>
      </c>
      <c r="D4" s="4" t="s">
        <v>205</v>
      </c>
      <c r="E4" s="4">
        <v>1.84</v>
      </c>
      <c r="F4" s="4">
        <v>2</v>
      </c>
      <c r="G4" s="5">
        <f t="shared" ref="G4:G67" si="0">+F4*E4</f>
        <v>3.68</v>
      </c>
    </row>
    <row r="5" spans="1:7" x14ac:dyDescent="0.25">
      <c r="A5" s="4">
        <v>3</v>
      </c>
      <c r="B5" s="4" t="s">
        <v>206</v>
      </c>
      <c r="C5" s="4" t="s">
        <v>207</v>
      </c>
      <c r="D5" s="4" t="s">
        <v>208</v>
      </c>
      <c r="E5" s="4">
        <v>15</v>
      </c>
      <c r="F5" s="4">
        <v>1</v>
      </c>
      <c r="G5" s="5">
        <f t="shared" si="0"/>
        <v>15</v>
      </c>
    </row>
    <row r="6" spans="1:7" x14ac:dyDescent="0.25">
      <c r="A6" s="4">
        <v>4</v>
      </c>
      <c r="B6" s="4" t="s">
        <v>209</v>
      </c>
      <c r="C6" s="4" t="s">
        <v>210</v>
      </c>
      <c r="D6" s="4" t="s">
        <v>4</v>
      </c>
      <c r="E6" s="4">
        <v>35.979999999999997</v>
      </c>
      <c r="F6" s="4"/>
      <c r="G6" s="5">
        <f t="shared" si="0"/>
        <v>0</v>
      </c>
    </row>
    <row r="7" spans="1:7" x14ac:dyDescent="0.25">
      <c r="A7" s="4">
        <v>5</v>
      </c>
      <c r="B7" s="4" t="s">
        <v>211</v>
      </c>
      <c r="C7" s="4" t="s">
        <v>212</v>
      </c>
      <c r="D7" s="4" t="s">
        <v>202</v>
      </c>
      <c r="E7" s="4">
        <v>3</v>
      </c>
      <c r="F7" s="4"/>
      <c r="G7" s="5">
        <f t="shared" si="0"/>
        <v>0</v>
      </c>
    </row>
    <row r="8" spans="1:7" x14ac:dyDescent="0.25">
      <c r="A8" s="4">
        <v>6</v>
      </c>
      <c r="B8" s="4" t="s">
        <v>213</v>
      </c>
      <c r="C8" s="4" t="s">
        <v>214</v>
      </c>
      <c r="D8" s="4" t="s">
        <v>202</v>
      </c>
      <c r="E8" s="4">
        <v>0</v>
      </c>
      <c r="F8" s="4">
        <v>1</v>
      </c>
      <c r="G8" s="5">
        <f t="shared" si="0"/>
        <v>0</v>
      </c>
    </row>
    <row r="9" spans="1:7" x14ac:dyDescent="0.25">
      <c r="A9" s="4">
        <v>7</v>
      </c>
      <c r="B9" s="4" t="s">
        <v>215</v>
      </c>
      <c r="C9" s="4" t="s">
        <v>216</v>
      </c>
      <c r="D9" s="4" t="s">
        <v>4</v>
      </c>
      <c r="E9" s="4">
        <v>9.1</v>
      </c>
      <c r="F9" s="4">
        <v>1</v>
      </c>
      <c r="G9" s="5">
        <f t="shared" si="0"/>
        <v>9.1</v>
      </c>
    </row>
    <row r="10" spans="1:7" x14ac:dyDescent="0.25">
      <c r="A10" s="4">
        <v>8</v>
      </c>
      <c r="B10" s="4" t="s">
        <v>217</v>
      </c>
      <c r="C10" s="4" t="s">
        <v>218</v>
      </c>
      <c r="D10" s="4" t="s">
        <v>208</v>
      </c>
      <c r="E10" s="4">
        <v>7.98</v>
      </c>
      <c r="F10" s="4">
        <v>2</v>
      </c>
      <c r="G10" s="5">
        <f t="shared" si="0"/>
        <v>15.96</v>
      </c>
    </row>
    <row r="11" spans="1:7" x14ac:dyDescent="0.25">
      <c r="A11" s="4">
        <v>9</v>
      </c>
      <c r="B11" s="4" t="s">
        <v>219</v>
      </c>
      <c r="C11" s="4" t="s">
        <v>220</v>
      </c>
      <c r="D11" s="4" t="s">
        <v>208</v>
      </c>
      <c r="E11" s="4">
        <v>4.25</v>
      </c>
      <c r="F11" s="4">
        <v>1</v>
      </c>
      <c r="G11" s="5">
        <f t="shared" si="0"/>
        <v>4.25</v>
      </c>
    </row>
    <row r="12" spans="1:7" x14ac:dyDescent="0.25">
      <c r="A12" s="4">
        <v>10</v>
      </c>
      <c r="B12" s="4" t="s">
        <v>221</v>
      </c>
      <c r="C12" s="4" t="s">
        <v>222</v>
      </c>
      <c r="D12" s="4" t="s">
        <v>208</v>
      </c>
      <c r="E12" s="4">
        <v>12.17</v>
      </c>
      <c r="F12" s="4"/>
      <c r="G12" s="5">
        <f t="shared" si="0"/>
        <v>0</v>
      </c>
    </row>
    <row r="13" spans="1:7" x14ac:dyDescent="0.25">
      <c r="A13" s="4">
        <v>11</v>
      </c>
      <c r="B13" s="4" t="s">
        <v>223</v>
      </c>
      <c r="C13" s="4" t="s">
        <v>224</v>
      </c>
      <c r="D13" s="4" t="s">
        <v>208</v>
      </c>
      <c r="E13" s="4">
        <v>105</v>
      </c>
      <c r="F13" s="4"/>
      <c r="G13" s="5">
        <f t="shared" si="0"/>
        <v>0</v>
      </c>
    </row>
    <row r="14" spans="1:7" x14ac:dyDescent="0.25">
      <c r="A14" s="4">
        <v>12</v>
      </c>
      <c r="B14" s="4" t="s">
        <v>225</v>
      </c>
      <c r="C14" s="4" t="s">
        <v>226</v>
      </c>
      <c r="D14" s="4" t="s">
        <v>208</v>
      </c>
      <c r="E14" s="4">
        <v>12.06</v>
      </c>
      <c r="F14" s="4">
        <v>1</v>
      </c>
      <c r="G14" s="5">
        <f t="shared" si="0"/>
        <v>12.06</v>
      </c>
    </row>
    <row r="15" spans="1:7" x14ac:dyDescent="0.25">
      <c r="A15" s="4">
        <v>13</v>
      </c>
      <c r="B15" s="4" t="s">
        <v>227</v>
      </c>
      <c r="C15" s="4" t="s">
        <v>228</v>
      </c>
      <c r="D15" s="4" t="s">
        <v>4</v>
      </c>
      <c r="E15" s="4">
        <v>3.23</v>
      </c>
      <c r="F15" s="4"/>
      <c r="G15" s="5">
        <f t="shared" si="0"/>
        <v>0</v>
      </c>
    </row>
    <row r="16" spans="1:7" x14ac:dyDescent="0.25">
      <c r="A16" s="4">
        <v>14</v>
      </c>
      <c r="B16" s="4" t="s">
        <v>229</v>
      </c>
      <c r="C16" s="4" t="s">
        <v>230</v>
      </c>
      <c r="D16" s="4" t="s">
        <v>208</v>
      </c>
      <c r="E16" s="4">
        <v>1.25</v>
      </c>
      <c r="F16" s="4"/>
      <c r="G16" s="5">
        <f t="shared" si="0"/>
        <v>0</v>
      </c>
    </row>
    <row r="17" spans="1:7" x14ac:dyDescent="0.25">
      <c r="A17" s="4">
        <v>15</v>
      </c>
      <c r="B17" s="4" t="s">
        <v>231</v>
      </c>
      <c r="C17" s="4" t="s">
        <v>232</v>
      </c>
      <c r="D17" s="4" t="s">
        <v>233</v>
      </c>
      <c r="E17" s="4">
        <v>230.03</v>
      </c>
      <c r="F17" s="4"/>
      <c r="G17" s="5">
        <f t="shared" si="0"/>
        <v>0</v>
      </c>
    </row>
    <row r="18" spans="1:7" x14ac:dyDescent="0.25">
      <c r="A18" s="4">
        <v>16</v>
      </c>
      <c r="B18" s="4" t="s">
        <v>234</v>
      </c>
      <c r="C18" s="4" t="s">
        <v>235</v>
      </c>
      <c r="D18" s="4" t="s">
        <v>202</v>
      </c>
      <c r="E18" s="4">
        <v>6.67</v>
      </c>
      <c r="F18" s="4"/>
      <c r="G18" s="5">
        <f t="shared" si="0"/>
        <v>0</v>
      </c>
    </row>
    <row r="19" spans="1:7" x14ac:dyDescent="0.25">
      <c r="A19" s="4">
        <v>17</v>
      </c>
      <c r="B19" s="4" t="s">
        <v>236</v>
      </c>
      <c r="C19" s="4" t="s">
        <v>237</v>
      </c>
      <c r="D19" s="4" t="s">
        <v>4</v>
      </c>
      <c r="E19" s="4">
        <v>24</v>
      </c>
      <c r="F19" s="4"/>
      <c r="G19" s="5">
        <f t="shared" si="0"/>
        <v>0</v>
      </c>
    </row>
    <row r="20" spans="1:7" x14ac:dyDescent="0.25">
      <c r="A20" s="4">
        <v>18</v>
      </c>
      <c r="B20" s="4" t="s">
        <v>238</v>
      </c>
      <c r="C20" s="4" t="s">
        <v>239</v>
      </c>
      <c r="D20" s="4" t="s">
        <v>4</v>
      </c>
      <c r="E20" s="4">
        <v>28.99</v>
      </c>
      <c r="F20" s="4"/>
      <c r="G20" s="5">
        <f t="shared" si="0"/>
        <v>0</v>
      </c>
    </row>
    <row r="21" spans="1:7" x14ac:dyDescent="0.25">
      <c r="A21" s="4">
        <v>19</v>
      </c>
      <c r="B21" s="4" t="s">
        <v>240</v>
      </c>
      <c r="C21" s="4" t="s">
        <v>241</v>
      </c>
      <c r="D21" s="4" t="s">
        <v>208</v>
      </c>
      <c r="E21" s="4">
        <v>15.5</v>
      </c>
      <c r="F21" s="4">
        <v>1</v>
      </c>
      <c r="G21" s="5">
        <f t="shared" si="0"/>
        <v>15.5</v>
      </c>
    </row>
    <row r="22" spans="1:7" x14ac:dyDescent="0.25">
      <c r="A22" s="4">
        <v>20</v>
      </c>
      <c r="B22" s="4" t="s">
        <v>242</v>
      </c>
      <c r="C22" s="4" t="s">
        <v>243</v>
      </c>
      <c r="D22" s="4" t="s">
        <v>4</v>
      </c>
      <c r="E22" s="4">
        <v>31</v>
      </c>
      <c r="F22" s="4"/>
      <c r="G22" s="5">
        <f t="shared" si="0"/>
        <v>0</v>
      </c>
    </row>
    <row r="23" spans="1:7" x14ac:dyDescent="0.25">
      <c r="A23" s="4">
        <v>21</v>
      </c>
      <c r="B23" s="4" t="s">
        <v>244</v>
      </c>
      <c r="C23" s="4" t="s">
        <v>245</v>
      </c>
      <c r="D23" s="4" t="s">
        <v>208</v>
      </c>
      <c r="E23" s="4">
        <v>9</v>
      </c>
      <c r="F23" s="4">
        <v>1</v>
      </c>
      <c r="G23" s="5">
        <f t="shared" si="0"/>
        <v>9</v>
      </c>
    </row>
    <row r="24" spans="1:7" x14ac:dyDescent="0.25">
      <c r="A24" s="4">
        <v>22</v>
      </c>
      <c r="B24" s="4" t="s">
        <v>246</v>
      </c>
      <c r="C24" s="4" t="s">
        <v>247</v>
      </c>
      <c r="D24" s="4" t="s">
        <v>4</v>
      </c>
      <c r="E24" s="4">
        <v>24</v>
      </c>
      <c r="F24" s="4"/>
      <c r="G24" s="5">
        <f t="shared" si="0"/>
        <v>0</v>
      </c>
    </row>
    <row r="25" spans="1:7" x14ac:dyDescent="0.25">
      <c r="A25" s="4">
        <v>23</v>
      </c>
      <c r="B25" s="4" t="s">
        <v>248</v>
      </c>
      <c r="C25" s="4" t="s">
        <v>249</v>
      </c>
      <c r="D25" s="4" t="s">
        <v>208</v>
      </c>
      <c r="E25" s="4">
        <v>26</v>
      </c>
      <c r="F25" s="4">
        <v>2</v>
      </c>
      <c r="G25" s="5">
        <f t="shared" si="0"/>
        <v>52</v>
      </c>
    </row>
    <row r="26" spans="1:7" x14ac:dyDescent="0.25">
      <c r="A26" s="4">
        <v>24</v>
      </c>
      <c r="B26" s="4" t="s">
        <v>250</v>
      </c>
      <c r="C26" s="4" t="s">
        <v>251</v>
      </c>
      <c r="D26" s="4" t="s">
        <v>4</v>
      </c>
      <c r="E26" s="4">
        <v>38</v>
      </c>
      <c r="F26" s="4"/>
      <c r="G26" s="5">
        <f t="shared" si="0"/>
        <v>0</v>
      </c>
    </row>
    <row r="27" spans="1:7" x14ac:dyDescent="0.25">
      <c r="A27" s="4">
        <v>25</v>
      </c>
      <c r="B27" s="4" t="s">
        <v>252</v>
      </c>
      <c r="C27" s="4" t="s">
        <v>253</v>
      </c>
      <c r="D27" s="4" t="s">
        <v>4</v>
      </c>
      <c r="E27" s="4">
        <v>36</v>
      </c>
      <c r="F27" s="4"/>
      <c r="G27" s="5">
        <f t="shared" si="0"/>
        <v>0</v>
      </c>
    </row>
    <row r="28" spans="1:7" x14ac:dyDescent="0.25">
      <c r="A28" s="4">
        <v>26</v>
      </c>
      <c r="B28" s="4" t="s">
        <v>254</v>
      </c>
      <c r="C28" s="4" t="s">
        <v>255</v>
      </c>
      <c r="D28" s="4" t="s">
        <v>256</v>
      </c>
      <c r="E28" s="4">
        <v>170</v>
      </c>
      <c r="F28" s="4"/>
      <c r="G28" s="5">
        <f t="shared" si="0"/>
        <v>0</v>
      </c>
    </row>
    <row r="29" spans="1:7" x14ac:dyDescent="0.25">
      <c r="A29" s="4">
        <v>27</v>
      </c>
      <c r="B29" s="4" t="s">
        <v>257</v>
      </c>
      <c r="C29" s="4" t="s">
        <v>258</v>
      </c>
      <c r="D29" s="4" t="s">
        <v>208</v>
      </c>
      <c r="E29" s="4">
        <v>33.33</v>
      </c>
      <c r="F29" s="4">
        <v>1</v>
      </c>
      <c r="G29" s="5">
        <f t="shared" si="0"/>
        <v>33.33</v>
      </c>
    </row>
    <row r="30" spans="1:7" x14ac:dyDescent="0.25">
      <c r="A30" s="4">
        <v>28</v>
      </c>
      <c r="B30" s="4" t="s">
        <v>259</v>
      </c>
      <c r="C30" s="4" t="s">
        <v>260</v>
      </c>
      <c r="D30" s="4" t="s">
        <v>4</v>
      </c>
      <c r="E30" s="4">
        <v>26</v>
      </c>
      <c r="F30" s="4"/>
      <c r="G30" s="5">
        <f t="shared" si="0"/>
        <v>0</v>
      </c>
    </row>
    <row r="31" spans="1:7" x14ac:dyDescent="0.25">
      <c r="A31" s="4">
        <v>29</v>
      </c>
      <c r="B31" s="4" t="s">
        <v>261</v>
      </c>
      <c r="C31" s="4" t="s">
        <v>262</v>
      </c>
      <c r="D31" s="4" t="s">
        <v>208</v>
      </c>
      <c r="E31" s="4">
        <v>12</v>
      </c>
      <c r="F31" s="4">
        <v>1</v>
      </c>
      <c r="G31" s="5">
        <f t="shared" si="0"/>
        <v>12</v>
      </c>
    </row>
    <row r="32" spans="1:7" x14ac:dyDescent="0.25">
      <c r="A32" s="4">
        <v>30</v>
      </c>
      <c r="B32" s="4" t="s">
        <v>263</v>
      </c>
      <c r="C32" s="4" t="s">
        <v>264</v>
      </c>
      <c r="D32" s="4" t="s">
        <v>4</v>
      </c>
      <c r="E32" s="4">
        <v>30.04</v>
      </c>
      <c r="F32" s="4"/>
      <c r="G32" s="5">
        <f t="shared" si="0"/>
        <v>0</v>
      </c>
    </row>
    <row r="33" spans="1:7" x14ac:dyDescent="0.25">
      <c r="A33" s="4">
        <v>31</v>
      </c>
      <c r="B33" s="4" t="s">
        <v>265</v>
      </c>
      <c r="C33" s="4" t="s">
        <v>266</v>
      </c>
      <c r="D33" s="4" t="s">
        <v>4</v>
      </c>
      <c r="E33" s="4">
        <v>31.88</v>
      </c>
      <c r="F33" s="4"/>
      <c r="G33" s="5">
        <f t="shared" si="0"/>
        <v>0</v>
      </c>
    </row>
    <row r="34" spans="1:7" x14ac:dyDescent="0.25">
      <c r="A34" s="4">
        <v>32</v>
      </c>
      <c r="B34" s="4" t="s">
        <v>267</v>
      </c>
      <c r="C34" s="4" t="s">
        <v>268</v>
      </c>
      <c r="D34" s="4" t="s">
        <v>4</v>
      </c>
      <c r="E34" s="4">
        <v>95.06</v>
      </c>
      <c r="F34" s="4"/>
      <c r="G34" s="5">
        <f t="shared" si="0"/>
        <v>0</v>
      </c>
    </row>
    <row r="35" spans="1:7" x14ac:dyDescent="0.25">
      <c r="A35" s="4">
        <v>33</v>
      </c>
      <c r="B35" s="4" t="s">
        <v>269</v>
      </c>
      <c r="C35" s="4" t="s">
        <v>270</v>
      </c>
      <c r="D35" s="4" t="s">
        <v>4</v>
      </c>
      <c r="E35" s="4">
        <v>34.5</v>
      </c>
      <c r="F35" s="4">
        <v>1</v>
      </c>
      <c r="G35" s="5">
        <f t="shared" si="0"/>
        <v>34.5</v>
      </c>
    </row>
    <row r="36" spans="1:7" x14ac:dyDescent="0.25">
      <c r="A36" s="4">
        <v>34</v>
      </c>
      <c r="B36" s="4" t="s">
        <v>271</v>
      </c>
      <c r="C36" s="4" t="s">
        <v>272</v>
      </c>
      <c r="D36" s="4" t="s">
        <v>4</v>
      </c>
      <c r="E36" s="4">
        <v>215.84</v>
      </c>
      <c r="F36" s="4"/>
      <c r="G36" s="5">
        <f t="shared" si="0"/>
        <v>0</v>
      </c>
    </row>
    <row r="37" spans="1:7" x14ac:dyDescent="0.25">
      <c r="A37" s="4">
        <v>35</v>
      </c>
      <c r="B37" s="4" t="s">
        <v>273</v>
      </c>
      <c r="C37" s="4" t="s">
        <v>274</v>
      </c>
      <c r="D37" s="4" t="s">
        <v>4</v>
      </c>
      <c r="E37" s="4">
        <v>23.5</v>
      </c>
      <c r="F37" s="4"/>
      <c r="G37" s="5">
        <f t="shared" si="0"/>
        <v>0</v>
      </c>
    </row>
    <row r="38" spans="1:7" x14ac:dyDescent="0.25">
      <c r="A38" s="4">
        <v>36</v>
      </c>
      <c r="B38" s="4" t="s">
        <v>275</v>
      </c>
      <c r="C38" s="4" t="s">
        <v>276</v>
      </c>
      <c r="D38" s="4" t="s">
        <v>4</v>
      </c>
      <c r="E38" s="4">
        <v>62.61</v>
      </c>
      <c r="F38" s="4">
        <v>1</v>
      </c>
      <c r="G38" s="5">
        <f t="shared" si="0"/>
        <v>62.61</v>
      </c>
    </row>
    <row r="39" spans="1:7" x14ac:dyDescent="0.25">
      <c r="A39" s="4">
        <v>37</v>
      </c>
      <c r="B39" s="4" t="s">
        <v>277</v>
      </c>
      <c r="C39" s="4" t="s">
        <v>278</v>
      </c>
      <c r="D39" s="4" t="s">
        <v>4</v>
      </c>
      <c r="E39" s="4">
        <v>111</v>
      </c>
      <c r="F39" s="4"/>
      <c r="G39" s="5">
        <f t="shared" si="0"/>
        <v>0</v>
      </c>
    </row>
    <row r="40" spans="1:7" x14ac:dyDescent="0.25">
      <c r="A40" s="4">
        <v>38</v>
      </c>
      <c r="B40" s="4" t="s">
        <v>279</v>
      </c>
      <c r="C40" s="4" t="s">
        <v>280</v>
      </c>
      <c r="D40" s="4" t="s">
        <v>208</v>
      </c>
      <c r="E40" s="4">
        <v>38</v>
      </c>
      <c r="F40" s="4"/>
      <c r="G40" s="5">
        <f t="shared" si="0"/>
        <v>0</v>
      </c>
    </row>
    <row r="41" spans="1:7" x14ac:dyDescent="0.25">
      <c r="A41" s="4">
        <v>39</v>
      </c>
      <c r="B41" s="4" t="s">
        <v>281</v>
      </c>
      <c r="C41" s="4" t="s">
        <v>282</v>
      </c>
      <c r="D41" s="4" t="s">
        <v>256</v>
      </c>
      <c r="E41" s="4">
        <v>375</v>
      </c>
      <c r="F41" s="4">
        <v>1</v>
      </c>
      <c r="G41" s="5">
        <f t="shared" si="0"/>
        <v>375</v>
      </c>
    </row>
    <row r="42" spans="1:7" x14ac:dyDescent="0.25">
      <c r="A42" s="4">
        <v>40</v>
      </c>
      <c r="B42" s="4" t="s">
        <v>283</v>
      </c>
      <c r="C42" s="4" t="s">
        <v>284</v>
      </c>
      <c r="D42" s="4" t="s">
        <v>285</v>
      </c>
      <c r="E42" s="4">
        <v>192</v>
      </c>
      <c r="F42" s="4"/>
      <c r="G42" s="5">
        <f t="shared" si="0"/>
        <v>0</v>
      </c>
    </row>
    <row r="43" spans="1:7" x14ac:dyDescent="0.25">
      <c r="A43" s="4">
        <v>41</v>
      </c>
      <c r="B43" s="4" t="s">
        <v>286</v>
      </c>
      <c r="C43" s="4" t="s">
        <v>287</v>
      </c>
      <c r="D43" s="4" t="s">
        <v>208</v>
      </c>
      <c r="E43" s="4">
        <v>16.670000000000002</v>
      </c>
      <c r="F43" s="4"/>
      <c r="G43" s="5">
        <f t="shared" si="0"/>
        <v>0</v>
      </c>
    </row>
    <row r="44" spans="1:7" x14ac:dyDescent="0.25">
      <c r="A44" s="4">
        <v>42</v>
      </c>
      <c r="B44" s="4" t="s">
        <v>288</v>
      </c>
      <c r="C44" s="4" t="s">
        <v>289</v>
      </c>
      <c r="D44" s="4" t="s">
        <v>290</v>
      </c>
      <c r="E44" s="4">
        <v>23.02</v>
      </c>
      <c r="F44" s="4">
        <v>2</v>
      </c>
      <c r="G44" s="5">
        <f t="shared" si="0"/>
        <v>46.04</v>
      </c>
    </row>
    <row r="45" spans="1:7" x14ac:dyDescent="0.25">
      <c r="A45" s="4">
        <v>43</v>
      </c>
      <c r="B45" s="4" t="s">
        <v>291</v>
      </c>
      <c r="C45" s="4" t="s">
        <v>292</v>
      </c>
      <c r="D45" s="4" t="s">
        <v>208</v>
      </c>
      <c r="E45" s="4">
        <v>13.62</v>
      </c>
      <c r="F45" s="4"/>
      <c r="G45" s="5">
        <f t="shared" si="0"/>
        <v>0</v>
      </c>
    </row>
    <row r="46" spans="1:7" x14ac:dyDescent="0.25">
      <c r="A46" s="4">
        <v>44</v>
      </c>
      <c r="B46" s="4" t="s">
        <v>293</v>
      </c>
      <c r="C46" s="4" t="s">
        <v>294</v>
      </c>
      <c r="D46" s="4" t="s">
        <v>4</v>
      </c>
      <c r="E46" s="4">
        <v>30</v>
      </c>
      <c r="F46" s="4"/>
      <c r="G46" s="5">
        <f t="shared" si="0"/>
        <v>0</v>
      </c>
    </row>
    <row r="47" spans="1:7" x14ac:dyDescent="0.25">
      <c r="A47" s="4">
        <v>45</v>
      </c>
      <c r="B47" s="4" t="s">
        <v>295</v>
      </c>
      <c r="C47" s="4" t="s">
        <v>296</v>
      </c>
      <c r="D47" s="4" t="s">
        <v>208</v>
      </c>
      <c r="E47" s="4">
        <v>46.67</v>
      </c>
      <c r="F47" s="4"/>
      <c r="G47" s="5">
        <f t="shared" si="0"/>
        <v>0</v>
      </c>
    </row>
    <row r="48" spans="1:7" x14ac:dyDescent="0.25">
      <c r="A48" s="4">
        <v>46</v>
      </c>
      <c r="B48" s="4" t="s">
        <v>297</v>
      </c>
      <c r="C48" s="4" t="s">
        <v>298</v>
      </c>
      <c r="D48" s="4" t="s">
        <v>4</v>
      </c>
      <c r="E48" s="4">
        <v>19</v>
      </c>
      <c r="F48" s="4"/>
      <c r="G48" s="5">
        <f t="shared" si="0"/>
        <v>0</v>
      </c>
    </row>
    <row r="49" spans="1:7" x14ac:dyDescent="0.25">
      <c r="A49" s="4">
        <v>47</v>
      </c>
      <c r="B49" s="4" t="s">
        <v>299</v>
      </c>
      <c r="C49" s="4" t="s">
        <v>300</v>
      </c>
      <c r="D49" s="4" t="s">
        <v>285</v>
      </c>
      <c r="E49" s="4">
        <v>102.01</v>
      </c>
      <c r="F49" s="4"/>
      <c r="G49" s="5">
        <f t="shared" si="0"/>
        <v>0</v>
      </c>
    </row>
    <row r="50" spans="1:7" x14ac:dyDescent="0.25">
      <c r="A50" s="4">
        <v>48</v>
      </c>
      <c r="B50" s="4" t="s">
        <v>301</v>
      </c>
      <c r="C50" s="4" t="s">
        <v>302</v>
      </c>
      <c r="D50" s="4" t="s">
        <v>208</v>
      </c>
      <c r="E50" s="4">
        <v>27.17</v>
      </c>
      <c r="F50" s="4">
        <v>1</v>
      </c>
      <c r="G50" s="5">
        <f t="shared" si="0"/>
        <v>27.17</v>
      </c>
    </row>
    <row r="51" spans="1:7" x14ac:dyDescent="0.25">
      <c r="A51" s="4">
        <v>49</v>
      </c>
      <c r="B51" s="4" t="s">
        <v>303</v>
      </c>
      <c r="C51" s="4" t="s">
        <v>304</v>
      </c>
      <c r="D51" s="4" t="s">
        <v>4</v>
      </c>
      <c r="E51" s="4">
        <v>19.489999999999998</v>
      </c>
      <c r="F51" s="4"/>
      <c r="G51" s="5">
        <f t="shared" si="0"/>
        <v>0</v>
      </c>
    </row>
    <row r="52" spans="1:7" x14ac:dyDescent="0.25">
      <c r="A52" s="4">
        <v>50</v>
      </c>
      <c r="B52" s="4" t="s">
        <v>305</v>
      </c>
      <c r="C52" s="4" t="s">
        <v>306</v>
      </c>
      <c r="D52" s="4" t="s">
        <v>307</v>
      </c>
      <c r="E52" s="4">
        <v>35</v>
      </c>
      <c r="F52" s="4">
        <v>1</v>
      </c>
      <c r="G52" s="5">
        <f t="shared" si="0"/>
        <v>35</v>
      </c>
    </row>
    <row r="53" spans="1:7" x14ac:dyDescent="0.25">
      <c r="A53" s="4">
        <v>51</v>
      </c>
      <c r="B53" s="4" t="s">
        <v>308</v>
      </c>
      <c r="C53" s="4" t="s">
        <v>309</v>
      </c>
      <c r="D53" s="4" t="s">
        <v>4</v>
      </c>
      <c r="E53" s="4">
        <v>48</v>
      </c>
      <c r="F53" s="4"/>
      <c r="G53" s="5">
        <f t="shared" si="0"/>
        <v>0</v>
      </c>
    </row>
    <row r="54" spans="1:7" x14ac:dyDescent="0.25">
      <c r="A54" s="4">
        <v>52</v>
      </c>
      <c r="B54" s="4" t="s">
        <v>310</v>
      </c>
      <c r="C54" s="4" t="s">
        <v>311</v>
      </c>
      <c r="D54" s="4" t="s">
        <v>208</v>
      </c>
      <c r="E54" s="4">
        <v>9</v>
      </c>
      <c r="F54" s="4"/>
      <c r="G54" s="5">
        <f t="shared" si="0"/>
        <v>0</v>
      </c>
    </row>
    <row r="55" spans="1:7" x14ac:dyDescent="0.25">
      <c r="A55" s="4">
        <v>53</v>
      </c>
      <c r="B55" s="4" t="s">
        <v>312</v>
      </c>
      <c r="C55" s="4" t="s">
        <v>313</v>
      </c>
      <c r="D55" s="4" t="s">
        <v>307</v>
      </c>
      <c r="E55" s="4">
        <v>69</v>
      </c>
      <c r="F55" s="4">
        <v>1</v>
      </c>
      <c r="G55" s="5">
        <f t="shared" si="0"/>
        <v>69</v>
      </c>
    </row>
    <row r="56" spans="1:7" x14ac:dyDescent="0.25">
      <c r="A56" s="4">
        <v>54</v>
      </c>
      <c r="B56" s="4" t="s">
        <v>314</v>
      </c>
      <c r="C56" s="4" t="s">
        <v>315</v>
      </c>
      <c r="D56" s="4" t="s">
        <v>285</v>
      </c>
      <c r="E56" s="4">
        <v>100</v>
      </c>
      <c r="F56" s="4"/>
      <c r="G56" s="5">
        <f t="shared" si="0"/>
        <v>0</v>
      </c>
    </row>
    <row r="57" spans="1:7" x14ac:dyDescent="0.25">
      <c r="A57" s="4">
        <v>55</v>
      </c>
      <c r="B57" s="4" t="s">
        <v>316</v>
      </c>
      <c r="C57" s="4" t="s">
        <v>317</v>
      </c>
      <c r="D57" s="4" t="s">
        <v>208</v>
      </c>
      <c r="E57" s="4">
        <v>5</v>
      </c>
      <c r="F57" s="4"/>
      <c r="G57" s="5">
        <f t="shared" si="0"/>
        <v>0</v>
      </c>
    </row>
    <row r="58" spans="1:7" x14ac:dyDescent="0.25">
      <c r="A58" s="4">
        <v>56</v>
      </c>
      <c r="B58" s="4" t="s">
        <v>318</v>
      </c>
      <c r="C58" s="4" t="s">
        <v>317</v>
      </c>
      <c r="D58" s="4" t="s">
        <v>208</v>
      </c>
      <c r="E58" s="4">
        <v>2.8</v>
      </c>
      <c r="F58" s="4">
        <v>1</v>
      </c>
      <c r="G58" s="5">
        <f t="shared" si="0"/>
        <v>2.8</v>
      </c>
    </row>
    <row r="59" spans="1:7" x14ac:dyDescent="0.25">
      <c r="A59" s="4">
        <v>57</v>
      </c>
      <c r="B59" s="4" t="s">
        <v>319</v>
      </c>
      <c r="C59" s="4" t="s">
        <v>320</v>
      </c>
      <c r="D59" s="4" t="s">
        <v>4</v>
      </c>
      <c r="E59" s="4">
        <v>8.75</v>
      </c>
      <c r="F59" s="4"/>
      <c r="G59" s="5">
        <f t="shared" si="0"/>
        <v>0</v>
      </c>
    </row>
    <row r="60" spans="1:7" x14ac:dyDescent="0.25">
      <c r="A60" s="4">
        <v>58</v>
      </c>
      <c r="B60" s="4" t="s">
        <v>321</v>
      </c>
      <c r="C60" s="4" t="s">
        <v>322</v>
      </c>
      <c r="D60" s="4" t="s">
        <v>202</v>
      </c>
      <c r="E60" s="4">
        <v>3.75</v>
      </c>
      <c r="F60" s="4">
        <v>1</v>
      </c>
      <c r="G60" s="5">
        <f t="shared" si="0"/>
        <v>3.75</v>
      </c>
    </row>
    <row r="61" spans="1:7" x14ac:dyDescent="0.25">
      <c r="A61" s="4">
        <v>59</v>
      </c>
      <c r="B61" s="4" t="s">
        <v>323</v>
      </c>
      <c r="C61" s="4" t="s">
        <v>324</v>
      </c>
      <c r="D61" s="4" t="s">
        <v>256</v>
      </c>
      <c r="E61" s="4">
        <v>3.96</v>
      </c>
      <c r="F61" s="4"/>
      <c r="G61" s="5">
        <f t="shared" si="0"/>
        <v>0</v>
      </c>
    </row>
    <row r="62" spans="1:7" x14ac:dyDescent="0.25">
      <c r="A62" s="4">
        <v>60</v>
      </c>
      <c r="B62" s="4" t="s">
        <v>325</v>
      </c>
      <c r="C62" s="4" t="s">
        <v>326</v>
      </c>
      <c r="D62" s="4" t="s">
        <v>256</v>
      </c>
      <c r="E62" s="4">
        <v>19.579999999999998</v>
      </c>
      <c r="F62" s="4">
        <v>1</v>
      </c>
      <c r="G62" s="5">
        <f t="shared" si="0"/>
        <v>19.579999999999998</v>
      </c>
    </row>
    <row r="63" spans="1:7" x14ac:dyDescent="0.25">
      <c r="A63" s="4">
        <v>61</v>
      </c>
      <c r="B63" s="4" t="s">
        <v>327</v>
      </c>
      <c r="C63" s="4" t="s">
        <v>328</v>
      </c>
      <c r="D63" s="4" t="s">
        <v>4</v>
      </c>
      <c r="E63" s="4">
        <v>5.15</v>
      </c>
      <c r="F63" s="4">
        <v>1</v>
      </c>
      <c r="G63" s="5">
        <f t="shared" si="0"/>
        <v>5.15</v>
      </c>
    </row>
    <row r="64" spans="1:7" x14ac:dyDescent="0.25">
      <c r="A64" s="4">
        <v>62</v>
      </c>
      <c r="B64" s="4" t="s">
        <v>329</v>
      </c>
      <c r="C64" s="4" t="s">
        <v>330</v>
      </c>
      <c r="D64" s="4" t="s">
        <v>4</v>
      </c>
      <c r="E64" s="4">
        <v>7.87</v>
      </c>
      <c r="F64" s="4"/>
      <c r="G64" s="5">
        <f t="shared" si="0"/>
        <v>0</v>
      </c>
    </row>
    <row r="65" spans="1:7" x14ac:dyDescent="0.25">
      <c r="A65" s="4">
        <v>63</v>
      </c>
      <c r="B65" s="4" t="s">
        <v>331</v>
      </c>
      <c r="C65" s="4" t="s">
        <v>332</v>
      </c>
      <c r="D65" s="4" t="s">
        <v>208</v>
      </c>
      <c r="E65" s="4">
        <v>12.47</v>
      </c>
      <c r="F65" s="4">
        <v>2</v>
      </c>
      <c r="G65" s="5">
        <f t="shared" si="0"/>
        <v>24.94</v>
      </c>
    </row>
    <row r="66" spans="1:7" x14ac:dyDescent="0.25">
      <c r="A66" s="4">
        <v>64</v>
      </c>
      <c r="B66" s="4" t="s">
        <v>333</v>
      </c>
      <c r="C66" s="4" t="s">
        <v>334</v>
      </c>
      <c r="D66" s="4" t="s">
        <v>208</v>
      </c>
      <c r="E66" s="4">
        <v>14.48</v>
      </c>
      <c r="F66" s="4">
        <v>2</v>
      </c>
      <c r="G66" s="5">
        <f t="shared" si="0"/>
        <v>28.96</v>
      </c>
    </row>
    <row r="67" spans="1:7" x14ac:dyDescent="0.25">
      <c r="A67" s="4">
        <v>65</v>
      </c>
      <c r="B67" s="4" t="s">
        <v>335</v>
      </c>
      <c r="C67" s="4" t="s">
        <v>336</v>
      </c>
      <c r="D67" s="4" t="s">
        <v>4</v>
      </c>
      <c r="E67" s="4">
        <v>0</v>
      </c>
      <c r="F67" s="4">
        <v>3</v>
      </c>
      <c r="G67" s="5">
        <f t="shared" si="0"/>
        <v>0</v>
      </c>
    </row>
    <row r="68" spans="1:7" x14ac:dyDescent="0.25">
      <c r="A68" s="4">
        <v>66</v>
      </c>
      <c r="B68" s="4" t="s">
        <v>337</v>
      </c>
      <c r="C68" s="4" t="s">
        <v>338</v>
      </c>
      <c r="D68" s="4" t="s">
        <v>4</v>
      </c>
      <c r="E68" s="4">
        <v>9.8699999999999992</v>
      </c>
      <c r="F68" s="4">
        <v>4</v>
      </c>
      <c r="G68" s="5">
        <f t="shared" ref="G68:G131" si="1">+F68*E68</f>
        <v>39.479999999999997</v>
      </c>
    </row>
    <row r="69" spans="1:7" x14ac:dyDescent="0.25">
      <c r="A69" s="4">
        <v>67</v>
      </c>
      <c r="B69" s="4" t="s">
        <v>339</v>
      </c>
      <c r="C69" s="4" t="s">
        <v>340</v>
      </c>
      <c r="D69" s="4" t="s">
        <v>4</v>
      </c>
      <c r="E69" s="4">
        <v>8.2799999999999994</v>
      </c>
      <c r="F69" s="4">
        <v>5</v>
      </c>
      <c r="G69" s="5">
        <f t="shared" si="1"/>
        <v>41.4</v>
      </c>
    </row>
    <row r="70" spans="1:7" x14ac:dyDescent="0.25">
      <c r="A70" s="4">
        <v>68</v>
      </c>
      <c r="B70" s="4" t="s">
        <v>341</v>
      </c>
      <c r="C70" s="4" t="s">
        <v>342</v>
      </c>
      <c r="D70" s="4" t="s">
        <v>4</v>
      </c>
      <c r="E70" s="4">
        <v>4.9400000000000004</v>
      </c>
      <c r="F70" s="4"/>
      <c r="G70" s="5">
        <f t="shared" si="1"/>
        <v>0</v>
      </c>
    </row>
    <row r="71" spans="1:7" x14ac:dyDescent="0.25">
      <c r="A71" s="4">
        <v>69</v>
      </c>
      <c r="B71" s="4" t="s">
        <v>343</v>
      </c>
      <c r="C71" s="4" t="s">
        <v>344</v>
      </c>
      <c r="D71" s="4" t="s">
        <v>4</v>
      </c>
      <c r="E71" s="4">
        <v>9.93</v>
      </c>
      <c r="F71" s="4"/>
      <c r="G71" s="5">
        <f t="shared" si="1"/>
        <v>0</v>
      </c>
    </row>
    <row r="72" spans="1:7" x14ac:dyDescent="0.25">
      <c r="A72" s="4">
        <v>70</v>
      </c>
      <c r="B72" s="4" t="s">
        <v>345</v>
      </c>
      <c r="C72" s="4" t="s">
        <v>346</v>
      </c>
      <c r="D72" s="4" t="s">
        <v>4</v>
      </c>
      <c r="E72" s="4">
        <v>3.7</v>
      </c>
      <c r="F72" s="4"/>
      <c r="G72" s="5">
        <f t="shared" si="1"/>
        <v>0</v>
      </c>
    </row>
    <row r="73" spans="1:7" x14ac:dyDescent="0.25">
      <c r="A73" s="4">
        <v>71</v>
      </c>
      <c r="B73" s="4" t="s">
        <v>347</v>
      </c>
      <c r="C73" s="4" t="s">
        <v>348</v>
      </c>
      <c r="D73" s="4" t="s">
        <v>4</v>
      </c>
      <c r="E73" s="4">
        <v>3.5</v>
      </c>
      <c r="F73" s="4"/>
      <c r="G73" s="5">
        <f t="shared" si="1"/>
        <v>0</v>
      </c>
    </row>
    <row r="74" spans="1:7" x14ac:dyDescent="0.25">
      <c r="A74" s="4">
        <v>72</v>
      </c>
      <c r="B74" s="4" t="s">
        <v>349</v>
      </c>
      <c r="C74" s="4" t="s">
        <v>350</v>
      </c>
      <c r="D74" s="4" t="s">
        <v>4</v>
      </c>
      <c r="E74" s="4">
        <v>6.51</v>
      </c>
      <c r="F74" s="4"/>
      <c r="G74" s="5">
        <f t="shared" si="1"/>
        <v>0</v>
      </c>
    </row>
    <row r="75" spans="1:7" x14ac:dyDescent="0.25">
      <c r="A75" s="4">
        <v>73</v>
      </c>
      <c r="B75" s="4" t="s">
        <v>351</v>
      </c>
      <c r="C75" s="4" t="s">
        <v>352</v>
      </c>
      <c r="D75" s="4" t="s">
        <v>4</v>
      </c>
      <c r="E75" s="4">
        <v>5.45</v>
      </c>
      <c r="F75" s="4"/>
      <c r="G75" s="5">
        <f t="shared" si="1"/>
        <v>0</v>
      </c>
    </row>
    <row r="76" spans="1:7" x14ac:dyDescent="0.25">
      <c r="A76" s="4">
        <v>74</v>
      </c>
      <c r="B76" s="4" t="s">
        <v>353</v>
      </c>
      <c r="C76" s="4" t="s">
        <v>354</v>
      </c>
      <c r="D76" s="4" t="s">
        <v>4</v>
      </c>
      <c r="E76" s="4">
        <v>10.38</v>
      </c>
      <c r="F76" s="4"/>
      <c r="G76" s="5">
        <f t="shared" si="1"/>
        <v>0</v>
      </c>
    </row>
    <row r="77" spans="1:7" x14ac:dyDescent="0.25">
      <c r="A77" s="4">
        <v>75</v>
      </c>
      <c r="B77" s="4" t="s">
        <v>355</v>
      </c>
      <c r="C77" s="4" t="s">
        <v>356</v>
      </c>
      <c r="D77" s="4" t="s">
        <v>4</v>
      </c>
      <c r="E77" s="4">
        <v>1.64</v>
      </c>
      <c r="F77" s="4"/>
      <c r="G77" s="5">
        <f t="shared" si="1"/>
        <v>0</v>
      </c>
    </row>
    <row r="78" spans="1:7" x14ac:dyDescent="0.25">
      <c r="A78" s="4">
        <v>76</v>
      </c>
      <c r="B78" s="4" t="s">
        <v>357</v>
      </c>
      <c r="C78" s="4" t="s">
        <v>358</v>
      </c>
      <c r="D78" s="4" t="s">
        <v>4</v>
      </c>
      <c r="E78" s="4">
        <v>8.25</v>
      </c>
      <c r="F78" s="4"/>
      <c r="G78" s="5">
        <f t="shared" si="1"/>
        <v>0</v>
      </c>
    </row>
    <row r="79" spans="1:7" x14ac:dyDescent="0.25">
      <c r="A79" s="4">
        <v>77</v>
      </c>
      <c r="B79" s="4" t="s">
        <v>359</v>
      </c>
      <c r="C79" s="4" t="s">
        <v>360</v>
      </c>
      <c r="D79" s="4" t="s">
        <v>4</v>
      </c>
      <c r="E79" s="4">
        <v>4.12</v>
      </c>
      <c r="F79" s="4"/>
      <c r="G79" s="5">
        <f t="shared" si="1"/>
        <v>0</v>
      </c>
    </row>
    <row r="80" spans="1:7" x14ac:dyDescent="0.25">
      <c r="A80" s="4">
        <v>78</v>
      </c>
      <c r="B80" s="4" t="s">
        <v>361</v>
      </c>
      <c r="C80" s="4" t="s">
        <v>362</v>
      </c>
      <c r="D80" s="4" t="s">
        <v>4</v>
      </c>
      <c r="E80" s="4">
        <v>18.46</v>
      </c>
      <c r="F80" s="4"/>
      <c r="G80" s="5">
        <f t="shared" si="1"/>
        <v>0</v>
      </c>
    </row>
    <row r="81" spans="1:7" x14ac:dyDescent="0.25">
      <c r="A81" s="4">
        <v>79</v>
      </c>
      <c r="B81" s="4" t="s">
        <v>363</v>
      </c>
      <c r="C81" s="4" t="s">
        <v>364</v>
      </c>
      <c r="D81" s="4" t="s">
        <v>4</v>
      </c>
      <c r="E81" s="4">
        <v>3.92</v>
      </c>
      <c r="F81" s="4"/>
      <c r="G81" s="5">
        <f t="shared" si="1"/>
        <v>0</v>
      </c>
    </row>
    <row r="82" spans="1:7" x14ac:dyDescent="0.25">
      <c r="A82" s="4">
        <v>80</v>
      </c>
      <c r="B82" s="4" t="s">
        <v>365</v>
      </c>
      <c r="C82" s="4" t="s">
        <v>366</v>
      </c>
      <c r="D82" s="4" t="s">
        <v>4</v>
      </c>
      <c r="E82" s="4">
        <v>3.62</v>
      </c>
      <c r="F82" s="4"/>
      <c r="G82" s="5">
        <f t="shared" si="1"/>
        <v>0</v>
      </c>
    </row>
    <row r="83" spans="1:7" x14ac:dyDescent="0.25">
      <c r="A83" s="4">
        <v>81</v>
      </c>
      <c r="B83" s="4" t="s">
        <v>367</v>
      </c>
      <c r="C83" s="4" t="s">
        <v>368</v>
      </c>
      <c r="D83" s="4" t="s">
        <v>208</v>
      </c>
      <c r="E83" s="4">
        <v>4.95</v>
      </c>
      <c r="F83" s="4"/>
      <c r="G83" s="5">
        <f t="shared" si="1"/>
        <v>0</v>
      </c>
    </row>
    <row r="84" spans="1:7" x14ac:dyDescent="0.25">
      <c r="A84" s="4">
        <v>82</v>
      </c>
      <c r="B84" s="4" t="s">
        <v>369</v>
      </c>
      <c r="C84" s="4" t="s">
        <v>370</v>
      </c>
      <c r="D84" s="4" t="s">
        <v>4</v>
      </c>
      <c r="E84" s="4">
        <v>26</v>
      </c>
      <c r="F84" s="4"/>
      <c r="G84" s="5">
        <f t="shared" si="1"/>
        <v>0</v>
      </c>
    </row>
    <row r="85" spans="1:7" x14ac:dyDescent="0.25">
      <c r="A85" s="4">
        <v>83</v>
      </c>
      <c r="B85" s="4" t="s">
        <v>371</v>
      </c>
      <c r="C85" s="4" t="s">
        <v>372</v>
      </c>
      <c r="D85" s="4" t="s">
        <v>4</v>
      </c>
      <c r="E85" s="4">
        <v>3.43</v>
      </c>
      <c r="F85" s="4"/>
      <c r="G85" s="5">
        <f t="shared" si="1"/>
        <v>0</v>
      </c>
    </row>
    <row r="86" spans="1:7" x14ac:dyDescent="0.25">
      <c r="A86" s="4">
        <v>84</v>
      </c>
      <c r="B86" s="4" t="s">
        <v>373</v>
      </c>
      <c r="C86" s="4" t="s">
        <v>374</v>
      </c>
      <c r="D86" s="4" t="s">
        <v>4</v>
      </c>
      <c r="E86" s="4">
        <v>0</v>
      </c>
      <c r="F86" s="4"/>
      <c r="G86" s="5">
        <f t="shared" si="1"/>
        <v>0</v>
      </c>
    </row>
    <row r="87" spans="1:7" x14ac:dyDescent="0.25">
      <c r="A87" s="4">
        <v>85</v>
      </c>
      <c r="B87" s="4" t="s">
        <v>375</v>
      </c>
      <c r="C87" s="4" t="s">
        <v>376</v>
      </c>
      <c r="D87" s="4" t="s">
        <v>208</v>
      </c>
      <c r="E87" s="4">
        <v>11.92</v>
      </c>
      <c r="F87" s="4"/>
      <c r="G87" s="5">
        <f t="shared" si="1"/>
        <v>0</v>
      </c>
    </row>
    <row r="88" spans="1:7" x14ac:dyDescent="0.25">
      <c r="A88" s="4">
        <v>86</v>
      </c>
      <c r="B88" s="4" t="s">
        <v>377</v>
      </c>
      <c r="C88" s="4" t="s">
        <v>378</v>
      </c>
      <c r="D88" s="4" t="s">
        <v>4</v>
      </c>
      <c r="E88" s="4">
        <v>9.99</v>
      </c>
      <c r="F88" s="4"/>
      <c r="G88" s="5">
        <f t="shared" si="1"/>
        <v>0</v>
      </c>
    </row>
    <row r="89" spans="1:7" x14ac:dyDescent="0.25">
      <c r="A89" s="4">
        <v>87</v>
      </c>
      <c r="B89" s="4" t="s">
        <v>379</v>
      </c>
      <c r="C89" s="4" t="s">
        <v>380</v>
      </c>
      <c r="D89" s="4" t="s">
        <v>4</v>
      </c>
      <c r="E89" s="4">
        <v>0</v>
      </c>
      <c r="F89" s="4"/>
      <c r="G89" s="5">
        <f t="shared" si="1"/>
        <v>0</v>
      </c>
    </row>
    <row r="90" spans="1:7" x14ac:dyDescent="0.25">
      <c r="A90" s="4">
        <v>88</v>
      </c>
      <c r="B90" s="4" t="s">
        <v>381</v>
      </c>
      <c r="C90" s="4" t="s">
        <v>382</v>
      </c>
      <c r="D90" s="4" t="s">
        <v>4</v>
      </c>
      <c r="E90" s="4">
        <v>19.420000000000002</v>
      </c>
      <c r="F90" s="4"/>
      <c r="G90" s="5">
        <f t="shared" si="1"/>
        <v>0</v>
      </c>
    </row>
    <row r="91" spans="1:7" x14ac:dyDescent="0.25">
      <c r="A91" s="4">
        <v>89</v>
      </c>
      <c r="B91" s="4" t="s">
        <v>383</v>
      </c>
      <c r="C91" s="4" t="s">
        <v>384</v>
      </c>
      <c r="D91" s="4" t="s">
        <v>4</v>
      </c>
      <c r="E91" s="4">
        <v>0</v>
      </c>
      <c r="F91" s="4"/>
      <c r="G91" s="5">
        <f t="shared" si="1"/>
        <v>0</v>
      </c>
    </row>
    <row r="92" spans="1:7" x14ac:dyDescent="0.25">
      <c r="A92" s="4">
        <v>90</v>
      </c>
      <c r="B92" s="4" t="s">
        <v>385</v>
      </c>
      <c r="C92" s="4" t="s">
        <v>386</v>
      </c>
      <c r="D92" s="4" t="s">
        <v>4</v>
      </c>
      <c r="E92" s="4">
        <v>9.34</v>
      </c>
      <c r="F92" s="4"/>
      <c r="G92" s="5">
        <f t="shared" si="1"/>
        <v>0</v>
      </c>
    </row>
    <row r="93" spans="1:7" x14ac:dyDescent="0.25">
      <c r="A93" s="4">
        <v>91</v>
      </c>
      <c r="B93" s="4" t="s">
        <v>387</v>
      </c>
      <c r="C93" s="4" t="s">
        <v>388</v>
      </c>
      <c r="D93" s="4" t="s">
        <v>4</v>
      </c>
      <c r="E93" s="4">
        <v>9.93</v>
      </c>
      <c r="F93" s="4"/>
      <c r="G93" s="5">
        <f t="shared" si="1"/>
        <v>0</v>
      </c>
    </row>
    <row r="94" spans="1:7" x14ac:dyDescent="0.25">
      <c r="A94" s="4">
        <v>92</v>
      </c>
      <c r="B94" s="4" t="s">
        <v>389</v>
      </c>
      <c r="C94" s="4" t="s">
        <v>390</v>
      </c>
      <c r="D94" s="4" t="s">
        <v>4</v>
      </c>
      <c r="E94" s="4">
        <v>3.57</v>
      </c>
      <c r="F94" s="4"/>
      <c r="G94" s="5">
        <f t="shared" si="1"/>
        <v>0</v>
      </c>
    </row>
    <row r="95" spans="1:7" x14ac:dyDescent="0.25">
      <c r="A95" s="4">
        <v>93</v>
      </c>
      <c r="B95" s="4" t="s">
        <v>391</v>
      </c>
      <c r="C95" s="4" t="s">
        <v>392</v>
      </c>
      <c r="D95" s="4" t="s">
        <v>4</v>
      </c>
      <c r="E95" s="4">
        <v>1.64</v>
      </c>
      <c r="F95" s="4"/>
      <c r="G95" s="5">
        <f t="shared" si="1"/>
        <v>0</v>
      </c>
    </row>
    <row r="96" spans="1:7" x14ac:dyDescent="0.25">
      <c r="A96" s="4">
        <v>94</v>
      </c>
      <c r="B96" s="4" t="s">
        <v>393</v>
      </c>
      <c r="C96" s="4" t="s">
        <v>394</v>
      </c>
      <c r="D96" s="4" t="s">
        <v>4</v>
      </c>
      <c r="E96" s="4">
        <v>2.82</v>
      </c>
      <c r="F96" s="4"/>
      <c r="G96" s="5">
        <f t="shared" si="1"/>
        <v>0</v>
      </c>
    </row>
    <row r="97" spans="1:7" x14ac:dyDescent="0.25">
      <c r="A97" s="4">
        <v>95</v>
      </c>
      <c r="B97" s="4" t="s">
        <v>135</v>
      </c>
      <c r="C97" s="4" t="s">
        <v>136</v>
      </c>
      <c r="D97" s="4" t="s">
        <v>4</v>
      </c>
      <c r="E97" s="4">
        <v>4.3899999999999997</v>
      </c>
      <c r="F97" s="4"/>
      <c r="G97" s="5">
        <f t="shared" si="1"/>
        <v>0</v>
      </c>
    </row>
    <row r="98" spans="1:7" x14ac:dyDescent="0.25">
      <c r="A98" s="4">
        <v>96</v>
      </c>
      <c r="B98" s="4" t="s">
        <v>395</v>
      </c>
      <c r="C98" s="4" t="s">
        <v>396</v>
      </c>
      <c r="D98" s="4" t="s">
        <v>4</v>
      </c>
      <c r="E98" s="4">
        <v>4.4800000000000004</v>
      </c>
      <c r="F98" s="4"/>
      <c r="G98" s="5">
        <f t="shared" si="1"/>
        <v>0</v>
      </c>
    </row>
    <row r="99" spans="1:7" x14ac:dyDescent="0.25">
      <c r="A99" s="4">
        <v>97</v>
      </c>
      <c r="B99" s="4" t="s">
        <v>397</v>
      </c>
      <c r="C99" s="4" t="s">
        <v>398</v>
      </c>
      <c r="D99" s="4" t="s">
        <v>4</v>
      </c>
      <c r="E99" s="4">
        <v>4.54</v>
      </c>
      <c r="F99" s="4"/>
      <c r="G99" s="5">
        <f t="shared" si="1"/>
        <v>0</v>
      </c>
    </row>
    <row r="100" spans="1:7" x14ac:dyDescent="0.25">
      <c r="A100" s="4">
        <v>98</v>
      </c>
      <c r="B100" s="4" t="s">
        <v>399</v>
      </c>
      <c r="C100" s="4" t="s">
        <v>400</v>
      </c>
      <c r="D100" s="4" t="s">
        <v>4</v>
      </c>
      <c r="E100" s="4">
        <v>7.67</v>
      </c>
      <c r="F100" s="4"/>
      <c r="G100" s="5">
        <f t="shared" si="1"/>
        <v>0</v>
      </c>
    </row>
    <row r="101" spans="1:7" x14ac:dyDescent="0.25">
      <c r="A101" s="4">
        <v>99</v>
      </c>
      <c r="B101" s="4" t="s">
        <v>401</v>
      </c>
      <c r="C101" s="4" t="s">
        <v>402</v>
      </c>
      <c r="D101" s="4" t="s">
        <v>4</v>
      </c>
      <c r="E101" s="4">
        <v>4.57</v>
      </c>
      <c r="F101" s="4"/>
      <c r="G101" s="5">
        <f t="shared" si="1"/>
        <v>0</v>
      </c>
    </row>
    <row r="102" spans="1:7" x14ac:dyDescent="0.25">
      <c r="A102" s="4">
        <v>100</v>
      </c>
      <c r="B102" s="4" t="s">
        <v>403</v>
      </c>
      <c r="C102" s="4" t="s">
        <v>404</v>
      </c>
      <c r="D102" s="4" t="s">
        <v>4</v>
      </c>
      <c r="E102" s="4">
        <v>7.95</v>
      </c>
      <c r="F102" s="4"/>
      <c r="G102" s="5">
        <f t="shared" si="1"/>
        <v>0</v>
      </c>
    </row>
    <row r="103" spans="1:7" x14ac:dyDescent="0.25">
      <c r="A103" s="4">
        <v>101</v>
      </c>
      <c r="B103" s="4" t="s">
        <v>405</v>
      </c>
      <c r="C103" s="4" t="s">
        <v>406</v>
      </c>
      <c r="D103" s="4" t="s">
        <v>208</v>
      </c>
      <c r="E103" s="4">
        <v>10.01</v>
      </c>
      <c r="F103" s="4"/>
      <c r="G103" s="5">
        <f t="shared" si="1"/>
        <v>0</v>
      </c>
    </row>
    <row r="104" spans="1:7" x14ac:dyDescent="0.25">
      <c r="A104" s="4">
        <v>102</v>
      </c>
      <c r="B104" s="4" t="s">
        <v>407</v>
      </c>
      <c r="C104" s="4" t="s">
        <v>408</v>
      </c>
      <c r="D104" s="4" t="s">
        <v>208</v>
      </c>
      <c r="E104" s="4">
        <v>11.99</v>
      </c>
      <c r="F104" s="4"/>
      <c r="G104" s="5">
        <f t="shared" si="1"/>
        <v>0</v>
      </c>
    </row>
    <row r="105" spans="1:7" x14ac:dyDescent="0.25">
      <c r="A105" s="4">
        <v>103</v>
      </c>
      <c r="B105" s="4" t="s">
        <v>409</v>
      </c>
      <c r="C105" s="4" t="s">
        <v>410</v>
      </c>
      <c r="D105" s="4" t="s">
        <v>208</v>
      </c>
      <c r="E105" s="4">
        <v>14.81</v>
      </c>
      <c r="F105" s="4"/>
      <c r="G105" s="5">
        <f t="shared" si="1"/>
        <v>0</v>
      </c>
    </row>
    <row r="106" spans="1:7" x14ac:dyDescent="0.25">
      <c r="A106" s="4">
        <v>104</v>
      </c>
      <c r="B106" s="4" t="s">
        <v>411</v>
      </c>
      <c r="C106" s="4" t="s">
        <v>412</v>
      </c>
      <c r="D106" s="4" t="s">
        <v>4</v>
      </c>
      <c r="E106" s="4">
        <v>7.32</v>
      </c>
      <c r="F106" s="4"/>
      <c r="G106" s="5">
        <f t="shared" si="1"/>
        <v>0</v>
      </c>
    </row>
    <row r="107" spans="1:7" x14ac:dyDescent="0.25">
      <c r="A107" s="4">
        <v>105</v>
      </c>
      <c r="B107" s="4" t="s">
        <v>413</v>
      </c>
      <c r="C107" s="4" t="s">
        <v>414</v>
      </c>
      <c r="D107" s="4" t="s">
        <v>4</v>
      </c>
      <c r="E107" s="4">
        <v>8.3800000000000008</v>
      </c>
      <c r="F107" s="4"/>
      <c r="G107" s="5">
        <f t="shared" si="1"/>
        <v>0</v>
      </c>
    </row>
    <row r="108" spans="1:7" x14ac:dyDescent="0.25">
      <c r="A108" s="4">
        <v>106</v>
      </c>
      <c r="B108" s="4" t="s">
        <v>415</v>
      </c>
      <c r="C108" s="4" t="s">
        <v>416</v>
      </c>
      <c r="D108" s="4" t="s">
        <v>4</v>
      </c>
      <c r="E108" s="4">
        <v>9.2799999999999994</v>
      </c>
      <c r="F108" s="4"/>
      <c r="G108" s="5">
        <f t="shared" si="1"/>
        <v>0</v>
      </c>
    </row>
    <row r="109" spans="1:7" x14ac:dyDescent="0.25">
      <c r="A109" s="4">
        <v>107</v>
      </c>
      <c r="B109" s="4" t="s">
        <v>417</v>
      </c>
      <c r="C109" s="4" t="s">
        <v>418</v>
      </c>
      <c r="D109" s="4" t="s">
        <v>4</v>
      </c>
      <c r="E109" s="4">
        <v>4.1500000000000004</v>
      </c>
      <c r="F109" s="4"/>
      <c r="G109" s="5">
        <f t="shared" si="1"/>
        <v>0</v>
      </c>
    </row>
    <row r="110" spans="1:7" x14ac:dyDescent="0.25">
      <c r="A110" s="4">
        <v>108</v>
      </c>
      <c r="B110" s="4" t="s">
        <v>419</v>
      </c>
      <c r="C110" s="4" t="s">
        <v>420</v>
      </c>
      <c r="D110" s="4" t="s">
        <v>4</v>
      </c>
      <c r="E110" s="4">
        <v>10.74</v>
      </c>
      <c r="F110" s="4"/>
      <c r="G110" s="5">
        <f t="shared" si="1"/>
        <v>0</v>
      </c>
    </row>
    <row r="111" spans="1:7" x14ac:dyDescent="0.25">
      <c r="A111" s="4">
        <v>109</v>
      </c>
      <c r="B111" s="4" t="s">
        <v>421</v>
      </c>
      <c r="C111" s="4" t="s">
        <v>422</v>
      </c>
      <c r="D111" s="4" t="s">
        <v>4</v>
      </c>
      <c r="E111" s="4">
        <v>11.43</v>
      </c>
      <c r="F111" s="4"/>
      <c r="G111" s="5">
        <f t="shared" si="1"/>
        <v>0</v>
      </c>
    </row>
    <row r="112" spans="1:7" x14ac:dyDescent="0.25">
      <c r="A112" s="4">
        <v>110</v>
      </c>
      <c r="B112" s="4" t="s">
        <v>423</v>
      </c>
      <c r="C112" s="4" t="s">
        <v>424</v>
      </c>
      <c r="D112" s="4" t="s">
        <v>4</v>
      </c>
      <c r="E112" s="4">
        <v>8.3000000000000007</v>
      </c>
      <c r="F112" s="4"/>
      <c r="G112" s="5">
        <f t="shared" si="1"/>
        <v>0</v>
      </c>
    </row>
    <row r="113" spans="1:7" x14ac:dyDescent="0.25">
      <c r="A113" s="4">
        <v>111</v>
      </c>
      <c r="B113" s="4" t="s">
        <v>425</v>
      </c>
      <c r="C113" s="4" t="s">
        <v>426</v>
      </c>
      <c r="D113" s="4" t="s">
        <v>4</v>
      </c>
      <c r="E113" s="4">
        <v>9.75</v>
      </c>
      <c r="F113" s="4"/>
      <c r="G113" s="5">
        <f t="shared" si="1"/>
        <v>0</v>
      </c>
    </row>
    <row r="114" spans="1:7" x14ac:dyDescent="0.25">
      <c r="A114" s="4">
        <v>112</v>
      </c>
      <c r="B114" s="4" t="s">
        <v>427</v>
      </c>
      <c r="C114" s="4" t="s">
        <v>428</v>
      </c>
      <c r="D114" s="4" t="s">
        <v>4</v>
      </c>
      <c r="E114" s="4">
        <v>25</v>
      </c>
      <c r="F114" s="4"/>
      <c r="G114" s="5">
        <f t="shared" si="1"/>
        <v>0</v>
      </c>
    </row>
    <row r="115" spans="1:7" x14ac:dyDescent="0.25">
      <c r="A115" s="4">
        <v>113</v>
      </c>
      <c r="B115" s="4" t="s">
        <v>429</v>
      </c>
      <c r="C115" s="4" t="s">
        <v>430</v>
      </c>
      <c r="D115" s="4" t="s">
        <v>4</v>
      </c>
      <c r="E115" s="4">
        <v>22</v>
      </c>
      <c r="F115" s="4"/>
      <c r="G115" s="5">
        <f t="shared" si="1"/>
        <v>0</v>
      </c>
    </row>
    <row r="116" spans="1:7" x14ac:dyDescent="0.25">
      <c r="A116" s="4">
        <v>114</v>
      </c>
      <c r="B116" s="4" t="s">
        <v>431</v>
      </c>
      <c r="C116" s="4" t="s">
        <v>432</v>
      </c>
      <c r="D116" s="4" t="s">
        <v>4</v>
      </c>
      <c r="E116" s="4">
        <v>17.57</v>
      </c>
      <c r="F116" s="4"/>
      <c r="G116" s="5">
        <f t="shared" si="1"/>
        <v>0</v>
      </c>
    </row>
    <row r="117" spans="1:7" x14ac:dyDescent="0.25">
      <c r="A117" s="4">
        <v>115</v>
      </c>
      <c r="B117" s="4" t="s">
        <v>433</v>
      </c>
      <c r="C117" s="4" t="s">
        <v>434</v>
      </c>
      <c r="D117" s="4" t="s">
        <v>4</v>
      </c>
      <c r="E117" s="4">
        <v>11.23</v>
      </c>
      <c r="F117" s="4"/>
      <c r="G117" s="5">
        <f t="shared" si="1"/>
        <v>0</v>
      </c>
    </row>
    <row r="118" spans="1:7" x14ac:dyDescent="0.25">
      <c r="A118" s="4">
        <v>116</v>
      </c>
      <c r="B118" s="4" t="s">
        <v>435</v>
      </c>
      <c r="C118" s="4" t="s">
        <v>436</v>
      </c>
      <c r="D118" s="4" t="s">
        <v>4</v>
      </c>
      <c r="E118" s="4">
        <v>4.5</v>
      </c>
      <c r="F118" s="4"/>
      <c r="G118" s="5">
        <f t="shared" si="1"/>
        <v>0</v>
      </c>
    </row>
    <row r="119" spans="1:7" x14ac:dyDescent="0.25">
      <c r="A119" s="4">
        <v>117</v>
      </c>
      <c r="B119" s="4" t="s">
        <v>437</v>
      </c>
      <c r="C119" s="4" t="s">
        <v>438</v>
      </c>
      <c r="D119" s="4" t="s">
        <v>4</v>
      </c>
      <c r="E119" s="4">
        <v>8.3000000000000007</v>
      </c>
      <c r="F119" s="4"/>
      <c r="G119" s="5">
        <f t="shared" si="1"/>
        <v>0</v>
      </c>
    </row>
    <row r="120" spans="1:7" x14ac:dyDescent="0.25">
      <c r="A120" s="4">
        <v>118</v>
      </c>
      <c r="B120" s="4" t="s">
        <v>439</v>
      </c>
      <c r="C120" s="4" t="s">
        <v>440</v>
      </c>
      <c r="D120" s="4" t="s">
        <v>4</v>
      </c>
      <c r="E120" s="4">
        <v>5.85</v>
      </c>
      <c r="F120" s="4"/>
      <c r="G120" s="5">
        <f t="shared" si="1"/>
        <v>0</v>
      </c>
    </row>
    <row r="121" spans="1:7" x14ac:dyDescent="0.25">
      <c r="A121" s="4">
        <v>119</v>
      </c>
      <c r="B121" s="4" t="s">
        <v>441</v>
      </c>
      <c r="C121" s="4" t="s">
        <v>442</v>
      </c>
      <c r="D121" s="4" t="s">
        <v>4</v>
      </c>
      <c r="E121" s="4">
        <v>43.93</v>
      </c>
      <c r="F121" s="4"/>
      <c r="G121" s="5">
        <f t="shared" si="1"/>
        <v>0</v>
      </c>
    </row>
    <row r="122" spans="1:7" x14ac:dyDescent="0.25">
      <c r="A122" s="4">
        <v>120</v>
      </c>
      <c r="B122" s="4" t="s">
        <v>443</v>
      </c>
      <c r="C122" s="4" t="s">
        <v>444</v>
      </c>
      <c r="D122" s="4" t="s">
        <v>4</v>
      </c>
      <c r="E122" s="4">
        <v>9.76</v>
      </c>
      <c r="F122" s="4"/>
      <c r="G122" s="5">
        <f t="shared" si="1"/>
        <v>0</v>
      </c>
    </row>
    <row r="123" spans="1:7" x14ac:dyDescent="0.25">
      <c r="A123" s="4">
        <v>121</v>
      </c>
      <c r="B123" s="4" t="s">
        <v>445</v>
      </c>
      <c r="C123" s="4" t="s">
        <v>446</v>
      </c>
      <c r="D123" s="4" t="s">
        <v>4</v>
      </c>
      <c r="E123" s="4">
        <v>19.28</v>
      </c>
      <c r="F123" s="4"/>
      <c r="G123" s="5">
        <f t="shared" si="1"/>
        <v>0</v>
      </c>
    </row>
    <row r="124" spans="1:7" x14ac:dyDescent="0.25">
      <c r="A124" s="4">
        <v>122</v>
      </c>
      <c r="B124" s="4" t="s">
        <v>447</v>
      </c>
      <c r="C124" s="4" t="s">
        <v>448</v>
      </c>
      <c r="D124" s="4" t="s">
        <v>4</v>
      </c>
      <c r="E124" s="4">
        <v>25</v>
      </c>
      <c r="F124" s="4"/>
      <c r="G124" s="5">
        <f t="shared" si="1"/>
        <v>0</v>
      </c>
    </row>
    <row r="125" spans="1:7" x14ac:dyDescent="0.25">
      <c r="A125" s="4">
        <v>123</v>
      </c>
      <c r="B125" s="4" t="s">
        <v>449</v>
      </c>
      <c r="C125" s="4" t="s">
        <v>390</v>
      </c>
      <c r="D125" s="4" t="s">
        <v>4</v>
      </c>
      <c r="E125" s="4">
        <v>3.58</v>
      </c>
      <c r="F125" s="4"/>
      <c r="G125" s="5">
        <f t="shared" si="1"/>
        <v>0</v>
      </c>
    </row>
    <row r="126" spans="1:7" x14ac:dyDescent="0.25">
      <c r="A126" s="4">
        <v>124</v>
      </c>
      <c r="B126" s="4" t="s">
        <v>450</v>
      </c>
      <c r="C126" s="4" t="s">
        <v>396</v>
      </c>
      <c r="D126" s="4" t="s">
        <v>4</v>
      </c>
      <c r="E126" s="4">
        <v>4.4800000000000004</v>
      </c>
      <c r="F126" s="4"/>
      <c r="G126" s="5">
        <f t="shared" si="1"/>
        <v>0</v>
      </c>
    </row>
    <row r="127" spans="1:7" x14ac:dyDescent="0.25">
      <c r="A127" s="4">
        <v>125</v>
      </c>
      <c r="B127" s="4" t="s">
        <v>451</v>
      </c>
      <c r="C127" s="4" t="s">
        <v>452</v>
      </c>
      <c r="D127" s="4" t="s">
        <v>4</v>
      </c>
      <c r="E127" s="4">
        <v>3.57</v>
      </c>
      <c r="F127" s="4"/>
      <c r="G127" s="5">
        <f t="shared" si="1"/>
        <v>0</v>
      </c>
    </row>
    <row r="128" spans="1:7" x14ac:dyDescent="0.25">
      <c r="A128" s="4">
        <v>126</v>
      </c>
      <c r="B128" s="4" t="s">
        <v>453</v>
      </c>
      <c r="C128" s="4" t="s">
        <v>398</v>
      </c>
      <c r="D128" s="4" t="s">
        <v>4</v>
      </c>
      <c r="E128" s="4">
        <v>4.54</v>
      </c>
      <c r="F128" s="4"/>
      <c r="G128" s="5">
        <f t="shared" si="1"/>
        <v>0</v>
      </c>
    </row>
    <row r="129" spans="1:7" x14ac:dyDescent="0.25">
      <c r="A129" s="4">
        <v>127</v>
      </c>
      <c r="B129" s="4" t="s">
        <v>454</v>
      </c>
      <c r="C129" s="4" t="s">
        <v>414</v>
      </c>
      <c r="D129" s="4" t="s">
        <v>4</v>
      </c>
      <c r="E129" s="4">
        <v>8.3800000000000008</v>
      </c>
      <c r="F129" s="4"/>
      <c r="G129" s="5">
        <f t="shared" si="1"/>
        <v>0</v>
      </c>
    </row>
    <row r="130" spans="1:7" x14ac:dyDescent="0.25">
      <c r="A130" s="4">
        <v>128</v>
      </c>
      <c r="B130" s="4" t="s">
        <v>455</v>
      </c>
      <c r="C130" s="4" t="s">
        <v>416</v>
      </c>
      <c r="D130" s="4" t="s">
        <v>4</v>
      </c>
      <c r="E130" s="4">
        <v>9.2799999999999994</v>
      </c>
      <c r="F130" s="4"/>
      <c r="G130" s="5">
        <f t="shared" si="1"/>
        <v>0</v>
      </c>
    </row>
    <row r="131" spans="1:7" x14ac:dyDescent="0.25">
      <c r="A131" s="4">
        <v>129</v>
      </c>
      <c r="B131" s="4" t="s">
        <v>456</v>
      </c>
      <c r="C131" s="4" t="s">
        <v>457</v>
      </c>
      <c r="D131" s="4" t="s">
        <v>4</v>
      </c>
      <c r="E131" s="4">
        <v>8.5399999999999991</v>
      </c>
      <c r="F131" s="4"/>
      <c r="G131" s="5">
        <f t="shared" si="1"/>
        <v>0</v>
      </c>
    </row>
    <row r="132" spans="1:7" x14ac:dyDescent="0.25">
      <c r="A132" s="4">
        <v>130</v>
      </c>
      <c r="B132" s="4" t="s">
        <v>458</v>
      </c>
      <c r="C132" s="4" t="s">
        <v>420</v>
      </c>
      <c r="D132" s="4" t="s">
        <v>4</v>
      </c>
      <c r="E132" s="4">
        <v>10.75</v>
      </c>
      <c r="F132" s="4"/>
      <c r="G132" s="5">
        <f t="shared" ref="G132:G195" si="2">+F132*E132</f>
        <v>0</v>
      </c>
    </row>
    <row r="133" spans="1:7" x14ac:dyDescent="0.25">
      <c r="A133" s="4">
        <v>131</v>
      </c>
      <c r="B133" s="4" t="s">
        <v>459</v>
      </c>
      <c r="C133" s="4" t="s">
        <v>428</v>
      </c>
      <c r="D133" s="4" t="s">
        <v>4</v>
      </c>
      <c r="E133" s="4">
        <v>21.48</v>
      </c>
      <c r="F133" s="4"/>
      <c r="G133" s="5">
        <f t="shared" si="2"/>
        <v>0</v>
      </c>
    </row>
    <row r="134" spans="1:7" x14ac:dyDescent="0.25">
      <c r="A134" s="4">
        <v>132</v>
      </c>
      <c r="B134" s="4" t="s">
        <v>460</v>
      </c>
      <c r="C134" s="4" t="s">
        <v>432</v>
      </c>
      <c r="D134" s="4" t="s">
        <v>4</v>
      </c>
      <c r="E134" s="4">
        <v>21</v>
      </c>
      <c r="F134" s="4"/>
      <c r="G134" s="5">
        <f t="shared" si="2"/>
        <v>0</v>
      </c>
    </row>
    <row r="135" spans="1:7" x14ac:dyDescent="0.25">
      <c r="A135" s="4">
        <v>133</v>
      </c>
      <c r="B135" s="4" t="s">
        <v>461</v>
      </c>
      <c r="C135" s="4" t="s">
        <v>462</v>
      </c>
      <c r="D135" s="4" t="s">
        <v>208</v>
      </c>
      <c r="E135" s="4">
        <v>14</v>
      </c>
      <c r="F135" s="4"/>
      <c r="G135" s="5">
        <f t="shared" si="2"/>
        <v>0</v>
      </c>
    </row>
    <row r="136" spans="1:7" x14ac:dyDescent="0.25">
      <c r="A136" s="4">
        <v>134</v>
      </c>
      <c r="B136" s="4" t="s">
        <v>463</v>
      </c>
      <c r="C136" s="4" t="s">
        <v>464</v>
      </c>
      <c r="D136" s="4" t="s">
        <v>4</v>
      </c>
      <c r="E136" s="4">
        <v>16.600000000000001</v>
      </c>
      <c r="F136" s="4"/>
      <c r="G136" s="5">
        <f t="shared" si="2"/>
        <v>0</v>
      </c>
    </row>
    <row r="137" spans="1:7" x14ac:dyDescent="0.25">
      <c r="A137" s="4">
        <v>135</v>
      </c>
      <c r="B137" s="4" t="s">
        <v>465</v>
      </c>
      <c r="C137" s="4" t="s">
        <v>442</v>
      </c>
      <c r="D137" s="4" t="s">
        <v>4</v>
      </c>
      <c r="E137" s="4">
        <v>50</v>
      </c>
      <c r="F137" s="4"/>
      <c r="G137" s="5">
        <f t="shared" si="2"/>
        <v>0</v>
      </c>
    </row>
    <row r="138" spans="1:7" x14ac:dyDescent="0.25">
      <c r="A138" s="4">
        <v>136</v>
      </c>
      <c r="B138" s="4" t="s">
        <v>466</v>
      </c>
      <c r="C138" s="4" t="s">
        <v>467</v>
      </c>
      <c r="D138" s="4" t="s">
        <v>4</v>
      </c>
      <c r="E138" s="4">
        <v>6.78</v>
      </c>
      <c r="F138" s="4"/>
      <c r="G138" s="5">
        <f t="shared" si="2"/>
        <v>0</v>
      </c>
    </row>
    <row r="139" spans="1:7" x14ac:dyDescent="0.25">
      <c r="A139" s="4">
        <v>137</v>
      </c>
      <c r="B139" s="4" t="s">
        <v>468</v>
      </c>
      <c r="C139" s="4" t="s">
        <v>469</v>
      </c>
      <c r="D139" s="4" t="s">
        <v>4</v>
      </c>
      <c r="E139" s="4">
        <v>32.5</v>
      </c>
      <c r="F139" s="4"/>
      <c r="G139" s="5">
        <f t="shared" si="2"/>
        <v>0</v>
      </c>
    </row>
    <row r="140" spans="1:7" x14ac:dyDescent="0.25">
      <c r="A140" s="4">
        <v>138</v>
      </c>
      <c r="B140" s="4" t="s">
        <v>470</v>
      </c>
      <c r="C140" s="4" t="s">
        <v>471</v>
      </c>
      <c r="D140" s="4" t="s">
        <v>4</v>
      </c>
      <c r="E140" s="4">
        <v>15.5</v>
      </c>
      <c r="F140" s="4"/>
      <c r="G140" s="5">
        <f t="shared" si="2"/>
        <v>0</v>
      </c>
    </row>
    <row r="141" spans="1:7" x14ac:dyDescent="0.25">
      <c r="A141" s="4">
        <v>139</v>
      </c>
      <c r="B141" s="4" t="s">
        <v>472</v>
      </c>
      <c r="C141" s="4" t="s">
        <v>473</v>
      </c>
      <c r="D141" s="4" t="s">
        <v>4</v>
      </c>
      <c r="E141" s="4">
        <v>110</v>
      </c>
      <c r="F141" s="4"/>
      <c r="G141" s="5">
        <f t="shared" si="2"/>
        <v>0</v>
      </c>
    </row>
    <row r="142" spans="1:7" x14ac:dyDescent="0.25">
      <c r="A142" s="4">
        <v>140</v>
      </c>
      <c r="B142" s="4" t="s">
        <v>474</v>
      </c>
      <c r="C142" s="4" t="s">
        <v>475</v>
      </c>
      <c r="D142" s="4" t="s">
        <v>4</v>
      </c>
      <c r="E142" s="4">
        <v>74.84</v>
      </c>
      <c r="F142" s="4"/>
      <c r="G142" s="5">
        <f t="shared" si="2"/>
        <v>0</v>
      </c>
    </row>
    <row r="143" spans="1:7" x14ac:dyDescent="0.25">
      <c r="A143" s="4">
        <v>141</v>
      </c>
      <c r="B143" s="4" t="s">
        <v>476</v>
      </c>
      <c r="C143" s="4" t="s">
        <v>477</v>
      </c>
      <c r="D143" s="4" t="s">
        <v>4</v>
      </c>
      <c r="E143" s="4">
        <v>133.33000000000001</v>
      </c>
      <c r="F143" s="4"/>
      <c r="G143" s="5">
        <f t="shared" si="2"/>
        <v>0</v>
      </c>
    </row>
    <row r="144" spans="1:7" x14ac:dyDescent="0.25">
      <c r="A144" s="4">
        <v>142</v>
      </c>
      <c r="B144" s="4" t="s">
        <v>478</v>
      </c>
      <c r="C144" s="4" t="s">
        <v>479</v>
      </c>
      <c r="D144" s="4" t="s">
        <v>4</v>
      </c>
      <c r="E144" s="4">
        <v>26.75</v>
      </c>
      <c r="F144" s="4"/>
      <c r="G144" s="5">
        <f t="shared" si="2"/>
        <v>0</v>
      </c>
    </row>
    <row r="145" spans="1:7" x14ac:dyDescent="0.25">
      <c r="A145" s="4">
        <v>143</v>
      </c>
      <c r="B145" s="4" t="s">
        <v>480</v>
      </c>
      <c r="C145" s="4" t="s">
        <v>481</v>
      </c>
      <c r="D145" s="4" t="s">
        <v>4</v>
      </c>
      <c r="E145" s="4">
        <v>47.99</v>
      </c>
      <c r="F145" s="4">
        <v>5</v>
      </c>
      <c r="G145" s="5">
        <f t="shared" si="2"/>
        <v>239.95000000000002</v>
      </c>
    </row>
    <row r="146" spans="1:7" x14ac:dyDescent="0.25">
      <c r="A146" s="4">
        <v>144</v>
      </c>
      <c r="B146" s="4" t="s">
        <v>482</v>
      </c>
      <c r="C146" s="4" t="s">
        <v>483</v>
      </c>
      <c r="D146" s="4" t="s">
        <v>4</v>
      </c>
      <c r="E146" s="4">
        <v>71.010000000000005</v>
      </c>
      <c r="F146" s="4">
        <v>2</v>
      </c>
      <c r="G146" s="5">
        <f t="shared" si="2"/>
        <v>142.02000000000001</v>
      </c>
    </row>
    <row r="147" spans="1:7" x14ac:dyDescent="0.25">
      <c r="A147" s="4">
        <v>145</v>
      </c>
      <c r="B147" s="4" t="s">
        <v>484</v>
      </c>
      <c r="C147" s="4" t="s">
        <v>485</v>
      </c>
      <c r="D147" s="4" t="s">
        <v>4</v>
      </c>
      <c r="E147" s="4">
        <v>33</v>
      </c>
      <c r="F147" s="4"/>
      <c r="G147" s="5">
        <f t="shared" si="2"/>
        <v>0</v>
      </c>
    </row>
    <row r="148" spans="1:7" x14ac:dyDescent="0.25">
      <c r="A148" s="4">
        <v>146</v>
      </c>
      <c r="B148" s="4" t="s">
        <v>486</v>
      </c>
      <c r="C148" s="4" t="s">
        <v>487</v>
      </c>
      <c r="D148" s="4" t="s">
        <v>4</v>
      </c>
      <c r="E148" s="4">
        <v>14</v>
      </c>
      <c r="F148" s="4"/>
      <c r="G148" s="5">
        <f t="shared" si="2"/>
        <v>0</v>
      </c>
    </row>
    <row r="149" spans="1:7" x14ac:dyDescent="0.25">
      <c r="A149" s="4">
        <v>147</v>
      </c>
      <c r="B149" s="4" t="s">
        <v>488</v>
      </c>
      <c r="C149" s="4" t="s">
        <v>489</v>
      </c>
      <c r="D149" s="4" t="s">
        <v>4</v>
      </c>
      <c r="E149" s="4">
        <v>0</v>
      </c>
      <c r="F149" s="4"/>
      <c r="G149" s="5">
        <f t="shared" si="2"/>
        <v>0</v>
      </c>
    </row>
    <row r="150" spans="1:7" x14ac:dyDescent="0.25">
      <c r="A150" s="4">
        <v>148</v>
      </c>
      <c r="B150" s="4" t="s">
        <v>490</v>
      </c>
      <c r="C150" s="4" t="s">
        <v>491</v>
      </c>
      <c r="D150" s="4" t="s">
        <v>4</v>
      </c>
      <c r="E150" s="4">
        <v>100</v>
      </c>
      <c r="F150" s="4"/>
      <c r="G150" s="5">
        <f t="shared" si="2"/>
        <v>0</v>
      </c>
    </row>
    <row r="151" spans="1:7" x14ac:dyDescent="0.25">
      <c r="A151" s="4">
        <v>149</v>
      </c>
      <c r="B151" s="4" t="s">
        <v>492</v>
      </c>
      <c r="C151" s="4" t="s">
        <v>493</v>
      </c>
      <c r="D151" s="4" t="s">
        <v>4</v>
      </c>
      <c r="E151" s="4">
        <v>31.9</v>
      </c>
      <c r="F151" s="4"/>
      <c r="G151" s="5">
        <f t="shared" si="2"/>
        <v>0</v>
      </c>
    </row>
    <row r="152" spans="1:7" x14ac:dyDescent="0.25">
      <c r="A152" s="4">
        <v>150</v>
      </c>
      <c r="B152" s="4" t="s">
        <v>494</v>
      </c>
      <c r="C152" s="4" t="s">
        <v>495</v>
      </c>
      <c r="D152" s="4" t="s">
        <v>4</v>
      </c>
      <c r="E152" s="4">
        <v>14.02</v>
      </c>
      <c r="F152" s="4"/>
      <c r="G152" s="5">
        <f t="shared" si="2"/>
        <v>0</v>
      </c>
    </row>
    <row r="153" spans="1:7" x14ac:dyDescent="0.25">
      <c r="A153" s="4">
        <v>151</v>
      </c>
      <c r="B153" s="4" t="s">
        <v>496</v>
      </c>
      <c r="C153" s="4" t="s">
        <v>497</v>
      </c>
      <c r="D153" s="4" t="s">
        <v>4</v>
      </c>
      <c r="E153" s="4">
        <v>6.5</v>
      </c>
      <c r="F153" s="4"/>
      <c r="G153" s="5">
        <f t="shared" si="2"/>
        <v>0</v>
      </c>
    </row>
    <row r="154" spans="1:7" x14ac:dyDescent="0.25">
      <c r="A154" s="4">
        <v>152</v>
      </c>
      <c r="B154" s="4" t="s">
        <v>498</v>
      </c>
      <c r="C154" s="4" t="s">
        <v>499</v>
      </c>
      <c r="D154" s="4" t="s">
        <v>4</v>
      </c>
      <c r="E154" s="4">
        <v>13.3</v>
      </c>
      <c r="F154" s="4"/>
      <c r="G154" s="5">
        <f t="shared" si="2"/>
        <v>0</v>
      </c>
    </row>
    <row r="155" spans="1:7" x14ac:dyDescent="0.25">
      <c r="A155" s="4">
        <v>153</v>
      </c>
      <c r="B155" s="4" t="s">
        <v>500</v>
      </c>
      <c r="C155" s="4" t="s">
        <v>501</v>
      </c>
      <c r="D155" s="4" t="s">
        <v>208</v>
      </c>
      <c r="E155" s="4">
        <v>150</v>
      </c>
      <c r="F155" s="4"/>
      <c r="G155" s="5">
        <f t="shared" si="2"/>
        <v>0</v>
      </c>
    </row>
    <row r="156" spans="1:7" x14ac:dyDescent="0.25">
      <c r="A156" s="4">
        <v>154</v>
      </c>
      <c r="B156" s="4" t="s">
        <v>502</v>
      </c>
      <c r="C156" s="4" t="s">
        <v>503</v>
      </c>
      <c r="D156" s="4" t="s">
        <v>4</v>
      </c>
      <c r="E156" s="4">
        <v>11.48</v>
      </c>
      <c r="F156" s="4"/>
      <c r="G156" s="5">
        <f t="shared" si="2"/>
        <v>0</v>
      </c>
    </row>
    <row r="157" spans="1:7" x14ac:dyDescent="0.25">
      <c r="A157" s="4">
        <v>155</v>
      </c>
      <c r="B157" s="4" t="s">
        <v>504</v>
      </c>
      <c r="C157" s="4" t="s">
        <v>505</v>
      </c>
      <c r="D157" s="4" t="s">
        <v>4</v>
      </c>
      <c r="E157" s="4">
        <v>7.5</v>
      </c>
      <c r="F157" s="4"/>
      <c r="G157" s="5">
        <f t="shared" si="2"/>
        <v>0</v>
      </c>
    </row>
    <row r="158" spans="1:7" x14ac:dyDescent="0.25">
      <c r="A158" s="4">
        <v>156</v>
      </c>
      <c r="B158" s="4" t="s">
        <v>506</v>
      </c>
      <c r="C158" s="4" t="s">
        <v>507</v>
      </c>
      <c r="D158" s="4" t="s">
        <v>4</v>
      </c>
      <c r="E158" s="4">
        <v>94</v>
      </c>
      <c r="F158" s="4"/>
      <c r="G158" s="5">
        <f t="shared" si="2"/>
        <v>0</v>
      </c>
    </row>
    <row r="159" spans="1:7" x14ac:dyDescent="0.25">
      <c r="A159" s="4">
        <v>157</v>
      </c>
      <c r="B159" s="4" t="s">
        <v>508</v>
      </c>
      <c r="C159" s="4" t="s">
        <v>509</v>
      </c>
      <c r="D159" s="4" t="s">
        <v>307</v>
      </c>
      <c r="E159" s="4">
        <v>198</v>
      </c>
      <c r="F159" s="4"/>
      <c r="G159" s="5">
        <f t="shared" si="2"/>
        <v>0</v>
      </c>
    </row>
    <row r="160" spans="1:7" x14ac:dyDescent="0.25">
      <c r="A160" s="4">
        <v>158</v>
      </c>
      <c r="B160" s="4" t="s">
        <v>510</v>
      </c>
      <c r="C160" s="4" t="s">
        <v>511</v>
      </c>
      <c r="D160" s="4" t="s">
        <v>4</v>
      </c>
      <c r="E160" s="4">
        <v>19.399999999999999</v>
      </c>
      <c r="F160" s="4">
        <v>20</v>
      </c>
      <c r="G160" s="5">
        <f t="shared" si="2"/>
        <v>388</v>
      </c>
    </row>
    <row r="161" spans="1:7" x14ac:dyDescent="0.25">
      <c r="A161" s="4">
        <v>159</v>
      </c>
      <c r="B161" s="4" t="s">
        <v>512</v>
      </c>
      <c r="C161" s="4" t="s">
        <v>513</v>
      </c>
      <c r="D161" s="4" t="s">
        <v>4</v>
      </c>
      <c r="E161" s="4">
        <v>14.5</v>
      </c>
      <c r="F161" s="4"/>
      <c r="G161" s="5">
        <f t="shared" si="2"/>
        <v>0</v>
      </c>
    </row>
    <row r="162" spans="1:7" x14ac:dyDescent="0.25">
      <c r="A162" s="4">
        <v>160</v>
      </c>
      <c r="B162" s="4" t="s">
        <v>514</v>
      </c>
      <c r="C162" s="4" t="s">
        <v>515</v>
      </c>
      <c r="D162" s="4" t="s">
        <v>4</v>
      </c>
      <c r="E162" s="4">
        <v>25.62</v>
      </c>
      <c r="F162" s="4"/>
      <c r="G162" s="5">
        <f t="shared" si="2"/>
        <v>0</v>
      </c>
    </row>
    <row r="163" spans="1:7" x14ac:dyDescent="0.25">
      <c r="A163" s="4">
        <v>161</v>
      </c>
      <c r="B163" s="4" t="s">
        <v>516</v>
      </c>
      <c r="C163" s="4" t="s">
        <v>517</v>
      </c>
      <c r="D163" s="4" t="s">
        <v>4</v>
      </c>
      <c r="E163" s="4">
        <v>19.829999999999998</v>
      </c>
      <c r="F163" s="4"/>
      <c r="G163" s="5">
        <f t="shared" si="2"/>
        <v>0</v>
      </c>
    </row>
    <row r="164" spans="1:7" x14ac:dyDescent="0.25">
      <c r="A164" s="4">
        <v>162</v>
      </c>
      <c r="B164" s="4" t="s">
        <v>518</v>
      </c>
      <c r="C164" s="4" t="s">
        <v>519</v>
      </c>
      <c r="D164" s="4" t="s">
        <v>4</v>
      </c>
      <c r="E164" s="4">
        <v>0</v>
      </c>
      <c r="F164" s="4"/>
      <c r="G164" s="5">
        <f t="shared" si="2"/>
        <v>0</v>
      </c>
    </row>
    <row r="165" spans="1:7" x14ac:dyDescent="0.25">
      <c r="A165" s="4">
        <v>163</v>
      </c>
      <c r="B165" s="4" t="s">
        <v>520</v>
      </c>
      <c r="C165" s="4" t="s">
        <v>521</v>
      </c>
      <c r="D165" s="4" t="s">
        <v>4</v>
      </c>
      <c r="E165" s="4">
        <v>59</v>
      </c>
      <c r="F165" s="4"/>
      <c r="G165" s="5">
        <f t="shared" si="2"/>
        <v>0</v>
      </c>
    </row>
    <row r="166" spans="1:7" x14ac:dyDescent="0.25">
      <c r="A166" s="4">
        <v>164</v>
      </c>
      <c r="B166" s="4" t="s">
        <v>522</v>
      </c>
      <c r="C166" s="4" t="s">
        <v>523</v>
      </c>
      <c r="D166" s="4" t="s">
        <v>4</v>
      </c>
      <c r="E166" s="4">
        <v>26.65</v>
      </c>
      <c r="F166" s="4"/>
      <c r="G166" s="5">
        <f t="shared" si="2"/>
        <v>0</v>
      </c>
    </row>
    <row r="167" spans="1:7" x14ac:dyDescent="0.25">
      <c r="A167" s="4">
        <v>165</v>
      </c>
      <c r="B167" s="4" t="s">
        <v>524</v>
      </c>
      <c r="C167" s="4" t="s">
        <v>525</v>
      </c>
      <c r="D167" s="4" t="s">
        <v>4</v>
      </c>
      <c r="E167" s="4">
        <v>0</v>
      </c>
      <c r="F167" s="4"/>
      <c r="G167" s="5">
        <f t="shared" si="2"/>
        <v>0</v>
      </c>
    </row>
    <row r="168" spans="1:7" x14ac:dyDescent="0.25">
      <c r="A168" s="4">
        <v>166</v>
      </c>
      <c r="B168" s="4" t="s">
        <v>526</v>
      </c>
      <c r="C168" s="4" t="s">
        <v>527</v>
      </c>
      <c r="D168" s="4" t="s">
        <v>4</v>
      </c>
      <c r="E168" s="4">
        <v>43.81</v>
      </c>
      <c r="F168" s="4"/>
      <c r="G168" s="5">
        <f t="shared" si="2"/>
        <v>0</v>
      </c>
    </row>
    <row r="169" spans="1:7" x14ac:dyDescent="0.25">
      <c r="A169" s="4">
        <v>167</v>
      </c>
      <c r="B169" s="4" t="s">
        <v>528</v>
      </c>
      <c r="C169" s="4" t="s">
        <v>529</v>
      </c>
      <c r="D169" s="4" t="s">
        <v>4</v>
      </c>
      <c r="E169" s="4">
        <v>19.670000000000002</v>
      </c>
      <c r="F169" s="4"/>
      <c r="G169" s="5">
        <f t="shared" si="2"/>
        <v>0</v>
      </c>
    </row>
    <row r="170" spans="1:7" x14ac:dyDescent="0.25">
      <c r="A170" s="4">
        <v>168</v>
      </c>
      <c r="B170" s="4" t="s">
        <v>530</v>
      </c>
      <c r="C170" s="4" t="s">
        <v>531</v>
      </c>
      <c r="D170" s="4" t="s">
        <v>4</v>
      </c>
      <c r="E170" s="4">
        <v>28.55</v>
      </c>
      <c r="F170" s="4"/>
      <c r="G170" s="5">
        <f t="shared" si="2"/>
        <v>0</v>
      </c>
    </row>
    <row r="171" spans="1:7" x14ac:dyDescent="0.25">
      <c r="A171" s="4">
        <v>169</v>
      </c>
      <c r="B171" s="4" t="s">
        <v>532</v>
      </c>
      <c r="C171" s="4" t="s">
        <v>533</v>
      </c>
      <c r="D171" s="4" t="s">
        <v>4</v>
      </c>
      <c r="E171" s="4">
        <v>35</v>
      </c>
      <c r="F171" s="4"/>
      <c r="G171" s="5">
        <f t="shared" si="2"/>
        <v>0</v>
      </c>
    </row>
    <row r="172" spans="1:7" x14ac:dyDescent="0.25">
      <c r="A172" s="4">
        <v>170</v>
      </c>
      <c r="B172" s="4" t="s">
        <v>534</v>
      </c>
      <c r="C172" s="4" t="s">
        <v>535</v>
      </c>
      <c r="D172" s="4" t="s">
        <v>4</v>
      </c>
      <c r="E172" s="4">
        <v>56.5</v>
      </c>
      <c r="F172" s="4"/>
      <c r="G172" s="5">
        <f t="shared" si="2"/>
        <v>0</v>
      </c>
    </row>
    <row r="173" spans="1:7" x14ac:dyDescent="0.25">
      <c r="A173" s="4">
        <v>171</v>
      </c>
      <c r="B173" s="4" t="s">
        <v>536</v>
      </c>
      <c r="C173" s="4" t="s">
        <v>537</v>
      </c>
      <c r="D173" s="4" t="s">
        <v>4</v>
      </c>
      <c r="E173" s="4">
        <v>50</v>
      </c>
      <c r="F173" s="4"/>
      <c r="G173" s="5">
        <f t="shared" si="2"/>
        <v>0</v>
      </c>
    </row>
    <row r="174" spans="1:7" x14ac:dyDescent="0.25">
      <c r="A174" s="4">
        <v>172</v>
      </c>
      <c r="B174" s="4" t="s">
        <v>538</v>
      </c>
      <c r="C174" s="4" t="s">
        <v>539</v>
      </c>
      <c r="D174" s="4" t="s">
        <v>4</v>
      </c>
      <c r="E174" s="4">
        <v>88</v>
      </c>
      <c r="F174" s="4"/>
      <c r="G174" s="5">
        <f t="shared" si="2"/>
        <v>0</v>
      </c>
    </row>
    <row r="175" spans="1:7" x14ac:dyDescent="0.25">
      <c r="A175" s="4">
        <v>173</v>
      </c>
      <c r="B175" s="4" t="s">
        <v>540</v>
      </c>
      <c r="C175" s="4" t="s">
        <v>541</v>
      </c>
      <c r="D175" s="4" t="s">
        <v>205</v>
      </c>
      <c r="E175" s="4">
        <v>13</v>
      </c>
      <c r="F175" s="4"/>
      <c r="G175" s="5">
        <f t="shared" si="2"/>
        <v>0</v>
      </c>
    </row>
    <row r="176" spans="1:7" x14ac:dyDescent="0.25">
      <c r="A176" s="4">
        <v>174</v>
      </c>
      <c r="B176" s="4" t="s">
        <v>542</v>
      </c>
      <c r="C176" s="4" t="s">
        <v>543</v>
      </c>
      <c r="D176" s="4" t="s">
        <v>205</v>
      </c>
      <c r="E176" s="4">
        <v>14.43</v>
      </c>
      <c r="F176" s="4"/>
      <c r="G176" s="5">
        <f t="shared" si="2"/>
        <v>0</v>
      </c>
    </row>
    <row r="177" spans="1:7" x14ac:dyDescent="0.25">
      <c r="A177" s="4">
        <v>175</v>
      </c>
      <c r="B177" s="4" t="s">
        <v>544</v>
      </c>
      <c r="C177" s="4" t="s">
        <v>545</v>
      </c>
      <c r="D177" s="4" t="s">
        <v>205</v>
      </c>
      <c r="E177" s="4">
        <v>13</v>
      </c>
      <c r="F177" s="4"/>
      <c r="G177" s="5">
        <f t="shared" si="2"/>
        <v>0</v>
      </c>
    </row>
    <row r="178" spans="1:7" x14ac:dyDescent="0.25">
      <c r="A178" s="4">
        <v>176</v>
      </c>
      <c r="B178" s="4" t="s">
        <v>546</v>
      </c>
      <c r="C178" s="4" t="s">
        <v>547</v>
      </c>
      <c r="D178" s="4" t="s">
        <v>208</v>
      </c>
      <c r="E178" s="4">
        <v>3.5</v>
      </c>
      <c r="F178" s="4"/>
      <c r="G178" s="5">
        <f t="shared" si="2"/>
        <v>0</v>
      </c>
    </row>
    <row r="179" spans="1:7" x14ac:dyDescent="0.25">
      <c r="A179" s="4">
        <v>177</v>
      </c>
      <c r="B179" s="4" t="s">
        <v>548</v>
      </c>
      <c r="C179" s="4" t="s">
        <v>549</v>
      </c>
      <c r="D179" s="4" t="s">
        <v>208</v>
      </c>
      <c r="E179" s="4">
        <v>0</v>
      </c>
      <c r="F179" s="4"/>
      <c r="G179" s="5">
        <f t="shared" si="2"/>
        <v>0</v>
      </c>
    </row>
    <row r="180" spans="1:7" x14ac:dyDescent="0.25">
      <c r="A180" s="4">
        <v>178</v>
      </c>
      <c r="B180" s="4" t="s">
        <v>550</v>
      </c>
      <c r="C180" s="4" t="s">
        <v>551</v>
      </c>
      <c r="D180" s="4" t="s">
        <v>208</v>
      </c>
      <c r="E180" s="4">
        <v>0</v>
      </c>
      <c r="F180" s="4"/>
      <c r="G180" s="5">
        <f t="shared" si="2"/>
        <v>0</v>
      </c>
    </row>
    <row r="181" spans="1:7" x14ac:dyDescent="0.25">
      <c r="A181" s="4">
        <v>179</v>
      </c>
      <c r="B181" s="4" t="s">
        <v>552</v>
      </c>
      <c r="C181" s="4" t="s">
        <v>553</v>
      </c>
      <c r="D181" s="4" t="s">
        <v>208</v>
      </c>
      <c r="E181" s="4">
        <v>3.5</v>
      </c>
      <c r="F181" s="4"/>
      <c r="G181" s="5">
        <f t="shared" si="2"/>
        <v>0</v>
      </c>
    </row>
    <row r="182" spans="1:7" x14ac:dyDescent="0.25">
      <c r="A182" s="4">
        <v>180</v>
      </c>
      <c r="B182" s="4" t="s">
        <v>554</v>
      </c>
      <c r="C182" s="4" t="s">
        <v>555</v>
      </c>
      <c r="D182" s="4" t="s">
        <v>208</v>
      </c>
      <c r="E182" s="4">
        <v>1.99</v>
      </c>
      <c r="F182" s="4"/>
      <c r="G182" s="5">
        <f t="shared" si="2"/>
        <v>0</v>
      </c>
    </row>
    <row r="183" spans="1:7" x14ac:dyDescent="0.25">
      <c r="A183" s="4">
        <v>181</v>
      </c>
      <c r="B183" s="4" t="s">
        <v>556</v>
      </c>
      <c r="C183" s="4" t="s">
        <v>557</v>
      </c>
      <c r="D183" s="4" t="s">
        <v>208</v>
      </c>
      <c r="E183" s="4">
        <v>2</v>
      </c>
      <c r="F183" s="4"/>
      <c r="G183" s="5">
        <f t="shared" si="2"/>
        <v>0</v>
      </c>
    </row>
    <row r="184" spans="1:7" x14ac:dyDescent="0.25">
      <c r="A184" s="4">
        <v>182</v>
      </c>
      <c r="B184" s="4" t="s">
        <v>558</v>
      </c>
      <c r="C184" s="4" t="s">
        <v>559</v>
      </c>
      <c r="D184" s="4" t="s">
        <v>208</v>
      </c>
      <c r="E184" s="4">
        <v>2</v>
      </c>
      <c r="F184" s="4"/>
      <c r="G184" s="5">
        <f t="shared" si="2"/>
        <v>0</v>
      </c>
    </row>
    <row r="185" spans="1:7" x14ac:dyDescent="0.25">
      <c r="A185" s="4">
        <v>183</v>
      </c>
      <c r="B185" s="4" t="s">
        <v>560</v>
      </c>
      <c r="C185" s="4" t="s">
        <v>561</v>
      </c>
      <c r="D185" s="4" t="s">
        <v>4</v>
      </c>
      <c r="E185" s="4">
        <v>4.8</v>
      </c>
      <c r="F185" s="4"/>
      <c r="G185" s="5">
        <f t="shared" si="2"/>
        <v>0</v>
      </c>
    </row>
    <row r="186" spans="1:7" x14ac:dyDescent="0.25">
      <c r="A186" s="4">
        <v>184</v>
      </c>
      <c r="B186" s="4" t="s">
        <v>562</v>
      </c>
      <c r="C186" s="4" t="s">
        <v>563</v>
      </c>
      <c r="D186" s="4" t="s">
        <v>564</v>
      </c>
      <c r="E186" s="4">
        <v>4.45</v>
      </c>
      <c r="F186" s="4"/>
      <c r="G186" s="5">
        <f t="shared" si="2"/>
        <v>0</v>
      </c>
    </row>
    <row r="187" spans="1:7" x14ac:dyDescent="0.25">
      <c r="A187" s="4">
        <v>185</v>
      </c>
      <c r="B187" s="4" t="s">
        <v>565</v>
      </c>
      <c r="C187" s="4" t="s">
        <v>566</v>
      </c>
      <c r="D187" s="4" t="s">
        <v>567</v>
      </c>
      <c r="E187" s="4">
        <v>0.85</v>
      </c>
      <c r="F187" s="4"/>
      <c r="G187" s="5">
        <f t="shared" si="2"/>
        <v>0</v>
      </c>
    </row>
    <row r="188" spans="1:7" x14ac:dyDescent="0.25">
      <c r="A188" s="4">
        <v>186</v>
      </c>
      <c r="B188" s="4" t="s">
        <v>568</v>
      </c>
      <c r="C188" s="4" t="s">
        <v>569</v>
      </c>
      <c r="D188" s="4" t="s">
        <v>570</v>
      </c>
      <c r="E188" s="4">
        <v>0.98</v>
      </c>
      <c r="F188" s="4"/>
      <c r="G188" s="5">
        <f t="shared" si="2"/>
        <v>0</v>
      </c>
    </row>
    <row r="189" spans="1:7" x14ac:dyDescent="0.25">
      <c r="A189" s="4">
        <v>187</v>
      </c>
      <c r="B189" s="4" t="s">
        <v>571</v>
      </c>
      <c r="C189" s="4" t="s">
        <v>572</v>
      </c>
      <c r="D189" s="4" t="s">
        <v>570</v>
      </c>
      <c r="E189" s="4">
        <v>0.86</v>
      </c>
      <c r="F189" s="4"/>
      <c r="G189" s="5">
        <f t="shared" si="2"/>
        <v>0</v>
      </c>
    </row>
    <row r="190" spans="1:7" x14ac:dyDescent="0.25">
      <c r="A190" s="4">
        <v>188</v>
      </c>
      <c r="B190" s="4" t="s">
        <v>573</v>
      </c>
      <c r="C190" s="4" t="s">
        <v>574</v>
      </c>
      <c r="D190" s="4" t="s">
        <v>208</v>
      </c>
      <c r="E190" s="4">
        <v>2.83</v>
      </c>
      <c r="F190" s="4"/>
      <c r="G190" s="5">
        <f t="shared" si="2"/>
        <v>0</v>
      </c>
    </row>
    <row r="191" spans="1:7" x14ac:dyDescent="0.25">
      <c r="A191" s="4">
        <v>189</v>
      </c>
      <c r="B191" s="4" t="s">
        <v>575</v>
      </c>
      <c r="C191" s="4" t="s">
        <v>576</v>
      </c>
      <c r="D191" s="4" t="s">
        <v>208</v>
      </c>
      <c r="E191" s="4">
        <v>2.83</v>
      </c>
      <c r="F191" s="4"/>
      <c r="G191" s="5">
        <f t="shared" si="2"/>
        <v>0</v>
      </c>
    </row>
    <row r="192" spans="1:7" x14ac:dyDescent="0.25">
      <c r="A192" s="4">
        <v>190</v>
      </c>
      <c r="B192" s="4" t="s">
        <v>577</v>
      </c>
      <c r="C192" s="4" t="s">
        <v>578</v>
      </c>
      <c r="D192" s="4" t="s">
        <v>208</v>
      </c>
      <c r="E192" s="4">
        <v>3.25</v>
      </c>
      <c r="F192" s="4"/>
      <c r="G192" s="5">
        <f t="shared" si="2"/>
        <v>0</v>
      </c>
    </row>
    <row r="193" spans="1:7" x14ac:dyDescent="0.25">
      <c r="A193" s="4">
        <v>191</v>
      </c>
      <c r="B193" s="4" t="s">
        <v>579</v>
      </c>
      <c r="C193" s="4" t="s">
        <v>580</v>
      </c>
      <c r="D193" s="4" t="s">
        <v>208</v>
      </c>
      <c r="E193" s="4">
        <v>3.25</v>
      </c>
      <c r="F193" s="4"/>
      <c r="G193" s="5">
        <f t="shared" si="2"/>
        <v>0</v>
      </c>
    </row>
    <row r="194" spans="1:7" x14ac:dyDescent="0.25">
      <c r="A194" s="4">
        <v>192</v>
      </c>
      <c r="B194" s="4" t="s">
        <v>581</v>
      </c>
      <c r="C194" s="4" t="s">
        <v>582</v>
      </c>
      <c r="D194" s="4" t="s">
        <v>202</v>
      </c>
      <c r="E194" s="4">
        <v>6.67</v>
      </c>
      <c r="F194" s="4"/>
      <c r="G194" s="5">
        <f t="shared" si="2"/>
        <v>0</v>
      </c>
    </row>
    <row r="195" spans="1:7" x14ac:dyDescent="0.25">
      <c r="A195" s="4">
        <v>193</v>
      </c>
      <c r="B195" s="4" t="s">
        <v>583</v>
      </c>
      <c r="C195" s="4" t="s">
        <v>584</v>
      </c>
      <c r="D195" s="4" t="s">
        <v>285</v>
      </c>
      <c r="E195" s="4">
        <v>255</v>
      </c>
      <c r="F195" s="4"/>
      <c r="G195" s="5">
        <f t="shared" si="2"/>
        <v>0</v>
      </c>
    </row>
    <row r="196" spans="1:7" x14ac:dyDescent="0.25">
      <c r="A196" s="4">
        <v>194</v>
      </c>
      <c r="B196" s="4" t="s">
        <v>585</v>
      </c>
      <c r="C196" s="4" t="s">
        <v>586</v>
      </c>
      <c r="D196" s="4" t="s">
        <v>233</v>
      </c>
      <c r="E196" s="4">
        <v>58</v>
      </c>
      <c r="F196" s="4"/>
      <c r="G196" s="5">
        <f t="shared" ref="G196:G259" si="3">+F196*E196</f>
        <v>0</v>
      </c>
    </row>
    <row r="197" spans="1:7" x14ac:dyDescent="0.25">
      <c r="A197" s="4">
        <v>195</v>
      </c>
      <c r="B197" s="4" t="s">
        <v>587</v>
      </c>
      <c r="C197" s="4" t="s">
        <v>588</v>
      </c>
      <c r="D197" s="4" t="s">
        <v>233</v>
      </c>
      <c r="E197" s="4">
        <v>460</v>
      </c>
      <c r="F197" s="4"/>
      <c r="G197" s="5">
        <f t="shared" si="3"/>
        <v>0</v>
      </c>
    </row>
    <row r="198" spans="1:7" x14ac:dyDescent="0.25">
      <c r="A198" s="4">
        <v>196</v>
      </c>
      <c r="B198" s="4" t="s">
        <v>589</v>
      </c>
      <c r="C198" s="4" t="s">
        <v>590</v>
      </c>
      <c r="D198" s="4" t="s">
        <v>233</v>
      </c>
      <c r="E198" s="4">
        <v>378.77</v>
      </c>
      <c r="F198" s="4"/>
      <c r="G198" s="5">
        <f t="shared" si="3"/>
        <v>0</v>
      </c>
    </row>
    <row r="199" spans="1:7" x14ac:dyDescent="0.25">
      <c r="A199" s="4">
        <v>197</v>
      </c>
      <c r="B199" s="4" t="s">
        <v>591</v>
      </c>
      <c r="C199" s="4" t="s">
        <v>592</v>
      </c>
      <c r="D199" s="4" t="s">
        <v>4</v>
      </c>
      <c r="E199" s="4">
        <v>3.95</v>
      </c>
      <c r="F199" s="4"/>
      <c r="G199" s="5">
        <f t="shared" si="3"/>
        <v>0</v>
      </c>
    </row>
    <row r="200" spans="1:7" x14ac:dyDescent="0.25">
      <c r="A200" s="4">
        <v>198</v>
      </c>
      <c r="B200" s="4" t="s">
        <v>593</v>
      </c>
      <c r="C200" s="4" t="s">
        <v>594</v>
      </c>
      <c r="D200" s="4" t="s">
        <v>233</v>
      </c>
      <c r="E200" s="4">
        <v>104</v>
      </c>
      <c r="F200" s="4"/>
      <c r="G200" s="5">
        <f t="shared" si="3"/>
        <v>0</v>
      </c>
    </row>
    <row r="201" spans="1:7" x14ac:dyDescent="0.25">
      <c r="A201" s="4">
        <v>199</v>
      </c>
      <c r="B201" s="4" t="s">
        <v>595</v>
      </c>
      <c r="C201" s="4" t="s">
        <v>596</v>
      </c>
      <c r="D201" s="4" t="s">
        <v>233</v>
      </c>
      <c r="E201" s="4">
        <v>84</v>
      </c>
      <c r="F201" s="4"/>
      <c r="G201" s="5">
        <f t="shared" si="3"/>
        <v>0</v>
      </c>
    </row>
    <row r="202" spans="1:7" x14ac:dyDescent="0.25">
      <c r="A202" s="4">
        <v>200</v>
      </c>
      <c r="B202" s="4" t="s">
        <v>597</v>
      </c>
      <c r="C202" s="4" t="s">
        <v>598</v>
      </c>
      <c r="D202" s="4" t="s">
        <v>233</v>
      </c>
      <c r="E202" s="4">
        <v>78.5</v>
      </c>
      <c r="F202" s="4"/>
      <c r="G202" s="5">
        <f t="shared" si="3"/>
        <v>0</v>
      </c>
    </row>
    <row r="203" spans="1:7" x14ac:dyDescent="0.25">
      <c r="A203" s="4">
        <v>201</v>
      </c>
      <c r="B203" s="4" t="s">
        <v>599</v>
      </c>
      <c r="C203" s="4" t="s">
        <v>600</v>
      </c>
      <c r="D203" s="4" t="s">
        <v>205</v>
      </c>
      <c r="E203" s="4">
        <v>5.83</v>
      </c>
      <c r="F203" s="4"/>
      <c r="G203" s="5">
        <f t="shared" si="3"/>
        <v>0</v>
      </c>
    </row>
    <row r="204" spans="1:7" x14ac:dyDescent="0.25">
      <c r="A204" s="4">
        <v>202</v>
      </c>
      <c r="B204" s="4" t="s">
        <v>601</v>
      </c>
      <c r="C204" s="4" t="s">
        <v>602</v>
      </c>
      <c r="D204" s="4" t="s">
        <v>285</v>
      </c>
      <c r="E204" s="4">
        <v>50</v>
      </c>
      <c r="F204" s="4"/>
      <c r="G204" s="5">
        <f t="shared" si="3"/>
        <v>0</v>
      </c>
    </row>
    <row r="205" spans="1:7" x14ac:dyDescent="0.25">
      <c r="A205" s="4">
        <v>203</v>
      </c>
      <c r="B205" s="4" t="s">
        <v>603</v>
      </c>
      <c r="C205" s="4" t="s">
        <v>604</v>
      </c>
      <c r="D205" s="4" t="s">
        <v>205</v>
      </c>
      <c r="E205" s="4">
        <v>35</v>
      </c>
      <c r="F205" s="4"/>
      <c r="G205" s="5">
        <f t="shared" si="3"/>
        <v>0</v>
      </c>
    </row>
    <row r="206" spans="1:7" x14ac:dyDescent="0.25">
      <c r="A206" s="4">
        <v>204</v>
      </c>
      <c r="B206" s="4" t="s">
        <v>605</v>
      </c>
      <c r="C206" s="4" t="s">
        <v>606</v>
      </c>
      <c r="D206" s="4" t="s">
        <v>205</v>
      </c>
      <c r="E206" s="4">
        <v>22.92</v>
      </c>
      <c r="F206" s="4"/>
      <c r="G206" s="5">
        <f t="shared" si="3"/>
        <v>0</v>
      </c>
    </row>
    <row r="207" spans="1:7" x14ac:dyDescent="0.25">
      <c r="A207" s="4">
        <v>205</v>
      </c>
      <c r="B207" s="4" t="s">
        <v>607</v>
      </c>
      <c r="C207" s="4" t="s">
        <v>608</v>
      </c>
      <c r="D207" s="4" t="s">
        <v>208</v>
      </c>
      <c r="E207" s="4">
        <v>46.01</v>
      </c>
      <c r="F207" s="4"/>
      <c r="G207" s="5">
        <f t="shared" si="3"/>
        <v>0</v>
      </c>
    </row>
    <row r="208" spans="1:7" x14ac:dyDescent="0.25">
      <c r="A208" s="4">
        <v>206</v>
      </c>
      <c r="B208" s="4" t="s">
        <v>609</v>
      </c>
      <c r="C208" s="4" t="s">
        <v>610</v>
      </c>
      <c r="D208" s="4" t="s">
        <v>208</v>
      </c>
      <c r="E208" s="4">
        <v>128</v>
      </c>
      <c r="F208" s="4"/>
      <c r="G208" s="5">
        <f t="shared" si="3"/>
        <v>0</v>
      </c>
    </row>
    <row r="209" spans="1:7" x14ac:dyDescent="0.25">
      <c r="A209" s="4">
        <v>207</v>
      </c>
      <c r="B209" s="4" t="s">
        <v>611</v>
      </c>
      <c r="C209" s="4" t="s">
        <v>612</v>
      </c>
      <c r="D209" s="4" t="s">
        <v>208</v>
      </c>
      <c r="E209" s="4">
        <v>45</v>
      </c>
      <c r="F209" s="4"/>
      <c r="G209" s="5">
        <f t="shared" si="3"/>
        <v>0</v>
      </c>
    </row>
    <row r="210" spans="1:7" x14ac:dyDescent="0.25">
      <c r="A210" s="4">
        <v>208</v>
      </c>
      <c r="B210" s="4" t="s">
        <v>613</v>
      </c>
      <c r="C210" s="4" t="s">
        <v>614</v>
      </c>
      <c r="D210" s="4" t="s">
        <v>208</v>
      </c>
      <c r="E210" s="4">
        <v>11</v>
      </c>
      <c r="F210" s="4"/>
      <c r="G210" s="5">
        <f t="shared" si="3"/>
        <v>0</v>
      </c>
    </row>
    <row r="211" spans="1:7" x14ac:dyDescent="0.25">
      <c r="A211" s="4">
        <v>209</v>
      </c>
      <c r="B211" s="4" t="s">
        <v>615</v>
      </c>
      <c r="C211" s="4" t="s">
        <v>616</v>
      </c>
      <c r="D211" s="4" t="s">
        <v>208</v>
      </c>
      <c r="E211" s="4">
        <v>124.01</v>
      </c>
      <c r="F211" s="4"/>
      <c r="G211" s="5">
        <f t="shared" si="3"/>
        <v>0</v>
      </c>
    </row>
    <row r="212" spans="1:7" x14ac:dyDescent="0.25">
      <c r="A212" s="4">
        <v>210</v>
      </c>
      <c r="B212" s="4" t="s">
        <v>617</v>
      </c>
      <c r="C212" s="4" t="s">
        <v>618</v>
      </c>
      <c r="D212" s="4" t="s">
        <v>4</v>
      </c>
      <c r="E212" s="4">
        <v>60</v>
      </c>
      <c r="F212" s="4"/>
      <c r="G212" s="5">
        <f t="shared" si="3"/>
        <v>0</v>
      </c>
    </row>
    <row r="213" spans="1:7" x14ac:dyDescent="0.25">
      <c r="A213" s="4">
        <v>211</v>
      </c>
      <c r="B213" s="4" t="s">
        <v>619</v>
      </c>
      <c r="C213" s="4" t="s">
        <v>620</v>
      </c>
      <c r="D213" s="4" t="s">
        <v>4</v>
      </c>
      <c r="E213" s="4">
        <v>43</v>
      </c>
      <c r="F213" s="4"/>
      <c r="G213" s="5">
        <f t="shared" si="3"/>
        <v>0</v>
      </c>
    </row>
    <row r="214" spans="1:7" x14ac:dyDescent="0.25">
      <c r="A214" s="4">
        <v>212</v>
      </c>
      <c r="B214" s="4" t="s">
        <v>621</v>
      </c>
      <c r="C214" s="4" t="s">
        <v>622</v>
      </c>
      <c r="D214" s="4" t="s">
        <v>4</v>
      </c>
      <c r="E214" s="4">
        <v>86</v>
      </c>
      <c r="F214" s="4"/>
      <c r="G214" s="5">
        <f t="shared" si="3"/>
        <v>0</v>
      </c>
    </row>
    <row r="215" spans="1:7" x14ac:dyDescent="0.25">
      <c r="A215" s="4">
        <v>213</v>
      </c>
      <c r="B215" s="4" t="s">
        <v>623</v>
      </c>
      <c r="C215" s="4" t="s">
        <v>624</v>
      </c>
      <c r="D215" s="4" t="s">
        <v>202</v>
      </c>
      <c r="E215" s="4">
        <v>7.08</v>
      </c>
      <c r="F215" s="4"/>
      <c r="G215" s="5">
        <f t="shared" si="3"/>
        <v>0</v>
      </c>
    </row>
    <row r="216" spans="1:7" x14ac:dyDescent="0.25">
      <c r="A216" s="4">
        <v>214</v>
      </c>
      <c r="B216" s="4" t="s">
        <v>625</v>
      </c>
      <c r="C216" s="4" t="s">
        <v>626</v>
      </c>
      <c r="D216" s="4" t="s">
        <v>205</v>
      </c>
      <c r="E216" s="4">
        <v>24.17</v>
      </c>
      <c r="F216" s="4"/>
      <c r="G216" s="5">
        <f t="shared" si="3"/>
        <v>0</v>
      </c>
    </row>
    <row r="217" spans="1:7" x14ac:dyDescent="0.25">
      <c r="A217" s="4">
        <v>215</v>
      </c>
      <c r="B217" s="4" t="s">
        <v>627</v>
      </c>
      <c r="C217" s="4" t="s">
        <v>628</v>
      </c>
      <c r="D217" s="4" t="s">
        <v>256</v>
      </c>
      <c r="E217" s="4">
        <v>68</v>
      </c>
      <c r="F217" s="4"/>
      <c r="G217" s="5">
        <f t="shared" si="3"/>
        <v>0</v>
      </c>
    </row>
    <row r="218" spans="1:7" x14ac:dyDescent="0.25">
      <c r="A218" s="4">
        <v>216</v>
      </c>
      <c r="B218" s="4" t="s">
        <v>629</v>
      </c>
      <c r="C218" s="4" t="s">
        <v>630</v>
      </c>
      <c r="D218" s="4" t="s">
        <v>205</v>
      </c>
      <c r="E218" s="4">
        <v>5.56</v>
      </c>
      <c r="F218" s="4"/>
      <c r="G218" s="5">
        <f t="shared" si="3"/>
        <v>0</v>
      </c>
    </row>
    <row r="219" spans="1:7" x14ac:dyDescent="0.25">
      <c r="A219" s="4">
        <v>217</v>
      </c>
      <c r="B219" s="4" t="s">
        <v>631</v>
      </c>
      <c r="C219" s="4" t="s">
        <v>632</v>
      </c>
      <c r="D219" s="4" t="s">
        <v>256</v>
      </c>
      <c r="E219" s="4">
        <v>200</v>
      </c>
      <c r="F219" s="4"/>
      <c r="G219" s="5">
        <f t="shared" si="3"/>
        <v>0</v>
      </c>
    </row>
    <row r="220" spans="1:7" x14ac:dyDescent="0.25">
      <c r="A220" s="4">
        <v>218</v>
      </c>
      <c r="B220" s="4" t="s">
        <v>633</v>
      </c>
      <c r="C220" s="4" t="s">
        <v>634</v>
      </c>
      <c r="D220" s="4" t="s">
        <v>205</v>
      </c>
      <c r="E220" s="4">
        <v>9.17</v>
      </c>
      <c r="F220" s="4"/>
      <c r="G220" s="5">
        <f t="shared" si="3"/>
        <v>0</v>
      </c>
    </row>
    <row r="221" spans="1:7" x14ac:dyDescent="0.25">
      <c r="A221" s="4">
        <v>219</v>
      </c>
      <c r="B221" s="4" t="s">
        <v>635</v>
      </c>
      <c r="C221" s="4" t="s">
        <v>636</v>
      </c>
      <c r="D221" s="4" t="s">
        <v>256</v>
      </c>
      <c r="E221" s="4">
        <v>0</v>
      </c>
      <c r="F221" s="4"/>
      <c r="G221" s="5">
        <f t="shared" si="3"/>
        <v>0</v>
      </c>
    </row>
    <row r="222" spans="1:7" x14ac:dyDescent="0.25">
      <c r="A222" s="4">
        <v>220</v>
      </c>
      <c r="B222" s="4" t="s">
        <v>637</v>
      </c>
      <c r="C222" s="4" t="s">
        <v>638</v>
      </c>
      <c r="D222" s="4" t="s">
        <v>205</v>
      </c>
      <c r="E222" s="4">
        <v>80</v>
      </c>
      <c r="F222" s="4"/>
      <c r="G222" s="5">
        <f t="shared" si="3"/>
        <v>0</v>
      </c>
    </row>
    <row r="223" spans="1:7" x14ac:dyDescent="0.25">
      <c r="A223" s="4">
        <v>221</v>
      </c>
      <c r="B223" s="4" t="s">
        <v>639</v>
      </c>
      <c r="C223" s="4" t="s">
        <v>640</v>
      </c>
      <c r="D223" s="4" t="s">
        <v>256</v>
      </c>
      <c r="E223" s="4">
        <v>52</v>
      </c>
      <c r="F223" s="4"/>
      <c r="G223" s="5">
        <f t="shared" si="3"/>
        <v>0</v>
      </c>
    </row>
    <row r="224" spans="1:7" x14ac:dyDescent="0.25">
      <c r="A224" s="4">
        <v>222</v>
      </c>
      <c r="B224" s="4" t="s">
        <v>641</v>
      </c>
      <c r="C224" s="4" t="s">
        <v>642</v>
      </c>
      <c r="D224" s="4" t="s">
        <v>4</v>
      </c>
      <c r="E224" s="4">
        <v>10.94</v>
      </c>
      <c r="F224" s="4"/>
      <c r="G224" s="5">
        <f t="shared" si="3"/>
        <v>0</v>
      </c>
    </row>
    <row r="225" spans="1:7" x14ac:dyDescent="0.25">
      <c r="A225" s="4">
        <v>223</v>
      </c>
      <c r="B225" s="4" t="s">
        <v>643</v>
      </c>
      <c r="C225" s="4" t="s">
        <v>644</v>
      </c>
      <c r="D225" s="4" t="s">
        <v>205</v>
      </c>
      <c r="E225" s="4">
        <v>8.75</v>
      </c>
      <c r="F225" s="4"/>
      <c r="G225" s="5">
        <f t="shared" si="3"/>
        <v>0</v>
      </c>
    </row>
    <row r="226" spans="1:7" x14ac:dyDescent="0.25">
      <c r="A226" s="4">
        <v>224</v>
      </c>
      <c r="B226" s="4" t="s">
        <v>645</v>
      </c>
      <c r="C226" s="4" t="s">
        <v>646</v>
      </c>
      <c r="D226" s="4" t="s">
        <v>256</v>
      </c>
      <c r="E226" s="4">
        <v>108.75</v>
      </c>
      <c r="F226" s="4"/>
      <c r="G226" s="5">
        <f t="shared" si="3"/>
        <v>0</v>
      </c>
    </row>
    <row r="227" spans="1:7" x14ac:dyDescent="0.25">
      <c r="A227" s="4">
        <v>225</v>
      </c>
      <c r="B227" s="4" t="s">
        <v>647</v>
      </c>
      <c r="C227" s="4" t="s">
        <v>648</v>
      </c>
      <c r="D227" s="4" t="s">
        <v>256</v>
      </c>
      <c r="E227" s="4">
        <v>110</v>
      </c>
      <c r="F227" s="4"/>
      <c r="G227" s="5">
        <f t="shared" si="3"/>
        <v>0</v>
      </c>
    </row>
    <row r="228" spans="1:7" x14ac:dyDescent="0.25">
      <c r="A228" s="4">
        <v>226</v>
      </c>
      <c r="B228" s="4" t="s">
        <v>649</v>
      </c>
      <c r="C228" s="4" t="s">
        <v>650</v>
      </c>
      <c r="D228" s="4" t="s">
        <v>205</v>
      </c>
      <c r="E228" s="4">
        <v>5.56</v>
      </c>
      <c r="F228" s="4"/>
      <c r="G228" s="5">
        <f t="shared" si="3"/>
        <v>0</v>
      </c>
    </row>
    <row r="229" spans="1:7" x14ac:dyDescent="0.25">
      <c r="A229" s="4">
        <v>227</v>
      </c>
      <c r="B229" s="4" t="s">
        <v>651</v>
      </c>
      <c r="C229" s="4" t="s">
        <v>652</v>
      </c>
      <c r="D229" s="4" t="s">
        <v>205</v>
      </c>
      <c r="E229" s="4">
        <v>45</v>
      </c>
      <c r="F229" s="4"/>
      <c r="G229" s="5">
        <f t="shared" si="3"/>
        <v>0</v>
      </c>
    </row>
    <row r="230" spans="1:7" x14ac:dyDescent="0.25">
      <c r="A230" s="4">
        <v>228</v>
      </c>
      <c r="B230" s="4" t="s">
        <v>653</v>
      </c>
      <c r="C230" s="4" t="s">
        <v>654</v>
      </c>
      <c r="D230" s="4" t="s">
        <v>4</v>
      </c>
      <c r="E230" s="4">
        <v>4.7300000000000004</v>
      </c>
      <c r="F230" s="4"/>
      <c r="G230" s="5">
        <f t="shared" si="3"/>
        <v>0</v>
      </c>
    </row>
    <row r="231" spans="1:7" x14ac:dyDescent="0.25">
      <c r="A231" s="4">
        <v>229</v>
      </c>
      <c r="B231" s="4" t="s">
        <v>655</v>
      </c>
      <c r="C231" s="4" t="s">
        <v>656</v>
      </c>
      <c r="D231" s="4" t="s">
        <v>4</v>
      </c>
      <c r="E231" s="4">
        <v>5.63</v>
      </c>
      <c r="F231" s="4"/>
      <c r="G231" s="5">
        <f t="shared" si="3"/>
        <v>0</v>
      </c>
    </row>
    <row r="232" spans="1:7" x14ac:dyDescent="0.25">
      <c r="A232" s="4">
        <v>230</v>
      </c>
      <c r="B232" s="4" t="s">
        <v>657</v>
      </c>
      <c r="C232" s="4" t="s">
        <v>658</v>
      </c>
      <c r="D232" s="4" t="s">
        <v>4</v>
      </c>
      <c r="E232" s="4">
        <v>4.67</v>
      </c>
      <c r="F232" s="4"/>
      <c r="G232" s="5">
        <f t="shared" si="3"/>
        <v>0</v>
      </c>
    </row>
    <row r="233" spans="1:7" x14ac:dyDescent="0.25">
      <c r="A233" s="4">
        <v>231</v>
      </c>
      <c r="B233" s="4" t="s">
        <v>659</v>
      </c>
      <c r="C233" s="4" t="s">
        <v>660</v>
      </c>
      <c r="D233" s="4" t="s">
        <v>4</v>
      </c>
      <c r="E233" s="4">
        <v>4.8</v>
      </c>
      <c r="F233" s="4"/>
      <c r="G233" s="5">
        <f t="shared" si="3"/>
        <v>0</v>
      </c>
    </row>
    <row r="234" spans="1:7" x14ac:dyDescent="0.25">
      <c r="A234" s="4">
        <v>232</v>
      </c>
      <c r="B234" s="4" t="s">
        <v>661</v>
      </c>
      <c r="C234" s="4" t="s">
        <v>662</v>
      </c>
      <c r="D234" s="4" t="s">
        <v>4</v>
      </c>
      <c r="E234" s="4">
        <v>3.75</v>
      </c>
      <c r="F234" s="4"/>
      <c r="G234" s="5">
        <f t="shared" si="3"/>
        <v>0</v>
      </c>
    </row>
    <row r="235" spans="1:7" x14ac:dyDescent="0.25">
      <c r="A235" s="4">
        <v>233</v>
      </c>
      <c r="B235" s="4" t="s">
        <v>663</v>
      </c>
      <c r="C235" s="4" t="s">
        <v>664</v>
      </c>
      <c r="D235" s="4" t="s">
        <v>205</v>
      </c>
      <c r="E235" s="4">
        <v>5</v>
      </c>
      <c r="F235" s="4"/>
      <c r="G235" s="5">
        <f t="shared" si="3"/>
        <v>0</v>
      </c>
    </row>
    <row r="236" spans="1:7" x14ac:dyDescent="0.25">
      <c r="A236" s="4">
        <v>234</v>
      </c>
      <c r="B236" s="4" t="s">
        <v>665</v>
      </c>
      <c r="C236" s="4" t="s">
        <v>666</v>
      </c>
      <c r="D236" s="4" t="s">
        <v>4</v>
      </c>
      <c r="E236" s="4">
        <v>4.4800000000000004</v>
      </c>
      <c r="F236" s="4"/>
      <c r="G236" s="5">
        <f t="shared" si="3"/>
        <v>0</v>
      </c>
    </row>
    <row r="237" spans="1:7" x14ac:dyDescent="0.25">
      <c r="A237" s="4">
        <v>235</v>
      </c>
      <c r="B237" s="4" t="s">
        <v>667</v>
      </c>
      <c r="C237" s="4" t="s">
        <v>668</v>
      </c>
      <c r="D237" s="4" t="s">
        <v>4</v>
      </c>
      <c r="E237" s="4">
        <v>5.5</v>
      </c>
      <c r="F237" s="4"/>
      <c r="G237" s="5">
        <f t="shared" si="3"/>
        <v>0</v>
      </c>
    </row>
    <row r="238" spans="1:7" x14ac:dyDescent="0.25">
      <c r="A238" s="4">
        <v>236</v>
      </c>
      <c r="B238" s="4" t="s">
        <v>669</v>
      </c>
      <c r="C238" s="4" t="s">
        <v>670</v>
      </c>
      <c r="D238" s="4" t="s">
        <v>4</v>
      </c>
      <c r="E238" s="4">
        <v>29.25</v>
      </c>
      <c r="F238" s="4"/>
      <c r="G238" s="5">
        <f t="shared" si="3"/>
        <v>0</v>
      </c>
    </row>
    <row r="239" spans="1:7" x14ac:dyDescent="0.25">
      <c r="A239" s="4">
        <v>237</v>
      </c>
      <c r="B239" s="4" t="s">
        <v>671</v>
      </c>
      <c r="C239" s="4" t="s">
        <v>672</v>
      </c>
      <c r="D239" s="4" t="s">
        <v>208</v>
      </c>
      <c r="E239" s="4">
        <v>7.25</v>
      </c>
      <c r="F239" s="4"/>
      <c r="G239" s="5">
        <f t="shared" si="3"/>
        <v>0</v>
      </c>
    </row>
    <row r="240" spans="1:7" x14ac:dyDescent="0.25">
      <c r="A240" s="4">
        <v>238</v>
      </c>
      <c r="B240" s="4" t="s">
        <v>673</v>
      </c>
      <c r="C240" s="4" t="s">
        <v>674</v>
      </c>
      <c r="D240" s="4" t="s">
        <v>4</v>
      </c>
      <c r="E240" s="4">
        <v>3.37</v>
      </c>
      <c r="F240" s="4"/>
      <c r="G240" s="5">
        <f t="shared" si="3"/>
        <v>0</v>
      </c>
    </row>
    <row r="241" spans="1:7" x14ac:dyDescent="0.25">
      <c r="A241" s="4">
        <v>239</v>
      </c>
      <c r="B241" s="4" t="s">
        <v>675</v>
      </c>
      <c r="C241" s="4" t="s">
        <v>676</v>
      </c>
      <c r="D241" s="4" t="s">
        <v>4</v>
      </c>
      <c r="E241" s="4">
        <v>5.0999999999999996</v>
      </c>
      <c r="F241" s="4"/>
      <c r="G241" s="5">
        <f t="shared" si="3"/>
        <v>0</v>
      </c>
    </row>
    <row r="242" spans="1:7" x14ac:dyDescent="0.25">
      <c r="A242" s="4">
        <v>240</v>
      </c>
      <c r="B242" s="4" t="s">
        <v>677</v>
      </c>
      <c r="C242" s="4" t="s">
        <v>678</v>
      </c>
      <c r="D242" s="4" t="s">
        <v>4</v>
      </c>
      <c r="E242" s="4">
        <v>3</v>
      </c>
      <c r="F242" s="4"/>
      <c r="G242" s="5">
        <f t="shared" si="3"/>
        <v>0</v>
      </c>
    </row>
    <row r="243" spans="1:7" x14ac:dyDescent="0.25">
      <c r="A243" s="4">
        <v>241</v>
      </c>
      <c r="B243" s="4" t="s">
        <v>679</v>
      </c>
      <c r="C243" s="4" t="s">
        <v>680</v>
      </c>
      <c r="D243" s="4" t="s">
        <v>4</v>
      </c>
      <c r="E243" s="4">
        <v>7.2</v>
      </c>
      <c r="F243" s="4"/>
      <c r="G243" s="5">
        <f t="shared" si="3"/>
        <v>0</v>
      </c>
    </row>
    <row r="244" spans="1:7" x14ac:dyDescent="0.25">
      <c r="A244" s="4">
        <v>242</v>
      </c>
      <c r="B244" s="4" t="s">
        <v>681</v>
      </c>
      <c r="C244" s="4" t="s">
        <v>682</v>
      </c>
      <c r="D244" s="4" t="s">
        <v>4</v>
      </c>
      <c r="E244" s="4">
        <v>7.95</v>
      </c>
      <c r="F244" s="4"/>
      <c r="G244" s="5">
        <f t="shared" si="3"/>
        <v>0</v>
      </c>
    </row>
    <row r="245" spans="1:7" x14ac:dyDescent="0.25">
      <c r="A245" s="4">
        <v>243</v>
      </c>
      <c r="B245" s="4" t="s">
        <v>683</v>
      </c>
      <c r="C245" s="4" t="s">
        <v>684</v>
      </c>
      <c r="D245" s="4" t="s">
        <v>4</v>
      </c>
      <c r="E245" s="4">
        <v>6.9</v>
      </c>
      <c r="F245" s="4"/>
      <c r="G245" s="5">
        <f t="shared" si="3"/>
        <v>0</v>
      </c>
    </row>
    <row r="246" spans="1:7" x14ac:dyDescent="0.25">
      <c r="A246" s="4">
        <v>244</v>
      </c>
      <c r="B246" s="4" t="s">
        <v>685</v>
      </c>
      <c r="C246" s="4" t="s">
        <v>686</v>
      </c>
      <c r="D246" s="4" t="s">
        <v>205</v>
      </c>
      <c r="E246" s="4">
        <v>15.75</v>
      </c>
      <c r="F246" s="4"/>
      <c r="G246" s="5">
        <f t="shared" si="3"/>
        <v>0</v>
      </c>
    </row>
    <row r="247" spans="1:7" x14ac:dyDescent="0.25">
      <c r="A247" s="4">
        <v>245</v>
      </c>
      <c r="B247" s="4" t="s">
        <v>687</v>
      </c>
      <c r="C247" s="4" t="s">
        <v>688</v>
      </c>
      <c r="D247" s="4" t="s">
        <v>205</v>
      </c>
      <c r="E247" s="4">
        <v>4.0999999999999996</v>
      </c>
      <c r="F247" s="4"/>
      <c r="G247" s="5">
        <f t="shared" si="3"/>
        <v>0</v>
      </c>
    </row>
    <row r="248" spans="1:7" x14ac:dyDescent="0.25">
      <c r="A248" s="4">
        <v>246</v>
      </c>
      <c r="B248" s="4" t="s">
        <v>689</v>
      </c>
      <c r="C248" s="4" t="s">
        <v>690</v>
      </c>
      <c r="D248" s="4" t="s">
        <v>208</v>
      </c>
      <c r="E248" s="4">
        <v>1</v>
      </c>
      <c r="F248" s="4"/>
      <c r="G248" s="5">
        <f t="shared" si="3"/>
        <v>0</v>
      </c>
    </row>
    <row r="249" spans="1:7" x14ac:dyDescent="0.25">
      <c r="A249" s="4">
        <v>247</v>
      </c>
      <c r="B249" s="4" t="s">
        <v>691</v>
      </c>
      <c r="C249" s="4" t="s">
        <v>692</v>
      </c>
      <c r="D249" s="4" t="s">
        <v>205</v>
      </c>
      <c r="E249" s="4">
        <v>0</v>
      </c>
      <c r="F249" s="4"/>
      <c r="G249" s="5">
        <f t="shared" si="3"/>
        <v>0</v>
      </c>
    </row>
    <row r="250" spans="1:7" x14ac:dyDescent="0.25">
      <c r="A250" s="4">
        <v>248</v>
      </c>
      <c r="B250" s="4" t="s">
        <v>693</v>
      </c>
      <c r="C250" s="4" t="s">
        <v>694</v>
      </c>
      <c r="D250" s="4" t="s">
        <v>205</v>
      </c>
      <c r="E250" s="4">
        <v>1</v>
      </c>
      <c r="F250" s="4"/>
      <c r="G250" s="5">
        <f t="shared" si="3"/>
        <v>0</v>
      </c>
    </row>
    <row r="251" spans="1:7" x14ac:dyDescent="0.25">
      <c r="A251" s="4">
        <v>249</v>
      </c>
      <c r="B251" s="4" t="s">
        <v>695</v>
      </c>
      <c r="C251" s="4" t="s">
        <v>696</v>
      </c>
      <c r="D251" s="4" t="s">
        <v>202</v>
      </c>
      <c r="E251" s="4">
        <v>3.6</v>
      </c>
      <c r="F251" s="4"/>
      <c r="G251" s="5">
        <f t="shared" si="3"/>
        <v>0</v>
      </c>
    </row>
    <row r="252" spans="1:7" x14ac:dyDescent="0.25">
      <c r="A252" s="4">
        <v>250</v>
      </c>
      <c r="B252" s="4" t="s">
        <v>697</v>
      </c>
      <c r="C252" s="4" t="s">
        <v>698</v>
      </c>
      <c r="D252" s="4" t="s">
        <v>4</v>
      </c>
      <c r="E252" s="4">
        <v>19</v>
      </c>
      <c r="F252" s="4"/>
      <c r="G252" s="5">
        <f t="shared" si="3"/>
        <v>0</v>
      </c>
    </row>
    <row r="253" spans="1:7" x14ac:dyDescent="0.25">
      <c r="A253" s="4">
        <v>251</v>
      </c>
      <c r="B253" s="4" t="s">
        <v>699</v>
      </c>
      <c r="C253" s="4" t="s">
        <v>700</v>
      </c>
      <c r="D253" s="4" t="s">
        <v>208</v>
      </c>
      <c r="E253" s="4">
        <v>7.53</v>
      </c>
      <c r="F253" s="4"/>
      <c r="G253" s="5">
        <f t="shared" si="3"/>
        <v>0</v>
      </c>
    </row>
    <row r="254" spans="1:7" x14ac:dyDescent="0.25">
      <c r="A254" s="4">
        <v>252</v>
      </c>
      <c r="B254" s="4" t="s">
        <v>701</v>
      </c>
      <c r="C254" s="4" t="s">
        <v>702</v>
      </c>
      <c r="D254" s="4" t="s">
        <v>202</v>
      </c>
      <c r="E254" s="4">
        <v>11.67</v>
      </c>
      <c r="F254" s="4"/>
      <c r="G254" s="5">
        <f t="shared" si="3"/>
        <v>0</v>
      </c>
    </row>
    <row r="255" spans="1:7" x14ac:dyDescent="0.25">
      <c r="A255" s="4">
        <v>253</v>
      </c>
      <c r="B255" s="4" t="s">
        <v>703</v>
      </c>
      <c r="C255" s="4" t="s">
        <v>704</v>
      </c>
      <c r="D255" s="4" t="s">
        <v>202</v>
      </c>
      <c r="E255" s="4">
        <v>28.29</v>
      </c>
      <c r="F255" s="4"/>
      <c r="G255" s="5">
        <f t="shared" si="3"/>
        <v>0</v>
      </c>
    </row>
    <row r="256" spans="1:7" x14ac:dyDescent="0.25">
      <c r="A256" s="4">
        <v>254</v>
      </c>
      <c r="B256" s="4" t="s">
        <v>705</v>
      </c>
      <c r="C256" s="4" t="s">
        <v>706</v>
      </c>
      <c r="D256" s="4" t="s">
        <v>205</v>
      </c>
      <c r="E256" s="4">
        <v>0</v>
      </c>
      <c r="F256" s="4"/>
      <c r="G256" s="5">
        <f t="shared" si="3"/>
        <v>0</v>
      </c>
    </row>
    <row r="257" spans="1:7" x14ac:dyDescent="0.25">
      <c r="A257" s="4">
        <v>255</v>
      </c>
      <c r="B257" s="4" t="s">
        <v>707</v>
      </c>
      <c r="C257" s="4" t="s">
        <v>708</v>
      </c>
      <c r="D257" s="4" t="s">
        <v>4</v>
      </c>
      <c r="E257" s="4">
        <v>12</v>
      </c>
      <c r="F257" s="4"/>
      <c r="G257" s="5">
        <f t="shared" si="3"/>
        <v>0</v>
      </c>
    </row>
    <row r="258" spans="1:7" x14ac:dyDescent="0.25">
      <c r="A258" s="4">
        <v>256</v>
      </c>
      <c r="B258" s="4" t="s">
        <v>709</v>
      </c>
      <c r="C258" s="4" t="s">
        <v>710</v>
      </c>
      <c r="D258" s="4" t="s">
        <v>208</v>
      </c>
      <c r="E258" s="4">
        <v>6.15</v>
      </c>
      <c r="F258" s="4"/>
      <c r="G258" s="5">
        <f t="shared" si="3"/>
        <v>0</v>
      </c>
    </row>
    <row r="259" spans="1:7" x14ac:dyDescent="0.25">
      <c r="A259" s="4">
        <v>257</v>
      </c>
      <c r="B259" s="4" t="s">
        <v>711</v>
      </c>
      <c r="C259" s="4" t="s">
        <v>712</v>
      </c>
      <c r="D259" s="4" t="s">
        <v>713</v>
      </c>
      <c r="E259" s="4">
        <v>140</v>
      </c>
      <c r="F259" s="4"/>
      <c r="G259" s="5">
        <f t="shared" si="3"/>
        <v>0</v>
      </c>
    </row>
    <row r="260" spans="1:7" x14ac:dyDescent="0.25">
      <c r="A260" s="4">
        <v>258</v>
      </c>
      <c r="B260" s="4" t="s">
        <v>714</v>
      </c>
      <c r="C260" s="4" t="s">
        <v>715</v>
      </c>
      <c r="D260" s="4" t="s">
        <v>202</v>
      </c>
      <c r="E260" s="4">
        <v>6.25</v>
      </c>
      <c r="F260" s="4"/>
      <c r="G260" s="5">
        <f t="shared" ref="G260:G323" si="4">+F260*E260</f>
        <v>0</v>
      </c>
    </row>
    <row r="261" spans="1:7" x14ac:dyDescent="0.25">
      <c r="A261" s="4">
        <v>259</v>
      </c>
      <c r="B261" s="4" t="s">
        <v>716</v>
      </c>
      <c r="C261" s="4" t="s">
        <v>717</v>
      </c>
      <c r="D261" s="4" t="s">
        <v>4</v>
      </c>
      <c r="E261" s="4">
        <v>25.5</v>
      </c>
      <c r="F261" s="4"/>
      <c r="G261" s="5">
        <f t="shared" si="4"/>
        <v>0</v>
      </c>
    </row>
    <row r="262" spans="1:7" x14ac:dyDescent="0.25">
      <c r="A262" s="4">
        <v>260</v>
      </c>
      <c r="B262" s="4" t="s">
        <v>718</v>
      </c>
      <c r="C262" s="4" t="s">
        <v>719</v>
      </c>
      <c r="D262" s="4" t="s">
        <v>4</v>
      </c>
      <c r="E262" s="4">
        <v>8</v>
      </c>
      <c r="F262" s="4"/>
      <c r="G262" s="5">
        <f t="shared" si="4"/>
        <v>0</v>
      </c>
    </row>
    <row r="263" spans="1:7" x14ac:dyDescent="0.25">
      <c r="A263" s="4">
        <v>261</v>
      </c>
      <c r="B263" s="4" t="s">
        <v>720</v>
      </c>
      <c r="C263" s="4" t="s">
        <v>721</v>
      </c>
      <c r="D263" s="4" t="s">
        <v>722</v>
      </c>
      <c r="E263" s="4">
        <v>75</v>
      </c>
      <c r="F263" s="4"/>
      <c r="G263" s="5">
        <f t="shared" si="4"/>
        <v>0</v>
      </c>
    </row>
    <row r="264" spans="1:7" x14ac:dyDescent="0.25">
      <c r="A264" s="4">
        <v>262</v>
      </c>
      <c r="B264" s="4" t="s">
        <v>723</v>
      </c>
      <c r="C264" s="4" t="s">
        <v>724</v>
      </c>
      <c r="D264" s="4" t="s">
        <v>208</v>
      </c>
      <c r="E264" s="4">
        <v>30</v>
      </c>
      <c r="F264" s="4"/>
      <c r="G264" s="5">
        <f t="shared" si="4"/>
        <v>0</v>
      </c>
    </row>
    <row r="265" spans="1:7" x14ac:dyDescent="0.25">
      <c r="A265" s="4">
        <v>263</v>
      </c>
      <c r="B265" s="4" t="s">
        <v>725</v>
      </c>
      <c r="C265" s="4" t="s">
        <v>726</v>
      </c>
      <c r="D265" s="4" t="s">
        <v>722</v>
      </c>
      <c r="E265" s="4">
        <v>165</v>
      </c>
      <c r="F265" s="4"/>
      <c r="G265" s="5">
        <f t="shared" si="4"/>
        <v>0</v>
      </c>
    </row>
    <row r="266" spans="1:7" x14ac:dyDescent="0.25">
      <c r="A266" s="4">
        <v>264</v>
      </c>
      <c r="B266" s="4" t="s">
        <v>727</v>
      </c>
      <c r="C266" s="4" t="s">
        <v>728</v>
      </c>
      <c r="D266" s="4" t="s">
        <v>4</v>
      </c>
      <c r="E266" s="4">
        <v>2.04</v>
      </c>
      <c r="F266" s="4"/>
      <c r="G266" s="5">
        <f t="shared" si="4"/>
        <v>0</v>
      </c>
    </row>
    <row r="267" spans="1:7" x14ac:dyDescent="0.25">
      <c r="A267" s="4">
        <v>265</v>
      </c>
      <c r="B267" s="4" t="s">
        <v>729</v>
      </c>
      <c r="C267" s="4" t="s">
        <v>730</v>
      </c>
      <c r="D267" s="4" t="s">
        <v>307</v>
      </c>
      <c r="E267" s="4">
        <v>28.83</v>
      </c>
      <c r="F267" s="4"/>
      <c r="G267" s="5">
        <f t="shared" si="4"/>
        <v>0</v>
      </c>
    </row>
    <row r="268" spans="1:7" x14ac:dyDescent="0.25">
      <c r="A268" s="4">
        <v>266</v>
      </c>
      <c r="B268" s="4" t="s">
        <v>731</v>
      </c>
      <c r="C268" s="4" t="s">
        <v>732</v>
      </c>
      <c r="D268" s="4" t="s">
        <v>233</v>
      </c>
      <c r="E268" s="4">
        <v>102</v>
      </c>
      <c r="F268" s="4"/>
      <c r="G268" s="5">
        <f t="shared" si="4"/>
        <v>0</v>
      </c>
    </row>
    <row r="269" spans="1:7" x14ac:dyDescent="0.25">
      <c r="A269" s="4">
        <v>267</v>
      </c>
      <c r="B269" s="4" t="s">
        <v>733</v>
      </c>
      <c r="C269" s="4" t="s">
        <v>734</v>
      </c>
      <c r="D269" s="4" t="s">
        <v>256</v>
      </c>
      <c r="E269" s="4">
        <v>0</v>
      </c>
      <c r="F269" s="4"/>
      <c r="G269" s="5">
        <f t="shared" si="4"/>
        <v>0</v>
      </c>
    </row>
    <row r="270" spans="1:7" x14ac:dyDescent="0.25">
      <c r="A270" s="4">
        <v>268</v>
      </c>
      <c r="B270" s="4" t="s">
        <v>735</v>
      </c>
      <c r="C270" s="4" t="s">
        <v>736</v>
      </c>
      <c r="D270" s="4" t="s">
        <v>208</v>
      </c>
      <c r="E270" s="4">
        <v>50</v>
      </c>
      <c r="F270" s="4"/>
      <c r="G270" s="5">
        <f t="shared" si="4"/>
        <v>0</v>
      </c>
    </row>
    <row r="271" spans="1:7" x14ac:dyDescent="0.25">
      <c r="A271" s="4">
        <v>269</v>
      </c>
      <c r="B271" s="4" t="s">
        <v>737</v>
      </c>
      <c r="C271" s="4" t="s">
        <v>738</v>
      </c>
      <c r="D271" s="4" t="s">
        <v>208</v>
      </c>
      <c r="E271" s="4">
        <v>5.32</v>
      </c>
      <c r="F271" s="4"/>
      <c r="G271" s="5">
        <f t="shared" si="4"/>
        <v>0</v>
      </c>
    </row>
    <row r="272" spans="1:7" x14ac:dyDescent="0.25">
      <c r="A272" s="4">
        <v>270</v>
      </c>
      <c r="B272" s="4" t="s">
        <v>739</v>
      </c>
      <c r="C272" s="4" t="s">
        <v>740</v>
      </c>
      <c r="D272" s="4" t="s">
        <v>208</v>
      </c>
      <c r="E272" s="4">
        <v>50</v>
      </c>
      <c r="F272" s="4"/>
      <c r="G272" s="5">
        <f t="shared" si="4"/>
        <v>0</v>
      </c>
    </row>
    <row r="273" spans="1:7" x14ac:dyDescent="0.25">
      <c r="A273" s="4">
        <v>271</v>
      </c>
      <c r="B273" s="4" t="s">
        <v>741</v>
      </c>
      <c r="C273" s="4" t="s">
        <v>742</v>
      </c>
      <c r="D273" s="4" t="s">
        <v>4</v>
      </c>
      <c r="E273" s="4">
        <v>23</v>
      </c>
      <c r="F273" s="4"/>
      <c r="G273" s="5">
        <f t="shared" si="4"/>
        <v>0</v>
      </c>
    </row>
    <row r="274" spans="1:7" x14ac:dyDescent="0.25">
      <c r="A274" s="4">
        <v>272</v>
      </c>
      <c r="B274" s="4" t="s">
        <v>743</v>
      </c>
      <c r="C274" s="4" t="s">
        <v>744</v>
      </c>
      <c r="D274" s="4" t="s">
        <v>205</v>
      </c>
      <c r="E274" s="4">
        <v>14</v>
      </c>
      <c r="F274" s="4"/>
      <c r="G274" s="5">
        <f t="shared" si="4"/>
        <v>0</v>
      </c>
    </row>
    <row r="275" spans="1:7" x14ac:dyDescent="0.25">
      <c r="A275" s="4">
        <v>273</v>
      </c>
      <c r="B275" s="4" t="s">
        <v>745</v>
      </c>
      <c r="C275" s="4" t="s">
        <v>746</v>
      </c>
      <c r="D275" s="4" t="s">
        <v>4</v>
      </c>
      <c r="E275" s="4">
        <v>154</v>
      </c>
      <c r="F275" s="4"/>
      <c r="G275" s="5">
        <f t="shared" si="4"/>
        <v>0</v>
      </c>
    </row>
    <row r="276" spans="1:7" x14ac:dyDescent="0.25">
      <c r="A276" s="4">
        <v>274</v>
      </c>
      <c r="B276" s="4" t="s">
        <v>747</v>
      </c>
      <c r="C276" s="4" t="s">
        <v>748</v>
      </c>
      <c r="D276" s="4" t="s">
        <v>4</v>
      </c>
      <c r="E276" s="4">
        <v>28</v>
      </c>
      <c r="F276" s="4"/>
      <c r="G276" s="5">
        <f t="shared" si="4"/>
        <v>0</v>
      </c>
    </row>
    <row r="277" spans="1:7" x14ac:dyDescent="0.25">
      <c r="A277" s="4">
        <v>275</v>
      </c>
      <c r="B277" s="4" t="s">
        <v>749</v>
      </c>
      <c r="C277" s="4" t="s">
        <v>750</v>
      </c>
      <c r="D277" s="4" t="s">
        <v>165</v>
      </c>
      <c r="E277" s="4">
        <v>0.03</v>
      </c>
      <c r="F277" s="4"/>
      <c r="G277" s="5">
        <f t="shared" si="4"/>
        <v>0</v>
      </c>
    </row>
    <row r="278" spans="1:7" x14ac:dyDescent="0.25">
      <c r="A278" s="4">
        <v>276</v>
      </c>
      <c r="B278" s="4" t="s">
        <v>751</v>
      </c>
      <c r="C278" s="4" t="s">
        <v>752</v>
      </c>
      <c r="D278" s="4" t="s">
        <v>233</v>
      </c>
      <c r="E278" s="4">
        <v>102</v>
      </c>
      <c r="F278" s="4"/>
      <c r="G278" s="5">
        <f t="shared" si="4"/>
        <v>0</v>
      </c>
    </row>
    <row r="279" spans="1:7" x14ac:dyDescent="0.25">
      <c r="A279" s="4">
        <v>277</v>
      </c>
      <c r="B279" s="4" t="s">
        <v>753</v>
      </c>
      <c r="C279" s="4" t="s">
        <v>754</v>
      </c>
      <c r="D279" s="4" t="s">
        <v>4</v>
      </c>
      <c r="E279" s="4">
        <v>3.6</v>
      </c>
      <c r="F279" s="4"/>
      <c r="G279" s="5">
        <f t="shared" si="4"/>
        <v>0</v>
      </c>
    </row>
    <row r="280" spans="1:7" x14ac:dyDescent="0.25">
      <c r="A280" s="4">
        <v>278</v>
      </c>
      <c r="B280" s="4" t="s">
        <v>755</v>
      </c>
      <c r="C280" s="4" t="s">
        <v>756</v>
      </c>
      <c r="D280" s="4" t="s">
        <v>4</v>
      </c>
      <c r="E280" s="4">
        <v>3.26</v>
      </c>
      <c r="F280" s="4"/>
      <c r="G280" s="5">
        <f t="shared" si="4"/>
        <v>0</v>
      </c>
    </row>
    <row r="281" spans="1:7" x14ac:dyDescent="0.25">
      <c r="A281" s="4">
        <v>279</v>
      </c>
      <c r="B281" s="4" t="s">
        <v>757</v>
      </c>
      <c r="C281" s="4" t="s">
        <v>758</v>
      </c>
      <c r="D281" s="4" t="s">
        <v>208</v>
      </c>
      <c r="E281" s="4">
        <v>59</v>
      </c>
      <c r="F281" s="4"/>
      <c r="G281" s="5">
        <f t="shared" si="4"/>
        <v>0</v>
      </c>
    </row>
    <row r="282" spans="1:7" x14ac:dyDescent="0.25">
      <c r="A282" s="4">
        <v>280</v>
      </c>
      <c r="B282" s="4" t="s">
        <v>759</v>
      </c>
      <c r="C282" s="4" t="s">
        <v>760</v>
      </c>
      <c r="D282" s="4" t="s">
        <v>4</v>
      </c>
      <c r="E282" s="4">
        <v>7.25</v>
      </c>
      <c r="F282" s="4"/>
      <c r="G282" s="5">
        <f t="shared" si="4"/>
        <v>0</v>
      </c>
    </row>
    <row r="283" spans="1:7" x14ac:dyDescent="0.25">
      <c r="A283" s="4">
        <v>281</v>
      </c>
      <c r="B283" s="4" t="s">
        <v>761</v>
      </c>
      <c r="C283" s="4" t="s">
        <v>762</v>
      </c>
      <c r="D283" s="4" t="s">
        <v>205</v>
      </c>
      <c r="E283" s="4">
        <v>10.199999999999999</v>
      </c>
      <c r="F283" s="4"/>
      <c r="G283" s="5">
        <f t="shared" si="4"/>
        <v>0</v>
      </c>
    </row>
    <row r="284" spans="1:7" x14ac:dyDescent="0.25">
      <c r="A284" s="4">
        <v>282</v>
      </c>
      <c r="B284" s="4" t="s">
        <v>763</v>
      </c>
      <c r="C284" s="4" t="s">
        <v>764</v>
      </c>
      <c r="D284" s="4" t="s">
        <v>4</v>
      </c>
      <c r="E284" s="4">
        <v>36</v>
      </c>
      <c r="F284" s="4"/>
      <c r="G284" s="5">
        <f t="shared" si="4"/>
        <v>0</v>
      </c>
    </row>
    <row r="285" spans="1:7" x14ac:dyDescent="0.25">
      <c r="A285" s="4">
        <v>283</v>
      </c>
      <c r="B285" s="4" t="s">
        <v>765</v>
      </c>
      <c r="C285" s="4" t="s">
        <v>766</v>
      </c>
      <c r="D285" s="4" t="s">
        <v>285</v>
      </c>
      <c r="E285" s="4">
        <v>100</v>
      </c>
      <c r="F285" s="4"/>
      <c r="G285" s="5">
        <f t="shared" si="4"/>
        <v>0</v>
      </c>
    </row>
    <row r="286" spans="1:7" x14ac:dyDescent="0.25">
      <c r="A286" s="4">
        <v>284</v>
      </c>
      <c r="B286" s="4" t="s">
        <v>767</v>
      </c>
      <c r="C286" s="4" t="s">
        <v>768</v>
      </c>
      <c r="D286" s="4" t="s">
        <v>202</v>
      </c>
      <c r="E286" s="4">
        <v>32.5</v>
      </c>
      <c r="F286" s="4"/>
      <c r="G286" s="5">
        <f t="shared" si="4"/>
        <v>0</v>
      </c>
    </row>
    <row r="287" spans="1:7" x14ac:dyDescent="0.25">
      <c r="A287" s="4">
        <v>285</v>
      </c>
      <c r="B287" s="4" t="s">
        <v>769</v>
      </c>
      <c r="C287" s="4" t="s">
        <v>770</v>
      </c>
      <c r="D287" s="4" t="s">
        <v>290</v>
      </c>
      <c r="E287" s="4">
        <v>3.25</v>
      </c>
      <c r="F287" s="4"/>
      <c r="G287" s="5">
        <f t="shared" si="4"/>
        <v>0</v>
      </c>
    </row>
    <row r="288" spans="1:7" x14ac:dyDescent="0.25">
      <c r="A288" s="4">
        <v>286</v>
      </c>
      <c r="B288" s="4" t="s">
        <v>771</v>
      </c>
      <c r="C288" s="4" t="s">
        <v>772</v>
      </c>
      <c r="D288" s="4" t="s">
        <v>208</v>
      </c>
      <c r="E288" s="4">
        <v>13.5</v>
      </c>
      <c r="F288" s="4"/>
      <c r="G288" s="5">
        <f t="shared" si="4"/>
        <v>0</v>
      </c>
    </row>
    <row r="289" spans="1:7" x14ac:dyDescent="0.25">
      <c r="A289" s="4">
        <v>287</v>
      </c>
      <c r="B289" s="4" t="s">
        <v>773</v>
      </c>
      <c r="C289" s="4" t="s">
        <v>774</v>
      </c>
      <c r="D289" s="4" t="s">
        <v>208</v>
      </c>
      <c r="E289" s="4">
        <v>6.5</v>
      </c>
      <c r="F289" s="4"/>
      <c r="G289" s="5">
        <f t="shared" si="4"/>
        <v>0</v>
      </c>
    </row>
    <row r="290" spans="1:7" x14ac:dyDescent="0.25">
      <c r="A290" s="4">
        <v>288</v>
      </c>
      <c r="B290" s="4" t="s">
        <v>775</v>
      </c>
      <c r="C290" s="4" t="s">
        <v>776</v>
      </c>
      <c r="D290" s="4" t="s">
        <v>208</v>
      </c>
      <c r="E290" s="4">
        <v>2.97</v>
      </c>
      <c r="F290" s="4"/>
      <c r="G290" s="5">
        <f t="shared" si="4"/>
        <v>0</v>
      </c>
    </row>
    <row r="291" spans="1:7" x14ac:dyDescent="0.25">
      <c r="A291" s="4">
        <v>289</v>
      </c>
      <c r="B291" s="4" t="s">
        <v>777</v>
      </c>
      <c r="C291" s="4" t="s">
        <v>778</v>
      </c>
      <c r="D291" s="4" t="s">
        <v>208</v>
      </c>
      <c r="E291" s="4">
        <v>7</v>
      </c>
      <c r="F291" s="4"/>
      <c r="G291" s="5">
        <f t="shared" si="4"/>
        <v>0</v>
      </c>
    </row>
    <row r="292" spans="1:7" x14ac:dyDescent="0.25">
      <c r="A292" s="4">
        <v>290</v>
      </c>
      <c r="B292" s="4" t="s">
        <v>779</v>
      </c>
      <c r="C292" s="4" t="s">
        <v>780</v>
      </c>
      <c r="D292" s="4" t="s">
        <v>208</v>
      </c>
      <c r="E292" s="4">
        <v>9.1</v>
      </c>
      <c r="F292" s="4"/>
      <c r="G292" s="5">
        <f t="shared" si="4"/>
        <v>0</v>
      </c>
    </row>
    <row r="293" spans="1:7" x14ac:dyDescent="0.25">
      <c r="A293" s="4">
        <v>291</v>
      </c>
      <c r="B293" s="4" t="s">
        <v>781</v>
      </c>
      <c r="C293" s="4" t="s">
        <v>782</v>
      </c>
      <c r="D293" s="4" t="s">
        <v>208</v>
      </c>
      <c r="E293" s="4">
        <v>6.45</v>
      </c>
      <c r="F293" s="4"/>
      <c r="G293" s="5">
        <f t="shared" si="4"/>
        <v>0</v>
      </c>
    </row>
    <row r="294" spans="1:7" x14ac:dyDescent="0.25">
      <c r="A294" s="4">
        <v>292</v>
      </c>
      <c r="B294" s="4" t="s">
        <v>783</v>
      </c>
      <c r="C294" s="4" t="s">
        <v>784</v>
      </c>
      <c r="D294" s="4" t="s">
        <v>208</v>
      </c>
      <c r="E294" s="4">
        <v>6.04</v>
      </c>
      <c r="F294" s="4"/>
      <c r="G294" s="5">
        <f t="shared" si="4"/>
        <v>0</v>
      </c>
    </row>
    <row r="295" spans="1:7" x14ac:dyDescent="0.25">
      <c r="A295" s="4">
        <v>293</v>
      </c>
      <c r="B295" s="4" t="s">
        <v>785</v>
      </c>
      <c r="C295" s="4" t="s">
        <v>786</v>
      </c>
      <c r="D295" s="4" t="s">
        <v>208</v>
      </c>
      <c r="E295" s="4">
        <v>6.67</v>
      </c>
      <c r="F295" s="4"/>
      <c r="G295" s="5">
        <f t="shared" si="4"/>
        <v>0</v>
      </c>
    </row>
    <row r="296" spans="1:7" x14ac:dyDescent="0.25">
      <c r="A296" s="4">
        <v>294</v>
      </c>
      <c r="B296" s="4" t="s">
        <v>787</v>
      </c>
      <c r="C296" s="4" t="s">
        <v>788</v>
      </c>
      <c r="D296" s="4" t="s">
        <v>208</v>
      </c>
      <c r="E296" s="4">
        <v>2.5</v>
      </c>
      <c r="F296" s="4"/>
      <c r="G296" s="5">
        <f t="shared" si="4"/>
        <v>0</v>
      </c>
    </row>
    <row r="297" spans="1:7" x14ac:dyDescent="0.25">
      <c r="A297" s="4">
        <v>295</v>
      </c>
      <c r="B297" s="4" t="s">
        <v>789</v>
      </c>
      <c r="C297" s="4" t="s">
        <v>790</v>
      </c>
      <c r="D297" s="4" t="s">
        <v>208</v>
      </c>
      <c r="E297" s="4">
        <v>11.25</v>
      </c>
      <c r="F297" s="4"/>
      <c r="G297" s="5">
        <f t="shared" si="4"/>
        <v>0</v>
      </c>
    </row>
    <row r="298" spans="1:7" x14ac:dyDescent="0.25">
      <c r="A298" s="4">
        <v>296</v>
      </c>
      <c r="B298" s="4" t="s">
        <v>791</v>
      </c>
      <c r="C298" s="4" t="s">
        <v>792</v>
      </c>
      <c r="D298" s="4" t="s">
        <v>208</v>
      </c>
      <c r="E298" s="4">
        <v>2.83</v>
      </c>
      <c r="F298" s="4"/>
      <c r="G298" s="5">
        <f t="shared" si="4"/>
        <v>0</v>
      </c>
    </row>
    <row r="299" spans="1:7" x14ac:dyDescent="0.25">
      <c r="A299" s="4">
        <v>297</v>
      </c>
      <c r="B299" s="4" t="s">
        <v>793</v>
      </c>
      <c r="C299" s="4" t="s">
        <v>794</v>
      </c>
      <c r="D299" s="4" t="s">
        <v>208</v>
      </c>
      <c r="E299" s="4">
        <v>2.56</v>
      </c>
      <c r="F299" s="4"/>
      <c r="G299" s="5">
        <f t="shared" si="4"/>
        <v>0</v>
      </c>
    </row>
    <row r="300" spans="1:7" x14ac:dyDescent="0.25">
      <c r="A300" s="4">
        <v>298</v>
      </c>
      <c r="B300" s="4" t="s">
        <v>795</v>
      </c>
      <c r="C300" s="4" t="s">
        <v>796</v>
      </c>
      <c r="D300" s="4" t="s">
        <v>208</v>
      </c>
      <c r="E300" s="4">
        <v>5.2</v>
      </c>
      <c r="F300" s="4"/>
      <c r="G300" s="5">
        <f t="shared" si="4"/>
        <v>0</v>
      </c>
    </row>
    <row r="301" spans="1:7" x14ac:dyDescent="0.25">
      <c r="A301" s="4">
        <v>299</v>
      </c>
      <c r="B301" s="4" t="s">
        <v>797</v>
      </c>
      <c r="C301" s="4" t="s">
        <v>798</v>
      </c>
      <c r="D301" s="4" t="s">
        <v>208</v>
      </c>
      <c r="E301" s="4">
        <v>2.27</v>
      </c>
      <c r="F301" s="4"/>
      <c r="G301" s="5">
        <f t="shared" si="4"/>
        <v>0</v>
      </c>
    </row>
    <row r="302" spans="1:7" x14ac:dyDescent="0.25">
      <c r="A302" s="4">
        <v>300</v>
      </c>
      <c r="B302" s="4" t="s">
        <v>799</v>
      </c>
      <c r="C302" s="4" t="s">
        <v>800</v>
      </c>
      <c r="D302" s="4" t="s">
        <v>208</v>
      </c>
      <c r="E302" s="4">
        <v>10.02</v>
      </c>
      <c r="F302" s="4"/>
      <c r="G302" s="5">
        <f t="shared" si="4"/>
        <v>0</v>
      </c>
    </row>
    <row r="303" spans="1:7" x14ac:dyDescent="0.25">
      <c r="A303" s="4">
        <v>301</v>
      </c>
      <c r="B303" s="4" t="s">
        <v>801</v>
      </c>
      <c r="C303" s="4" t="s">
        <v>802</v>
      </c>
      <c r="D303" s="4" t="s">
        <v>208</v>
      </c>
      <c r="E303" s="4">
        <v>56.1</v>
      </c>
      <c r="F303" s="4"/>
      <c r="G303" s="5">
        <f t="shared" si="4"/>
        <v>0</v>
      </c>
    </row>
    <row r="304" spans="1:7" x14ac:dyDescent="0.25">
      <c r="A304" s="4">
        <v>302</v>
      </c>
      <c r="B304" s="4" t="s">
        <v>803</v>
      </c>
      <c r="C304" s="4" t="s">
        <v>804</v>
      </c>
      <c r="D304" s="4" t="s">
        <v>208</v>
      </c>
      <c r="E304" s="4">
        <v>6.68</v>
      </c>
      <c r="F304" s="4"/>
      <c r="G304" s="5">
        <f t="shared" si="4"/>
        <v>0</v>
      </c>
    </row>
    <row r="305" spans="1:7" x14ac:dyDescent="0.25">
      <c r="A305" s="4">
        <v>303</v>
      </c>
      <c r="B305" s="4" t="s">
        <v>805</v>
      </c>
      <c r="C305" s="4" t="s">
        <v>806</v>
      </c>
      <c r="D305" s="4" t="s">
        <v>208</v>
      </c>
      <c r="E305" s="4">
        <v>5.17</v>
      </c>
      <c r="F305" s="4"/>
      <c r="G305" s="5">
        <f t="shared" si="4"/>
        <v>0</v>
      </c>
    </row>
    <row r="306" spans="1:7" x14ac:dyDescent="0.25">
      <c r="A306" s="4">
        <v>304</v>
      </c>
      <c r="B306" s="4" t="s">
        <v>807</v>
      </c>
      <c r="C306" s="4" t="s">
        <v>808</v>
      </c>
      <c r="D306" s="4" t="s">
        <v>208</v>
      </c>
      <c r="E306" s="4">
        <v>5.12</v>
      </c>
      <c r="F306" s="4"/>
      <c r="G306" s="5">
        <f t="shared" si="4"/>
        <v>0</v>
      </c>
    </row>
    <row r="307" spans="1:7" x14ac:dyDescent="0.25">
      <c r="A307" s="4">
        <v>305</v>
      </c>
      <c r="B307" s="4" t="s">
        <v>809</v>
      </c>
      <c r="C307" s="4" t="s">
        <v>810</v>
      </c>
      <c r="D307" s="4" t="s">
        <v>285</v>
      </c>
      <c r="E307" s="4">
        <v>47.76</v>
      </c>
      <c r="F307" s="4">
        <v>5</v>
      </c>
      <c r="G307" s="5">
        <f t="shared" si="4"/>
        <v>238.79999999999998</v>
      </c>
    </row>
    <row r="308" spans="1:7" x14ac:dyDescent="0.25">
      <c r="A308" s="4">
        <v>306</v>
      </c>
      <c r="B308" s="4" t="s">
        <v>811</v>
      </c>
      <c r="C308" s="4" t="s">
        <v>812</v>
      </c>
      <c r="D308" s="4" t="s">
        <v>208</v>
      </c>
      <c r="E308" s="4">
        <v>20.399999999999999</v>
      </c>
      <c r="F308" s="4">
        <v>5</v>
      </c>
      <c r="G308" s="5">
        <f t="shared" si="4"/>
        <v>102</v>
      </c>
    </row>
    <row r="309" spans="1:7" x14ac:dyDescent="0.25">
      <c r="A309" s="4">
        <v>307</v>
      </c>
      <c r="B309" s="4" t="s">
        <v>813</v>
      </c>
      <c r="C309" s="4" t="s">
        <v>814</v>
      </c>
      <c r="D309" s="4" t="s">
        <v>208</v>
      </c>
      <c r="E309" s="4">
        <v>20.399999999999999</v>
      </c>
      <c r="F309" s="4">
        <v>5</v>
      </c>
      <c r="G309" s="5">
        <f t="shared" si="4"/>
        <v>102</v>
      </c>
    </row>
    <row r="310" spans="1:7" x14ac:dyDescent="0.25">
      <c r="A310" s="4">
        <v>308</v>
      </c>
      <c r="B310" s="4" t="s">
        <v>815</v>
      </c>
      <c r="C310" s="4" t="s">
        <v>816</v>
      </c>
      <c r="D310" s="4" t="s">
        <v>208</v>
      </c>
      <c r="E310" s="4">
        <v>20.399999999999999</v>
      </c>
      <c r="F310" s="4">
        <v>5</v>
      </c>
      <c r="G310" s="5">
        <f t="shared" si="4"/>
        <v>102</v>
      </c>
    </row>
    <row r="311" spans="1:7" x14ac:dyDescent="0.25">
      <c r="A311" s="4">
        <v>309</v>
      </c>
      <c r="B311" s="4" t="s">
        <v>817</v>
      </c>
      <c r="C311" s="4" t="s">
        <v>818</v>
      </c>
      <c r="D311" s="4" t="s">
        <v>285</v>
      </c>
      <c r="E311" s="4">
        <v>47.76</v>
      </c>
      <c r="F311" s="4">
        <v>5</v>
      </c>
      <c r="G311" s="5">
        <f t="shared" si="4"/>
        <v>238.79999999999998</v>
      </c>
    </row>
    <row r="312" spans="1:7" x14ac:dyDescent="0.25">
      <c r="A312" s="4">
        <v>310</v>
      </c>
      <c r="B312" s="4" t="s">
        <v>819</v>
      </c>
      <c r="C312" s="4" t="s">
        <v>820</v>
      </c>
      <c r="D312" s="4" t="s">
        <v>208</v>
      </c>
      <c r="E312" s="4">
        <v>3.5</v>
      </c>
      <c r="F312" s="4">
        <v>5</v>
      </c>
      <c r="G312" s="5">
        <f t="shared" si="4"/>
        <v>17.5</v>
      </c>
    </row>
    <row r="313" spans="1:7" x14ac:dyDescent="0.25">
      <c r="A313" s="4">
        <v>311</v>
      </c>
      <c r="B313" s="4" t="s">
        <v>821</v>
      </c>
      <c r="C313" s="4" t="s">
        <v>822</v>
      </c>
      <c r="D313" s="4" t="s">
        <v>208</v>
      </c>
      <c r="E313" s="4">
        <v>8.75</v>
      </c>
      <c r="F313" s="4"/>
      <c r="G313" s="5">
        <f t="shared" si="4"/>
        <v>0</v>
      </c>
    </row>
    <row r="314" spans="1:7" x14ac:dyDescent="0.25">
      <c r="A314" s="4">
        <v>312</v>
      </c>
      <c r="B314" s="4" t="s">
        <v>823</v>
      </c>
      <c r="C314" s="4" t="s">
        <v>824</v>
      </c>
      <c r="D314" s="4" t="s">
        <v>208</v>
      </c>
      <c r="E314" s="4">
        <v>2.15</v>
      </c>
      <c r="F314" s="4"/>
      <c r="G314" s="5">
        <f t="shared" si="4"/>
        <v>0</v>
      </c>
    </row>
    <row r="315" spans="1:7" x14ac:dyDescent="0.25">
      <c r="A315" s="4">
        <v>313</v>
      </c>
      <c r="B315" s="4" t="s">
        <v>825</v>
      </c>
      <c r="C315" s="4" t="s">
        <v>826</v>
      </c>
      <c r="D315" s="4" t="s">
        <v>208</v>
      </c>
      <c r="E315" s="4">
        <v>5.94</v>
      </c>
      <c r="F315" s="4"/>
      <c r="G315" s="5">
        <f t="shared" si="4"/>
        <v>0</v>
      </c>
    </row>
    <row r="316" spans="1:7" x14ac:dyDescent="0.25">
      <c r="A316" s="4">
        <v>314</v>
      </c>
      <c r="B316" s="4" t="s">
        <v>827</v>
      </c>
      <c r="C316" s="4" t="s">
        <v>828</v>
      </c>
      <c r="D316" s="4" t="s">
        <v>208</v>
      </c>
      <c r="E316" s="4">
        <v>2.15</v>
      </c>
      <c r="F316" s="4"/>
      <c r="G316" s="5">
        <f t="shared" si="4"/>
        <v>0</v>
      </c>
    </row>
    <row r="317" spans="1:7" x14ac:dyDescent="0.25">
      <c r="A317" s="4">
        <v>315</v>
      </c>
      <c r="B317" s="4" t="s">
        <v>829</v>
      </c>
      <c r="C317" s="4" t="s">
        <v>830</v>
      </c>
      <c r="D317" s="4" t="s">
        <v>208</v>
      </c>
      <c r="E317" s="4">
        <v>3.75</v>
      </c>
      <c r="F317" s="4"/>
      <c r="G317" s="5">
        <f t="shared" si="4"/>
        <v>0</v>
      </c>
    </row>
    <row r="318" spans="1:7" x14ac:dyDescent="0.25">
      <c r="A318" s="4">
        <v>316</v>
      </c>
      <c r="B318" s="4" t="s">
        <v>831</v>
      </c>
      <c r="C318" s="4" t="s">
        <v>832</v>
      </c>
      <c r="D318" s="4" t="s">
        <v>208</v>
      </c>
      <c r="E318" s="4">
        <v>4.5</v>
      </c>
      <c r="F318" s="4"/>
      <c r="G318" s="5">
        <f t="shared" si="4"/>
        <v>0</v>
      </c>
    </row>
    <row r="319" spans="1:7" x14ac:dyDescent="0.25">
      <c r="A319" s="4">
        <v>317</v>
      </c>
      <c r="B319" s="4" t="s">
        <v>833</v>
      </c>
      <c r="C319" s="4" t="s">
        <v>834</v>
      </c>
      <c r="D319" s="4" t="s">
        <v>570</v>
      </c>
      <c r="E319" s="4">
        <v>5</v>
      </c>
      <c r="F319" s="4"/>
      <c r="G319" s="5">
        <f t="shared" si="4"/>
        <v>0</v>
      </c>
    </row>
    <row r="320" spans="1:7" x14ac:dyDescent="0.25">
      <c r="A320" s="4">
        <v>318</v>
      </c>
      <c r="B320" s="4" t="s">
        <v>835</v>
      </c>
      <c r="C320" s="4" t="s">
        <v>836</v>
      </c>
      <c r="D320" s="4" t="s">
        <v>202</v>
      </c>
      <c r="E320" s="4">
        <v>2.97</v>
      </c>
      <c r="F320" s="4"/>
      <c r="G320" s="5">
        <f t="shared" si="4"/>
        <v>0</v>
      </c>
    </row>
    <row r="321" spans="1:7" x14ac:dyDescent="0.25">
      <c r="A321" s="4">
        <v>319</v>
      </c>
      <c r="B321" s="4" t="s">
        <v>837</v>
      </c>
      <c r="C321" s="4" t="s">
        <v>838</v>
      </c>
      <c r="D321" s="4" t="s">
        <v>205</v>
      </c>
      <c r="E321" s="4">
        <v>45.84</v>
      </c>
      <c r="F321" s="4"/>
      <c r="G321" s="5">
        <f t="shared" si="4"/>
        <v>0</v>
      </c>
    </row>
    <row r="322" spans="1:7" x14ac:dyDescent="0.25">
      <c r="A322" s="4">
        <v>320</v>
      </c>
      <c r="B322" s="4" t="s">
        <v>839</v>
      </c>
      <c r="C322" s="4" t="s">
        <v>840</v>
      </c>
      <c r="D322" s="4" t="s">
        <v>202</v>
      </c>
      <c r="E322" s="4">
        <v>18.100000000000001</v>
      </c>
      <c r="F322" s="4"/>
      <c r="G322" s="5">
        <f t="shared" si="4"/>
        <v>0</v>
      </c>
    </row>
    <row r="323" spans="1:7" x14ac:dyDescent="0.25">
      <c r="A323" s="4">
        <v>321</v>
      </c>
      <c r="B323" s="4" t="s">
        <v>841</v>
      </c>
      <c r="C323" s="4" t="s">
        <v>842</v>
      </c>
      <c r="D323" s="4" t="s">
        <v>202</v>
      </c>
      <c r="E323" s="4">
        <v>98</v>
      </c>
      <c r="F323" s="4"/>
      <c r="G323" s="5">
        <f t="shared" si="4"/>
        <v>0</v>
      </c>
    </row>
    <row r="324" spans="1:7" x14ac:dyDescent="0.25">
      <c r="A324" s="4">
        <v>322</v>
      </c>
      <c r="B324" s="4" t="s">
        <v>843</v>
      </c>
      <c r="C324" s="4" t="s">
        <v>844</v>
      </c>
      <c r="D324" s="4" t="s">
        <v>202</v>
      </c>
      <c r="E324" s="4">
        <v>18</v>
      </c>
      <c r="F324" s="4"/>
      <c r="G324" s="5">
        <f t="shared" ref="G324:G387" si="5">+F324*E324</f>
        <v>0</v>
      </c>
    </row>
    <row r="325" spans="1:7" x14ac:dyDescent="0.25">
      <c r="A325" s="4">
        <v>323</v>
      </c>
      <c r="B325" s="4" t="s">
        <v>845</v>
      </c>
      <c r="C325" s="4" t="s">
        <v>846</v>
      </c>
      <c r="D325" s="4" t="s">
        <v>307</v>
      </c>
      <c r="E325" s="4">
        <v>110</v>
      </c>
      <c r="F325" s="4"/>
      <c r="G325" s="5">
        <f t="shared" si="5"/>
        <v>0</v>
      </c>
    </row>
    <row r="326" spans="1:7" x14ac:dyDescent="0.25">
      <c r="A326" s="4">
        <v>324</v>
      </c>
      <c r="B326" s="4" t="s">
        <v>847</v>
      </c>
      <c r="C326" s="4" t="s">
        <v>848</v>
      </c>
      <c r="D326" s="4" t="s">
        <v>205</v>
      </c>
      <c r="E326" s="4">
        <v>45</v>
      </c>
      <c r="F326" s="4"/>
      <c r="G326" s="5">
        <f t="shared" si="5"/>
        <v>0</v>
      </c>
    </row>
    <row r="327" spans="1:7" x14ac:dyDescent="0.25">
      <c r="A327" s="4">
        <v>325</v>
      </c>
      <c r="B327" s="4" t="s">
        <v>849</v>
      </c>
      <c r="C327" s="4" t="s">
        <v>850</v>
      </c>
      <c r="D327" s="4" t="s">
        <v>722</v>
      </c>
      <c r="E327" s="4">
        <v>27</v>
      </c>
      <c r="F327" s="4"/>
      <c r="G327" s="5">
        <f t="shared" si="5"/>
        <v>0</v>
      </c>
    </row>
    <row r="328" spans="1:7" x14ac:dyDescent="0.25">
      <c r="A328" s="4">
        <v>326</v>
      </c>
      <c r="B328" s="4" t="s">
        <v>851</v>
      </c>
      <c r="C328" s="4" t="s">
        <v>852</v>
      </c>
      <c r="D328" s="4" t="s">
        <v>205</v>
      </c>
      <c r="E328" s="4">
        <v>5.4</v>
      </c>
      <c r="F328" s="4"/>
      <c r="G328" s="5">
        <f t="shared" si="5"/>
        <v>0</v>
      </c>
    </row>
    <row r="329" spans="1:7" x14ac:dyDescent="0.25">
      <c r="A329" s="4">
        <v>327</v>
      </c>
      <c r="B329" s="4" t="s">
        <v>853</v>
      </c>
      <c r="C329" s="4" t="s">
        <v>854</v>
      </c>
      <c r="D329" s="4" t="s">
        <v>205</v>
      </c>
      <c r="E329" s="4">
        <v>2.21</v>
      </c>
      <c r="F329" s="4"/>
      <c r="G329" s="5">
        <f t="shared" si="5"/>
        <v>0</v>
      </c>
    </row>
    <row r="330" spans="1:7" x14ac:dyDescent="0.25">
      <c r="A330" s="4">
        <v>328</v>
      </c>
      <c r="B330" s="4" t="s">
        <v>855</v>
      </c>
      <c r="C330" s="4" t="s">
        <v>856</v>
      </c>
      <c r="D330" s="4" t="s">
        <v>202</v>
      </c>
      <c r="E330" s="4">
        <v>87.52</v>
      </c>
      <c r="F330" s="4"/>
      <c r="G330" s="5">
        <f t="shared" si="5"/>
        <v>0</v>
      </c>
    </row>
    <row r="331" spans="1:7" x14ac:dyDescent="0.25">
      <c r="A331" s="4">
        <v>329</v>
      </c>
      <c r="B331" s="4" t="s">
        <v>857</v>
      </c>
      <c r="C331" s="4" t="s">
        <v>858</v>
      </c>
      <c r="D331" s="4" t="s">
        <v>307</v>
      </c>
      <c r="E331" s="4">
        <v>34</v>
      </c>
      <c r="F331" s="4"/>
      <c r="G331" s="5">
        <f t="shared" si="5"/>
        <v>0</v>
      </c>
    </row>
    <row r="332" spans="1:7" x14ac:dyDescent="0.25">
      <c r="A332" s="4">
        <v>330</v>
      </c>
      <c r="B332" s="4" t="s">
        <v>859</v>
      </c>
      <c r="C332" s="4" t="s">
        <v>860</v>
      </c>
      <c r="D332" s="4" t="s">
        <v>256</v>
      </c>
      <c r="E332" s="4">
        <v>45</v>
      </c>
      <c r="F332" s="4"/>
      <c r="G332" s="5">
        <f t="shared" si="5"/>
        <v>0</v>
      </c>
    </row>
    <row r="333" spans="1:7" x14ac:dyDescent="0.25">
      <c r="A333" s="4">
        <v>331</v>
      </c>
      <c r="B333" s="4" t="s">
        <v>861</v>
      </c>
      <c r="C333" s="4" t="s">
        <v>862</v>
      </c>
      <c r="D333" s="4" t="s">
        <v>4</v>
      </c>
      <c r="E333" s="4">
        <v>0</v>
      </c>
      <c r="F333" s="4"/>
      <c r="G333" s="5">
        <f t="shared" si="5"/>
        <v>0</v>
      </c>
    </row>
    <row r="334" spans="1:7" x14ac:dyDescent="0.25">
      <c r="A334" s="4">
        <v>332</v>
      </c>
      <c r="B334" s="4" t="s">
        <v>863</v>
      </c>
      <c r="C334" s="4" t="s">
        <v>864</v>
      </c>
      <c r="D334" s="4" t="s">
        <v>202</v>
      </c>
      <c r="E334" s="4">
        <v>61.5</v>
      </c>
      <c r="F334" s="4"/>
      <c r="G334" s="5">
        <f t="shared" si="5"/>
        <v>0</v>
      </c>
    </row>
    <row r="335" spans="1:7" x14ac:dyDescent="0.25">
      <c r="A335" s="4">
        <v>333</v>
      </c>
      <c r="B335" s="4" t="s">
        <v>865</v>
      </c>
      <c r="C335" s="4" t="s">
        <v>866</v>
      </c>
      <c r="D335" s="4" t="s">
        <v>307</v>
      </c>
      <c r="E335" s="4">
        <v>120</v>
      </c>
      <c r="F335" s="4"/>
      <c r="G335" s="5">
        <f t="shared" si="5"/>
        <v>0</v>
      </c>
    </row>
    <row r="336" spans="1:7" x14ac:dyDescent="0.25">
      <c r="A336" s="4">
        <v>334</v>
      </c>
      <c r="B336" s="4" t="s">
        <v>867</v>
      </c>
      <c r="C336" s="4" t="s">
        <v>868</v>
      </c>
      <c r="D336" s="4" t="s">
        <v>256</v>
      </c>
      <c r="E336" s="4">
        <v>233.33</v>
      </c>
      <c r="F336" s="4"/>
      <c r="G336" s="5">
        <f t="shared" si="5"/>
        <v>0</v>
      </c>
    </row>
    <row r="337" spans="1:7" x14ac:dyDescent="0.25">
      <c r="A337" s="4">
        <v>335</v>
      </c>
      <c r="B337" s="4" t="s">
        <v>869</v>
      </c>
      <c r="C337" s="4" t="s">
        <v>870</v>
      </c>
      <c r="D337" s="4" t="s">
        <v>205</v>
      </c>
      <c r="E337" s="4">
        <v>31</v>
      </c>
      <c r="F337" s="4"/>
      <c r="G337" s="5">
        <f t="shared" si="5"/>
        <v>0</v>
      </c>
    </row>
    <row r="338" spans="1:7" x14ac:dyDescent="0.25">
      <c r="A338" s="4">
        <v>336</v>
      </c>
      <c r="B338" s="4" t="s">
        <v>871</v>
      </c>
      <c r="C338" s="4" t="s">
        <v>872</v>
      </c>
      <c r="D338" s="4" t="s">
        <v>256</v>
      </c>
      <c r="E338" s="4">
        <v>66.67</v>
      </c>
      <c r="F338" s="4"/>
      <c r="G338" s="5">
        <f t="shared" si="5"/>
        <v>0</v>
      </c>
    </row>
    <row r="339" spans="1:7" x14ac:dyDescent="0.25">
      <c r="A339" s="4">
        <v>337</v>
      </c>
      <c r="B339" s="4" t="s">
        <v>873</v>
      </c>
      <c r="C339" s="4" t="s">
        <v>874</v>
      </c>
      <c r="D339" s="4" t="s">
        <v>256</v>
      </c>
      <c r="E339" s="4">
        <v>170</v>
      </c>
      <c r="F339" s="4"/>
      <c r="G339" s="5">
        <f t="shared" si="5"/>
        <v>0</v>
      </c>
    </row>
    <row r="340" spans="1:7" x14ac:dyDescent="0.25">
      <c r="A340" s="4">
        <v>338</v>
      </c>
      <c r="B340" s="4" t="s">
        <v>875</v>
      </c>
      <c r="C340" s="4" t="s">
        <v>876</v>
      </c>
      <c r="D340" s="4" t="s">
        <v>307</v>
      </c>
      <c r="E340" s="4">
        <v>180</v>
      </c>
      <c r="F340" s="4"/>
      <c r="G340" s="5">
        <f t="shared" si="5"/>
        <v>0</v>
      </c>
    </row>
    <row r="341" spans="1:7" x14ac:dyDescent="0.25">
      <c r="A341" s="4">
        <v>339</v>
      </c>
      <c r="B341" s="4" t="s">
        <v>877</v>
      </c>
      <c r="C341" s="4" t="s">
        <v>878</v>
      </c>
      <c r="D341" s="4" t="s">
        <v>879</v>
      </c>
      <c r="E341" s="4">
        <v>3</v>
      </c>
      <c r="F341" s="4">
        <v>1</v>
      </c>
      <c r="G341" s="5">
        <f t="shared" si="5"/>
        <v>3</v>
      </c>
    </row>
    <row r="342" spans="1:7" x14ac:dyDescent="0.25">
      <c r="A342" s="4">
        <v>340</v>
      </c>
      <c r="B342" s="4" t="s">
        <v>880</v>
      </c>
      <c r="C342" s="4" t="s">
        <v>881</v>
      </c>
      <c r="D342" s="4" t="s">
        <v>4</v>
      </c>
      <c r="E342" s="4">
        <v>5.0999999999999996</v>
      </c>
      <c r="F342" s="4"/>
      <c r="G342" s="5">
        <f t="shared" si="5"/>
        <v>0</v>
      </c>
    </row>
    <row r="343" spans="1:7" x14ac:dyDescent="0.25">
      <c r="A343" s="4">
        <v>341</v>
      </c>
      <c r="B343" s="4" t="s">
        <v>882</v>
      </c>
      <c r="C343" s="4" t="s">
        <v>883</v>
      </c>
      <c r="D343" s="4" t="s">
        <v>4</v>
      </c>
      <c r="E343" s="4">
        <v>14</v>
      </c>
      <c r="F343" s="4"/>
      <c r="G343" s="5">
        <f t="shared" si="5"/>
        <v>0</v>
      </c>
    </row>
    <row r="344" spans="1:7" x14ac:dyDescent="0.25">
      <c r="A344" s="4">
        <v>342</v>
      </c>
      <c r="B344" s="4" t="s">
        <v>884</v>
      </c>
      <c r="C344" s="4" t="s">
        <v>885</v>
      </c>
      <c r="D344" s="4" t="s">
        <v>233</v>
      </c>
      <c r="E344" s="4">
        <v>40.5</v>
      </c>
      <c r="F344" s="4"/>
      <c r="G344" s="5">
        <f t="shared" si="5"/>
        <v>0</v>
      </c>
    </row>
    <row r="345" spans="1:7" x14ac:dyDescent="0.25">
      <c r="A345" s="4">
        <v>343</v>
      </c>
      <c r="B345" s="4" t="s">
        <v>886</v>
      </c>
      <c r="C345" s="4" t="s">
        <v>887</v>
      </c>
      <c r="D345" s="4" t="s">
        <v>4</v>
      </c>
      <c r="E345" s="4">
        <v>9.9700000000000006</v>
      </c>
      <c r="F345" s="4"/>
      <c r="G345" s="5">
        <f t="shared" si="5"/>
        <v>0</v>
      </c>
    </row>
    <row r="346" spans="1:7" x14ac:dyDescent="0.25">
      <c r="A346" s="4">
        <v>344</v>
      </c>
      <c r="B346" s="4" t="s">
        <v>888</v>
      </c>
      <c r="C346" s="4" t="s">
        <v>889</v>
      </c>
      <c r="D346" s="4" t="s">
        <v>233</v>
      </c>
      <c r="E346" s="4">
        <v>230</v>
      </c>
      <c r="F346" s="4"/>
      <c r="G346" s="5">
        <f t="shared" si="5"/>
        <v>0</v>
      </c>
    </row>
    <row r="347" spans="1:7" x14ac:dyDescent="0.25">
      <c r="A347" s="4">
        <v>345</v>
      </c>
      <c r="B347" s="4" t="s">
        <v>890</v>
      </c>
      <c r="C347" s="4" t="s">
        <v>891</v>
      </c>
      <c r="D347" s="4" t="s">
        <v>4</v>
      </c>
      <c r="E347" s="4">
        <v>38</v>
      </c>
      <c r="F347" s="4"/>
      <c r="G347" s="5">
        <f t="shared" si="5"/>
        <v>0</v>
      </c>
    </row>
    <row r="348" spans="1:7" x14ac:dyDescent="0.25">
      <c r="A348" s="4">
        <v>346</v>
      </c>
      <c r="B348" s="4" t="s">
        <v>892</v>
      </c>
      <c r="C348" s="4" t="s">
        <v>893</v>
      </c>
      <c r="D348" s="4" t="s">
        <v>233</v>
      </c>
      <c r="E348" s="4">
        <v>190</v>
      </c>
      <c r="F348" s="4">
        <v>3</v>
      </c>
      <c r="G348" s="5">
        <f t="shared" si="5"/>
        <v>570</v>
      </c>
    </row>
    <row r="349" spans="1:7" x14ac:dyDescent="0.25">
      <c r="A349" s="4">
        <v>347</v>
      </c>
      <c r="B349" s="4" t="s">
        <v>894</v>
      </c>
      <c r="C349" s="4" t="s">
        <v>895</v>
      </c>
      <c r="D349" s="4" t="s">
        <v>233</v>
      </c>
      <c r="E349" s="4">
        <v>125</v>
      </c>
      <c r="F349" s="4"/>
      <c r="G349" s="5">
        <f t="shared" si="5"/>
        <v>0</v>
      </c>
    </row>
    <row r="350" spans="1:7" x14ac:dyDescent="0.25">
      <c r="A350" s="4">
        <v>348</v>
      </c>
      <c r="B350" s="4" t="s">
        <v>896</v>
      </c>
      <c r="C350" s="4" t="s">
        <v>897</v>
      </c>
      <c r="D350" s="4" t="s">
        <v>233</v>
      </c>
      <c r="E350" s="4">
        <v>100</v>
      </c>
      <c r="F350" s="4"/>
      <c r="G350" s="5">
        <f t="shared" si="5"/>
        <v>0</v>
      </c>
    </row>
    <row r="351" spans="1:7" x14ac:dyDescent="0.25">
      <c r="A351" s="4">
        <v>349</v>
      </c>
      <c r="B351" s="4" t="s">
        <v>898</v>
      </c>
      <c r="C351" s="4" t="s">
        <v>899</v>
      </c>
      <c r="D351" s="4" t="s">
        <v>233</v>
      </c>
      <c r="E351" s="4">
        <v>222.3</v>
      </c>
      <c r="F351" s="4">
        <v>1</v>
      </c>
      <c r="G351" s="5">
        <f t="shared" si="5"/>
        <v>222.3</v>
      </c>
    </row>
    <row r="352" spans="1:7" x14ac:dyDescent="0.25">
      <c r="A352" s="4">
        <v>350</v>
      </c>
      <c r="B352" s="4" t="s">
        <v>900</v>
      </c>
      <c r="C352" s="4" t="s">
        <v>901</v>
      </c>
      <c r="D352" s="4" t="s">
        <v>4</v>
      </c>
      <c r="E352" s="4">
        <v>16</v>
      </c>
      <c r="F352" s="4"/>
      <c r="G352" s="5">
        <f t="shared" si="5"/>
        <v>0</v>
      </c>
    </row>
    <row r="353" spans="1:7" x14ac:dyDescent="0.25">
      <c r="A353" s="4">
        <v>351</v>
      </c>
      <c r="B353" s="4" t="s">
        <v>902</v>
      </c>
      <c r="C353" s="4" t="s">
        <v>903</v>
      </c>
      <c r="D353" s="4" t="s">
        <v>205</v>
      </c>
      <c r="E353" s="4">
        <v>0</v>
      </c>
      <c r="F353" s="4"/>
      <c r="G353" s="5">
        <f t="shared" si="5"/>
        <v>0</v>
      </c>
    </row>
    <row r="354" spans="1:7" x14ac:dyDescent="0.25">
      <c r="A354" s="4">
        <v>352</v>
      </c>
      <c r="B354" s="4" t="s">
        <v>904</v>
      </c>
      <c r="C354" s="4" t="s">
        <v>905</v>
      </c>
      <c r="D354" s="4" t="s">
        <v>205</v>
      </c>
      <c r="E354" s="4">
        <v>6.25</v>
      </c>
      <c r="F354" s="4"/>
      <c r="G354" s="5">
        <f t="shared" si="5"/>
        <v>0</v>
      </c>
    </row>
    <row r="355" spans="1:7" x14ac:dyDescent="0.25">
      <c r="A355" s="4">
        <v>353</v>
      </c>
      <c r="B355" s="4" t="s">
        <v>906</v>
      </c>
      <c r="C355" s="4" t="s">
        <v>907</v>
      </c>
      <c r="D355" s="4" t="s">
        <v>307</v>
      </c>
      <c r="E355" s="4">
        <v>42.66</v>
      </c>
      <c r="F355" s="4"/>
      <c r="G355" s="5">
        <f t="shared" si="5"/>
        <v>0</v>
      </c>
    </row>
    <row r="356" spans="1:7" x14ac:dyDescent="0.25">
      <c r="A356" s="4">
        <v>354</v>
      </c>
      <c r="B356" s="4" t="s">
        <v>908</v>
      </c>
      <c r="C356" s="4" t="s">
        <v>909</v>
      </c>
      <c r="D356" s="4" t="s">
        <v>205</v>
      </c>
      <c r="E356" s="4">
        <v>0</v>
      </c>
      <c r="F356" s="4"/>
      <c r="G356" s="5">
        <f t="shared" si="5"/>
        <v>0</v>
      </c>
    </row>
    <row r="357" spans="1:7" x14ac:dyDescent="0.25">
      <c r="A357" s="4">
        <v>355</v>
      </c>
      <c r="B357" s="4" t="s">
        <v>910</v>
      </c>
      <c r="C357" s="4" t="s">
        <v>911</v>
      </c>
      <c r="D357" s="4" t="s">
        <v>205</v>
      </c>
      <c r="E357" s="4">
        <v>4.5999999999999996</v>
      </c>
      <c r="F357" s="4"/>
      <c r="G357" s="5">
        <f t="shared" si="5"/>
        <v>0</v>
      </c>
    </row>
    <row r="358" spans="1:7" x14ac:dyDescent="0.25">
      <c r="A358" s="4">
        <v>356</v>
      </c>
      <c r="B358" s="4" t="s">
        <v>912</v>
      </c>
      <c r="C358" s="4" t="s">
        <v>913</v>
      </c>
      <c r="D358" s="4" t="s">
        <v>202</v>
      </c>
      <c r="E358" s="4">
        <v>13</v>
      </c>
      <c r="F358" s="4"/>
      <c r="G358" s="5">
        <f t="shared" si="5"/>
        <v>0</v>
      </c>
    </row>
    <row r="359" spans="1:7" x14ac:dyDescent="0.25">
      <c r="A359" s="4">
        <v>357</v>
      </c>
      <c r="B359" s="4" t="s">
        <v>914</v>
      </c>
      <c r="C359" s="4" t="s">
        <v>915</v>
      </c>
      <c r="D359" s="4" t="s">
        <v>307</v>
      </c>
      <c r="E359" s="4">
        <v>18.18</v>
      </c>
      <c r="F359" s="4"/>
      <c r="G359" s="5">
        <f t="shared" si="5"/>
        <v>0</v>
      </c>
    </row>
    <row r="360" spans="1:7" x14ac:dyDescent="0.25">
      <c r="A360" s="4">
        <v>358</v>
      </c>
      <c r="B360" s="4" t="s">
        <v>916</v>
      </c>
      <c r="C360" s="4" t="s">
        <v>917</v>
      </c>
      <c r="D360" s="4" t="s">
        <v>205</v>
      </c>
      <c r="E360" s="4">
        <v>9.2899999999999991</v>
      </c>
      <c r="F360" s="4"/>
      <c r="G360" s="5">
        <f t="shared" si="5"/>
        <v>0</v>
      </c>
    </row>
    <row r="361" spans="1:7" x14ac:dyDescent="0.25">
      <c r="A361" s="4">
        <v>359</v>
      </c>
      <c r="B361" s="4" t="s">
        <v>918</v>
      </c>
      <c r="C361" s="4" t="s">
        <v>919</v>
      </c>
      <c r="D361" s="4" t="s">
        <v>205</v>
      </c>
      <c r="E361" s="4">
        <v>5.2</v>
      </c>
      <c r="F361" s="4"/>
      <c r="G361" s="5">
        <f t="shared" si="5"/>
        <v>0</v>
      </c>
    </row>
    <row r="362" spans="1:7" x14ac:dyDescent="0.25">
      <c r="A362" s="4">
        <v>360</v>
      </c>
      <c r="B362" s="4" t="s">
        <v>920</v>
      </c>
      <c r="C362" s="4" t="s">
        <v>921</v>
      </c>
      <c r="D362" s="4" t="s">
        <v>205</v>
      </c>
      <c r="E362" s="4">
        <v>8.17</v>
      </c>
      <c r="F362" s="4"/>
      <c r="G362" s="5">
        <f t="shared" si="5"/>
        <v>0</v>
      </c>
    </row>
    <row r="363" spans="1:7" x14ac:dyDescent="0.25">
      <c r="A363" s="4">
        <v>361</v>
      </c>
      <c r="B363" s="4" t="s">
        <v>922</v>
      </c>
      <c r="C363" s="4" t="s">
        <v>923</v>
      </c>
      <c r="D363" s="4" t="s">
        <v>202</v>
      </c>
      <c r="E363" s="4">
        <v>25</v>
      </c>
      <c r="F363" s="4"/>
      <c r="G363" s="5">
        <f t="shared" si="5"/>
        <v>0</v>
      </c>
    </row>
    <row r="364" spans="1:7" x14ac:dyDescent="0.25">
      <c r="A364" s="4">
        <v>362</v>
      </c>
      <c r="B364" s="4" t="s">
        <v>924</v>
      </c>
      <c r="C364" s="4" t="s">
        <v>925</v>
      </c>
      <c r="D364" s="4" t="s">
        <v>202</v>
      </c>
      <c r="E364" s="4">
        <v>52.5</v>
      </c>
      <c r="F364" s="4"/>
      <c r="G364" s="5">
        <f t="shared" si="5"/>
        <v>0</v>
      </c>
    </row>
    <row r="365" spans="1:7" x14ac:dyDescent="0.25">
      <c r="A365" s="4">
        <v>363</v>
      </c>
      <c r="B365" s="4" t="s">
        <v>926</v>
      </c>
      <c r="C365" s="4" t="s">
        <v>927</v>
      </c>
      <c r="D365" s="4" t="s">
        <v>205</v>
      </c>
      <c r="E365" s="4">
        <v>2.9</v>
      </c>
      <c r="F365" s="4"/>
      <c r="G365" s="5">
        <f t="shared" si="5"/>
        <v>0</v>
      </c>
    </row>
    <row r="366" spans="1:7" x14ac:dyDescent="0.25">
      <c r="A366" s="4">
        <v>364</v>
      </c>
      <c r="B366" s="4" t="s">
        <v>928</v>
      </c>
      <c r="C366" s="4" t="s">
        <v>929</v>
      </c>
      <c r="D366" s="4" t="s">
        <v>205</v>
      </c>
      <c r="E366" s="4">
        <v>2.92</v>
      </c>
      <c r="F366" s="4"/>
      <c r="G366" s="5">
        <f t="shared" si="5"/>
        <v>0</v>
      </c>
    </row>
    <row r="367" spans="1:7" x14ac:dyDescent="0.25">
      <c r="A367" s="4">
        <v>365</v>
      </c>
      <c r="B367" s="4" t="s">
        <v>930</v>
      </c>
      <c r="C367" s="4" t="s">
        <v>931</v>
      </c>
      <c r="D367" s="4" t="s">
        <v>202</v>
      </c>
      <c r="E367" s="4">
        <v>0</v>
      </c>
      <c r="F367" s="4"/>
      <c r="G367" s="5">
        <f t="shared" si="5"/>
        <v>0</v>
      </c>
    </row>
    <row r="368" spans="1:7" x14ac:dyDescent="0.25">
      <c r="A368" s="4">
        <v>366</v>
      </c>
      <c r="B368" s="4" t="s">
        <v>932</v>
      </c>
      <c r="C368" s="4" t="s">
        <v>933</v>
      </c>
      <c r="D368" s="4" t="s">
        <v>307</v>
      </c>
      <c r="E368" s="4">
        <v>27.67</v>
      </c>
      <c r="F368" s="4"/>
      <c r="G368" s="5">
        <f t="shared" si="5"/>
        <v>0</v>
      </c>
    </row>
    <row r="369" spans="1:7" x14ac:dyDescent="0.25">
      <c r="A369" s="4">
        <v>367</v>
      </c>
      <c r="B369" s="4" t="s">
        <v>934</v>
      </c>
      <c r="C369" s="4" t="s">
        <v>935</v>
      </c>
      <c r="D369" s="4" t="s">
        <v>202</v>
      </c>
      <c r="E369" s="4">
        <v>80</v>
      </c>
      <c r="F369" s="4"/>
      <c r="G369" s="5">
        <f t="shared" si="5"/>
        <v>0</v>
      </c>
    </row>
    <row r="370" spans="1:7" x14ac:dyDescent="0.25">
      <c r="A370" s="4">
        <v>368</v>
      </c>
      <c r="B370" s="4" t="s">
        <v>936</v>
      </c>
      <c r="C370" s="4" t="s">
        <v>937</v>
      </c>
      <c r="D370" s="4" t="s">
        <v>205</v>
      </c>
      <c r="E370" s="4">
        <v>18</v>
      </c>
      <c r="F370" s="4"/>
      <c r="G370" s="5">
        <f t="shared" si="5"/>
        <v>0</v>
      </c>
    </row>
    <row r="371" spans="1:7" x14ac:dyDescent="0.25">
      <c r="A371" s="4">
        <v>369</v>
      </c>
      <c r="B371" s="4" t="s">
        <v>938</v>
      </c>
      <c r="C371" s="4" t="s">
        <v>939</v>
      </c>
      <c r="D371" s="4" t="s">
        <v>307</v>
      </c>
      <c r="E371" s="4">
        <v>27.5</v>
      </c>
      <c r="F371" s="4"/>
      <c r="G371" s="5">
        <f t="shared" si="5"/>
        <v>0</v>
      </c>
    </row>
    <row r="372" spans="1:7" x14ac:dyDescent="0.25">
      <c r="A372" s="4">
        <v>370</v>
      </c>
      <c r="B372" s="4" t="s">
        <v>940</v>
      </c>
      <c r="C372" s="4" t="s">
        <v>941</v>
      </c>
      <c r="D372" s="4" t="s">
        <v>205</v>
      </c>
      <c r="E372" s="4">
        <v>21</v>
      </c>
      <c r="F372" s="4"/>
      <c r="G372" s="5">
        <f t="shared" si="5"/>
        <v>0</v>
      </c>
    </row>
    <row r="373" spans="1:7" x14ac:dyDescent="0.25">
      <c r="A373" s="4">
        <v>371</v>
      </c>
      <c r="B373" s="4" t="s">
        <v>942</v>
      </c>
      <c r="C373" s="4" t="s">
        <v>943</v>
      </c>
      <c r="D373" s="4" t="s">
        <v>205</v>
      </c>
      <c r="E373" s="4">
        <v>8.75</v>
      </c>
      <c r="F373" s="4"/>
      <c r="G373" s="5">
        <f t="shared" si="5"/>
        <v>0</v>
      </c>
    </row>
    <row r="374" spans="1:7" x14ac:dyDescent="0.25">
      <c r="A374" s="4">
        <v>372</v>
      </c>
      <c r="B374" s="4" t="s">
        <v>944</v>
      </c>
      <c r="C374" s="4" t="s">
        <v>945</v>
      </c>
      <c r="D374" s="4" t="s">
        <v>205</v>
      </c>
      <c r="E374" s="4">
        <v>29.5</v>
      </c>
      <c r="F374" s="4"/>
      <c r="G374" s="5">
        <f t="shared" si="5"/>
        <v>0</v>
      </c>
    </row>
    <row r="375" spans="1:7" x14ac:dyDescent="0.25">
      <c r="A375" s="4">
        <v>373</v>
      </c>
      <c r="B375" s="4" t="s">
        <v>946</v>
      </c>
      <c r="C375" s="4" t="s">
        <v>947</v>
      </c>
      <c r="D375" s="4" t="s">
        <v>948</v>
      </c>
      <c r="E375" s="4">
        <v>14.75</v>
      </c>
      <c r="F375" s="4"/>
      <c r="G375" s="5">
        <f t="shared" si="5"/>
        <v>0</v>
      </c>
    </row>
    <row r="376" spans="1:7" x14ac:dyDescent="0.25">
      <c r="A376" s="4">
        <v>374</v>
      </c>
      <c r="B376" s="4" t="s">
        <v>949</v>
      </c>
      <c r="C376" s="4" t="s">
        <v>950</v>
      </c>
      <c r="D376" s="4" t="s">
        <v>205</v>
      </c>
      <c r="E376" s="4">
        <v>1.33</v>
      </c>
      <c r="F376" s="4"/>
      <c r="G376" s="5">
        <f t="shared" si="5"/>
        <v>0</v>
      </c>
    </row>
    <row r="377" spans="1:7" x14ac:dyDescent="0.25">
      <c r="A377" s="4">
        <v>375</v>
      </c>
      <c r="B377" s="4" t="s">
        <v>951</v>
      </c>
      <c r="C377" s="4" t="s">
        <v>952</v>
      </c>
      <c r="D377" s="4" t="s">
        <v>205</v>
      </c>
      <c r="E377" s="4">
        <v>6.05</v>
      </c>
      <c r="F377" s="4"/>
      <c r="G377" s="5">
        <f t="shared" si="5"/>
        <v>0</v>
      </c>
    </row>
    <row r="378" spans="1:7" x14ac:dyDescent="0.25">
      <c r="A378" s="4">
        <v>376</v>
      </c>
      <c r="B378" s="4" t="s">
        <v>953</v>
      </c>
      <c r="C378" s="4" t="s">
        <v>954</v>
      </c>
      <c r="D378" s="4" t="s">
        <v>205</v>
      </c>
      <c r="E378" s="4">
        <v>4.75</v>
      </c>
      <c r="F378" s="4"/>
      <c r="G378" s="5">
        <f t="shared" si="5"/>
        <v>0</v>
      </c>
    </row>
    <row r="379" spans="1:7" x14ac:dyDescent="0.25">
      <c r="A379" s="4">
        <v>377</v>
      </c>
      <c r="B379" s="4" t="s">
        <v>955</v>
      </c>
      <c r="C379" s="4" t="s">
        <v>956</v>
      </c>
      <c r="D379" s="4" t="s">
        <v>205</v>
      </c>
      <c r="E379" s="4">
        <v>4.75</v>
      </c>
      <c r="F379" s="4"/>
      <c r="G379" s="5">
        <f t="shared" si="5"/>
        <v>0</v>
      </c>
    </row>
    <row r="380" spans="1:7" x14ac:dyDescent="0.25">
      <c r="A380" s="4">
        <v>378</v>
      </c>
      <c r="B380" s="4" t="s">
        <v>957</v>
      </c>
      <c r="C380" s="4" t="s">
        <v>958</v>
      </c>
      <c r="D380" s="4" t="s">
        <v>205</v>
      </c>
      <c r="E380" s="4">
        <v>4.75</v>
      </c>
      <c r="F380" s="4"/>
      <c r="G380" s="5">
        <f t="shared" si="5"/>
        <v>0</v>
      </c>
    </row>
    <row r="381" spans="1:7" x14ac:dyDescent="0.25">
      <c r="A381" s="4">
        <v>379</v>
      </c>
      <c r="B381" s="4" t="s">
        <v>959</v>
      </c>
      <c r="C381" s="4" t="s">
        <v>960</v>
      </c>
      <c r="D381" s="4" t="s">
        <v>205</v>
      </c>
      <c r="E381" s="4">
        <v>7.08</v>
      </c>
      <c r="F381" s="4"/>
      <c r="G381" s="5">
        <f t="shared" si="5"/>
        <v>0</v>
      </c>
    </row>
    <row r="382" spans="1:7" x14ac:dyDescent="0.25">
      <c r="A382" s="4">
        <v>380</v>
      </c>
      <c r="B382" s="4" t="s">
        <v>961</v>
      </c>
      <c r="C382" s="4" t="s">
        <v>962</v>
      </c>
      <c r="D382" s="4" t="s">
        <v>205</v>
      </c>
      <c r="E382" s="4">
        <v>4.75</v>
      </c>
      <c r="F382" s="4"/>
      <c r="G382" s="5">
        <f t="shared" si="5"/>
        <v>0</v>
      </c>
    </row>
    <row r="383" spans="1:7" x14ac:dyDescent="0.25">
      <c r="A383" s="4">
        <v>381</v>
      </c>
      <c r="B383" s="4" t="s">
        <v>963</v>
      </c>
      <c r="C383" s="4" t="s">
        <v>964</v>
      </c>
      <c r="D383" s="4" t="s">
        <v>205</v>
      </c>
      <c r="E383" s="4">
        <v>15</v>
      </c>
      <c r="F383" s="4"/>
      <c r="G383" s="5">
        <f t="shared" si="5"/>
        <v>0</v>
      </c>
    </row>
    <row r="384" spans="1:7" x14ac:dyDescent="0.25">
      <c r="A384" s="4">
        <v>382</v>
      </c>
      <c r="B384" s="4" t="s">
        <v>965</v>
      </c>
      <c r="C384" s="4" t="s">
        <v>966</v>
      </c>
      <c r="D384" s="4" t="s">
        <v>208</v>
      </c>
      <c r="E384" s="4">
        <v>1.7</v>
      </c>
      <c r="F384" s="4"/>
      <c r="G384" s="5">
        <f t="shared" si="5"/>
        <v>0</v>
      </c>
    </row>
    <row r="385" spans="1:7" x14ac:dyDescent="0.25">
      <c r="A385" s="4">
        <v>383</v>
      </c>
      <c r="B385" s="4" t="s">
        <v>967</v>
      </c>
      <c r="C385" s="4" t="s">
        <v>968</v>
      </c>
      <c r="D385" s="4" t="s">
        <v>4</v>
      </c>
      <c r="E385" s="4">
        <v>90</v>
      </c>
      <c r="F385" s="4"/>
      <c r="G385" s="5">
        <f t="shared" si="5"/>
        <v>0</v>
      </c>
    </row>
    <row r="386" spans="1:7" x14ac:dyDescent="0.25">
      <c r="A386" s="4">
        <v>384</v>
      </c>
      <c r="B386" s="4" t="s">
        <v>969</v>
      </c>
      <c r="C386" s="4" t="s">
        <v>970</v>
      </c>
      <c r="D386" s="4" t="s">
        <v>208</v>
      </c>
      <c r="E386" s="4">
        <v>0</v>
      </c>
      <c r="F386" s="4"/>
      <c r="G386" s="5">
        <f t="shared" si="5"/>
        <v>0</v>
      </c>
    </row>
    <row r="387" spans="1:7" x14ac:dyDescent="0.25">
      <c r="A387" s="4">
        <v>385</v>
      </c>
      <c r="B387" s="4" t="s">
        <v>971</v>
      </c>
      <c r="C387" s="4" t="s">
        <v>972</v>
      </c>
      <c r="D387" s="4" t="s">
        <v>4</v>
      </c>
      <c r="E387" s="4">
        <v>11</v>
      </c>
      <c r="F387" s="4"/>
      <c r="G387" s="5">
        <f t="shared" si="5"/>
        <v>0</v>
      </c>
    </row>
    <row r="388" spans="1:7" x14ac:dyDescent="0.25">
      <c r="A388" s="4">
        <v>386</v>
      </c>
      <c r="B388" s="4" t="s">
        <v>973</v>
      </c>
      <c r="C388" s="4" t="s">
        <v>974</v>
      </c>
      <c r="D388" s="4" t="s">
        <v>208</v>
      </c>
      <c r="E388" s="4">
        <v>7.5</v>
      </c>
      <c r="F388" s="4"/>
      <c r="G388" s="5">
        <f t="shared" ref="G388:G451" si="6">+F388*E388</f>
        <v>0</v>
      </c>
    </row>
    <row r="389" spans="1:7" x14ac:dyDescent="0.25">
      <c r="A389" s="4">
        <v>387</v>
      </c>
      <c r="B389" s="4" t="s">
        <v>975</v>
      </c>
      <c r="C389" s="4" t="s">
        <v>976</v>
      </c>
      <c r="D389" s="4" t="s">
        <v>208</v>
      </c>
      <c r="E389" s="4">
        <v>14.25</v>
      </c>
      <c r="F389" s="4"/>
      <c r="G389" s="5">
        <f t="shared" si="6"/>
        <v>0</v>
      </c>
    </row>
    <row r="390" spans="1:7" x14ac:dyDescent="0.25">
      <c r="A390" s="4">
        <v>388</v>
      </c>
      <c r="B390" s="4" t="s">
        <v>977</v>
      </c>
      <c r="C390" s="4" t="s">
        <v>978</v>
      </c>
      <c r="D390" s="4" t="s">
        <v>208</v>
      </c>
      <c r="E390" s="4">
        <v>40</v>
      </c>
      <c r="F390" s="4"/>
      <c r="G390" s="5">
        <f t="shared" si="6"/>
        <v>0</v>
      </c>
    </row>
    <row r="391" spans="1:7" x14ac:dyDescent="0.25">
      <c r="A391" s="4">
        <v>389</v>
      </c>
      <c r="B391" s="4" t="s">
        <v>979</v>
      </c>
      <c r="C391" s="4" t="s">
        <v>980</v>
      </c>
      <c r="D391" s="4" t="s">
        <v>208</v>
      </c>
      <c r="E391" s="4">
        <v>9</v>
      </c>
      <c r="F391" s="4"/>
      <c r="G391" s="5">
        <f t="shared" si="6"/>
        <v>0</v>
      </c>
    </row>
    <row r="392" spans="1:7" x14ac:dyDescent="0.25">
      <c r="A392" s="4">
        <v>390</v>
      </c>
      <c r="B392" s="4" t="s">
        <v>981</v>
      </c>
      <c r="C392" s="4" t="s">
        <v>982</v>
      </c>
      <c r="D392" s="4" t="s">
        <v>208</v>
      </c>
      <c r="E392" s="4">
        <v>0</v>
      </c>
      <c r="F392" s="4"/>
      <c r="G392" s="5">
        <f t="shared" si="6"/>
        <v>0</v>
      </c>
    </row>
    <row r="393" spans="1:7" x14ac:dyDescent="0.25">
      <c r="A393" s="4">
        <v>391</v>
      </c>
      <c r="B393" s="4" t="s">
        <v>983</v>
      </c>
      <c r="C393" s="4" t="s">
        <v>984</v>
      </c>
      <c r="D393" s="4" t="s">
        <v>208</v>
      </c>
      <c r="E393" s="4">
        <v>7.36</v>
      </c>
      <c r="F393" s="4"/>
      <c r="G393" s="5">
        <f t="shared" si="6"/>
        <v>0</v>
      </c>
    </row>
    <row r="394" spans="1:7" x14ac:dyDescent="0.25">
      <c r="A394" s="4">
        <v>392</v>
      </c>
      <c r="B394" s="4" t="s">
        <v>985</v>
      </c>
      <c r="C394" s="4" t="s">
        <v>986</v>
      </c>
      <c r="D394" s="4" t="s">
        <v>208</v>
      </c>
      <c r="E394" s="4">
        <v>12</v>
      </c>
      <c r="F394" s="4"/>
      <c r="G394" s="5">
        <f t="shared" si="6"/>
        <v>0</v>
      </c>
    </row>
    <row r="395" spans="1:7" x14ac:dyDescent="0.25">
      <c r="A395" s="4">
        <v>393</v>
      </c>
      <c r="B395" s="4" t="s">
        <v>987</v>
      </c>
      <c r="C395" s="4" t="s">
        <v>988</v>
      </c>
      <c r="D395" s="4" t="s">
        <v>307</v>
      </c>
      <c r="E395" s="4">
        <v>7</v>
      </c>
      <c r="F395" s="4"/>
      <c r="G395" s="5">
        <f t="shared" si="6"/>
        <v>0</v>
      </c>
    </row>
    <row r="396" spans="1:7" x14ac:dyDescent="0.25">
      <c r="A396" s="4">
        <v>394</v>
      </c>
      <c r="B396" s="4" t="s">
        <v>989</v>
      </c>
      <c r="C396" s="4" t="s">
        <v>990</v>
      </c>
      <c r="D396" s="4" t="s">
        <v>208</v>
      </c>
      <c r="E396" s="4">
        <v>8</v>
      </c>
      <c r="F396" s="4"/>
      <c r="G396" s="5">
        <f t="shared" si="6"/>
        <v>0</v>
      </c>
    </row>
    <row r="397" spans="1:7" x14ac:dyDescent="0.25">
      <c r="A397" s="4">
        <v>395</v>
      </c>
      <c r="B397" s="4" t="s">
        <v>991</v>
      </c>
      <c r="C397" s="4" t="s">
        <v>992</v>
      </c>
      <c r="D397" s="4" t="s">
        <v>208</v>
      </c>
      <c r="E397" s="4">
        <v>3.9</v>
      </c>
      <c r="F397" s="4"/>
      <c r="G397" s="5">
        <f t="shared" si="6"/>
        <v>0</v>
      </c>
    </row>
    <row r="398" spans="1:7" x14ac:dyDescent="0.25">
      <c r="A398" s="4">
        <v>396</v>
      </c>
      <c r="B398" s="4" t="s">
        <v>993</v>
      </c>
      <c r="C398" s="4" t="s">
        <v>994</v>
      </c>
      <c r="D398" s="4" t="s">
        <v>208</v>
      </c>
      <c r="E398" s="4">
        <v>2.6</v>
      </c>
      <c r="F398" s="4"/>
      <c r="G398" s="5">
        <f t="shared" si="6"/>
        <v>0</v>
      </c>
    </row>
    <row r="399" spans="1:7" x14ac:dyDescent="0.25">
      <c r="A399" s="4">
        <v>397</v>
      </c>
      <c r="B399" s="4" t="s">
        <v>995</v>
      </c>
      <c r="C399" s="4" t="s">
        <v>996</v>
      </c>
      <c r="D399" s="4" t="s">
        <v>208</v>
      </c>
      <c r="E399" s="4">
        <v>0</v>
      </c>
      <c r="F399" s="4"/>
      <c r="G399" s="5">
        <f t="shared" si="6"/>
        <v>0</v>
      </c>
    </row>
    <row r="400" spans="1:7" x14ac:dyDescent="0.25">
      <c r="A400" s="4">
        <v>398</v>
      </c>
      <c r="B400" s="4" t="s">
        <v>997</v>
      </c>
      <c r="C400" s="4" t="s">
        <v>998</v>
      </c>
      <c r="D400" s="4" t="s">
        <v>208</v>
      </c>
      <c r="E400" s="4">
        <v>2.75</v>
      </c>
      <c r="F400" s="4"/>
      <c r="G400" s="5">
        <f t="shared" si="6"/>
        <v>0</v>
      </c>
    </row>
    <row r="401" spans="1:7" x14ac:dyDescent="0.25">
      <c r="A401" s="4">
        <v>399</v>
      </c>
      <c r="B401" s="4" t="s">
        <v>999</v>
      </c>
      <c r="C401" s="4" t="s">
        <v>1000</v>
      </c>
      <c r="D401" s="4" t="s">
        <v>208</v>
      </c>
      <c r="E401" s="4">
        <v>0.68</v>
      </c>
      <c r="F401" s="4"/>
      <c r="G401" s="5">
        <f t="shared" si="6"/>
        <v>0</v>
      </c>
    </row>
    <row r="402" spans="1:7" x14ac:dyDescent="0.25">
      <c r="A402" s="4">
        <v>400</v>
      </c>
      <c r="B402" s="4" t="s">
        <v>1001</v>
      </c>
      <c r="C402" s="4" t="s">
        <v>1002</v>
      </c>
      <c r="D402" s="4" t="s">
        <v>4</v>
      </c>
      <c r="E402" s="4">
        <v>4.95</v>
      </c>
      <c r="F402" s="4"/>
      <c r="G402" s="5">
        <f t="shared" si="6"/>
        <v>0</v>
      </c>
    </row>
    <row r="403" spans="1:7" x14ac:dyDescent="0.25">
      <c r="A403" s="4">
        <v>401</v>
      </c>
      <c r="B403" s="4" t="s">
        <v>1003</v>
      </c>
      <c r="C403" s="4" t="s">
        <v>1004</v>
      </c>
      <c r="D403" s="4" t="s">
        <v>307</v>
      </c>
      <c r="E403" s="4">
        <v>60</v>
      </c>
      <c r="F403" s="4"/>
      <c r="G403" s="5">
        <f t="shared" si="6"/>
        <v>0</v>
      </c>
    </row>
    <row r="404" spans="1:7" x14ac:dyDescent="0.25">
      <c r="A404" s="4">
        <v>402</v>
      </c>
      <c r="B404" s="4" t="s">
        <v>1005</v>
      </c>
      <c r="C404" s="4" t="s">
        <v>1006</v>
      </c>
      <c r="D404" s="4" t="s">
        <v>208</v>
      </c>
      <c r="E404" s="4">
        <v>4.26</v>
      </c>
      <c r="F404" s="4"/>
      <c r="G404" s="5">
        <f t="shared" si="6"/>
        <v>0</v>
      </c>
    </row>
    <row r="405" spans="1:7" x14ac:dyDescent="0.25">
      <c r="A405" s="4">
        <v>403</v>
      </c>
      <c r="B405" s="4" t="s">
        <v>1007</v>
      </c>
      <c r="C405" s="4" t="s">
        <v>1008</v>
      </c>
      <c r="D405" s="4" t="s">
        <v>4</v>
      </c>
      <c r="E405" s="4">
        <v>38</v>
      </c>
      <c r="F405" s="4"/>
      <c r="G405" s="5">
        <f t="shared" si="6"/>
        <v>0</v>
      </c>
    </row>
    <row r="406" spans="1:7" x14ac:dyDescent="0.25">
      <c r="A406" s="4">
        <v>404</v>
      </c>
      <c r="B406" s="4" t="s">
        <v>1009</v>
      </c>
      <c r="C406" s="4" t="s">
        <v>1010</v>
      </c>
      <c r="D406" s="4" t="s">
        <v>208</v>
      </c>
      <c r="E406" s="4">
        <v>21</v>
      </c>
      <c r="F406" s="4"/>
      <c r="G406" s="5">
        <f t="shared" si="6"/>
        <v>0</v>
      </c>
    </row>
    <row r="407" spans="1:7" x14ac:dyDescent="0.25">
      <c r="A407" s="4">
        <v>405</v>
      </c>
      <c r="B407" s="4" t="s">
        <v>1011</v>
      </c>
      <c r="C407" s="4" t="s">
        <v>1012</v>
      </c>
      <c r="D407" s="4" t="s">
        <v>208</v>
      </c>
      <c r="E407" s="4">
        <v>10.5</v>
      </c>
      <c r="F407" s="4"/>
      <c r="G407" s="5">
        <f t="shared" si="6"/>
        <v>0</v>
      </c>
    </row>
    <row r="408" spans="1:7" x14ac:dyDescent="0.25">
      <c r="A408" s="4">
        <v>406</v>
      </c>
      <c r="B408" s="4" t="s">
        <v>1013</v>
      </c>
      <c r="C408" s="4" t="s">
        <v>1014</v>
      </c>
      <c r="D408" s="4" t="s">
        <v>208</v>
      </c>
      <c r="E408" s="4">
        <v>42</v>
      </c>
      <c r="F408" s="4"/>
      <c r="G408" s="5">
        <f t="shared" si="6"/>
        <v>0</v>
      </c>
    </row>
    <row r="409" spans="1:7" x14ac:dyDescent="0.25">
      <c r="A409" s="4">
        <v>407</v>
      </c>
      <c r="B409" s="4" t="s">
        <v>1015</v>
      </c>
      <c r="C409" s="4" t="s">
        <v>1016</v>
      </c>
      <c r="D409" s="4" t="s">
        <v>4</v>
      </c>
      <c r="E409" s="4">
        <v>15.5</v>
      </c>
      <c r="F409" s="4"/>
      <c r="G409" s="5">
        <f t="shared" si="6"/>
        <v>0</v>
      </c>
    </row>
    <row r="410" spans="1:7" x14ac:dyDescent="0.25">
      <c r="A410" s="4">
        <v>408</v>
      </c>
      <c r="B410" s="4" t="s">
        <v>1017</v>
      </c>
      <c r="C410" s="4" t="s">
        <v>1018</v>
      </c>
      <c r="D410" s="4" t="s">
        <v>208</v>
      </c>
      <c r="E410" s="4">
        <v>2.6</v>
      </c>
      <c r="F410" s="4"/>
      <c r="G410" s="5">
        <f t="shared" si="6"/>
        <v>0</v>
      </c>
    </row>
    <row r="411" spans="1:7" x14ac:dyDescent="0.25">
      <c r="A411" s="4">
        <v>409</v>
      </c>
      <c r="B411" s="4" t="s">
        <v>1019</v>
      </c>
      <c r="C411" s="4" t="s">
        <v>1020</v>
      </c>
      <c r="D411" s="4" t="s">
        <v>208</v>
      </c>
      <c r="E411" s="4">
        <v>22</v>
      </c>
      <c r="F411" s="4"/>
      <c r="G411" s="5">
        <f t="shared" si="6"/>
        <v>0</v>
      </c>
    </row>
    <row r="412" spans="1:7" x14ac:dyDescent="0.25">
      <c r="A412" s="4">
        <v>410</v>
      </c>
      <c r="B412" s="4" t="s">
        <v>1021</v>
      </c>
      <c r="C412" s="4" t="s">
        <v>1022</v>
      </c>
      <c r="D412" s="4" t="s">
        <v>208</v>
      </c>
      <c r="E412" s="4">
        <v>65.010000000000005</v>
      </c>
      <c r="F412" s="4"/>
      <c r="G412" s="5">
        <f t="shared" si="6"/>
        <v>0</v>
      </c>
    </row>
    <row r="413" spans="1:7" x14ac:dyDescent="0.25">
      <c r="A413" s="4">
        <v>411</v>
      </c>
      <c r="B413" s="4" t="s">
        <v>1023</v>
      </c>
      <c r="C413" s="4" t="s">
        <v>1024</v>
      </c>
      <c r="D413" s="4" t="s">
        <v>4</v>
      </c>
      <c r="E413" s="4">
        <v>25</v>
      </c>
      <c r="F413" s="4"/>
      <c r="G413" s="5">
        <f t="shared" si="6"/>
        <v>0</v>
      </c>
    </row>
    <row r="414" spans="1:7" x14ac:dyDescent="0.25">
      <c r="A414" s="4">
        <v>412</v>
      </c>
      <c r="B414" s="4" t="s">
        <v>1025</v>
      </c>
      <c r="C414" s="4" t="s">
        <v>1026</v>
      </c>
      <c r="D414" s="4" t="s">
        <v>208</v>
      </c>
      <c r="E414" s="4">
        <v>12</v>
      </c>
      <c r="F414" s="4"/>
      <c r="G414" s="5">
        <f t="shared" si="6"/>
        <v>0</v>
      </c>
    </row>
    <row r="415" spans="1:7" x14ac:dyDescent="0.25">
      <c r="A415" s="4">
        <v>413</v>
      </c>
      <c r="B415" s="4" t="s">
        <v>1027</v>
      </c>
      <c r="C415" s="4" t="s">
        <v>1028</v>
      </c>
      <c r="D415" s="4" t="s">
        <v>4</v>
      </c>
      <c r="E415" s="4">
        <v>5</v>
      </c>
      <c r="F415" s="4"/>
      <c r="G415" s="5">
        <f t="shared" si="6"/>
        <v>0</v>
      </c>
    </row>
    <row r="416" spans="1:7" x14ac:dyDescent="0.25">
      <c r="A416" s="4">
        <v>414</v>
      </c>
      <c r="B416" s="4" t="s">
        <v>1029</v>
      </c>
      <c r="C416" s="4" t="s">
        <v>1030</v>
      </c>
      <c r="D416" s="4" t="s">
        <v>208</v>
      </c>
      <c r="E416" s="4">
        <v>7.9</v>
      </c>
      <c r="F416" s="4"/>
      <c r="G416" s="5">
        <f t="shared" si="6"/>
        <v>0</v>
      </c>
    </row>
    <row r="417" spans="1:7" x14ac:dyDescent="0.25">
      <c r="A417" s="4">
        <v>415</v>
      </c>
      <c r="B417" s="4" t="s">
        <v>1031</v>
      </c>
      <c r="C417" s="4" t="s">
        <v>1032</v>
      </c>
      <c r="D417" s="4" t="s">
        <v>4</v>
      </c>
      <c r="E417" s="4">
        <v>9</v>
      </c>
      <c r="F417" s="4"/>
      <c r="G417" s="5">
        <f t="shared" si="6"/>
        <v>0</v>
      </c>
    </row>
    <row r="418" spans="1:7" x14ac:dyDescent="0.25">
      <c r="A418" s="4">
        <v>416</v>
      </c>
      <c r="B418" s="4" t="s">
        <v>1033</v>
      </c>
      <c r="C418" s="4" t="s">
        <v>1034</v>
      </c>
      <c r="D418" s="4" t="s">
        <v>4</v>
      </c>
      <c r="E418" s="4">
        <v>48</v>
      </c>
      <c r="F418" s="4"/>
      <c r="G418" s="5">
        <f t="shared" si="6"/>
        <v>0</v>
      </c>
    </row>
    <row r="419" spans="1:7" x14ac:dyDescent="0.25">
      <c r="A419" s="4">
        <v>417</v>
      </c>
      <c r="B419" s="4" t="s">
        <v>1035</v>
      </c>
      <c r="C419" s="4" t="s">
        <v>1036</v>
      </c>
      <c r="D419" s="4" t="s">
        <v>4</v>
      </c>
      <c r="E419" s="4">
        <v>23</v>
      </c>
      <c r="F419" s="4"/>
      <c r="G419" s="5">
        <f t="shared" si="6"/>
        <v>0</v>
      </c>
    </row>
    <row r="420" spans="1:7" x14ac:dyDescent="0.25">
      <c r="A420" s="4">
        <v>418</v>
      </c>
      <c r="B420" s="4" t="s">
        <v>1037</v>
      </c>
      <c r="C420" s="4" t="s">
        <v>1038</v>
      </c>
      <c r="D420" s="4" t="s">
        <v>208</v>
      </c>
      <c r="E420" s="4">
        <v>10.5</v>
      </c>
      <c r="F420" s="4"/>
      <c r="G420" s="5">
        <f t="shared" si="6"/>
        <v>0</v>
      </c>
    </row>
    <row r="421" spans="1:7" x14ac:dyDescent="0.25">
      <c r="A421" s="4">
        <v>419</v>
      </c>
      <c r="B421" s="4" t="s">
        <v>1039</v>
      </c>
      <c r="C421" s="4" t="s">
        <v>1040</v>
      </c>
      <c r="D421" s="4" t="s">
        <v>4</v>
      </c>
      <c r="E421" s="4">
        <v>8</v>
      </c>
      <c r="F421" s="4"/>
      <c r="G421" s="5">
        <f t="shared" si="6"/>
        <v>0</v>
      </c>
    </row>
    <row r="422" spans="1:7" x14ac:dyDescent="0.25">
      <c r="A422" s="4">
        <v>420</v>
      </c>
      <c r="B422" s="4" t="s">
        <v>1041</v>
      </c>
      <c r="C422" s="4" t="s">
        <v>1042</v>
      </c>
      <c r="D422" s="4" t="s">
        <v>208</v>
      </c>
      <c r="E422" s="4">
        <v>2.71</v>
      </c>
      <c r="F422" s="4"/>
      <c r="G422" s="5">
        <f t="shared" si="6"/>
        <v>0</v>
      </c>
    </row>
    <row r="423" spans="1:7" x14ac:dyDescent="0.25">
      <c r="A423" s="4">
        <v>421</v>
      </c>
      <c r="B423" s="4" t="s">
        <v>1043</v>
      </c>
      <c r="C423" s="4" t="s">
        <v>1044</v>
      </c>
      <c r="D423" s="4" t="s">
        <v>307</v>
      </c>
      <c r="E423" s="4">
        <v>7</v>
      </c>
      <c r="F423" s="4"/>
      <c r="G423" s="5">
        <f t="shared" si="6"/>
        <v>0</v>
      </c>
    </row>
    <row r="424" spans="1:7" x14ac:dyDescent="0.25">
      <c r="A424" s="4">
        <v>422</v>
      </c>
      <c r="B424" s="4" t="s">
        <v>1045</v>
      </c>
      <c r="C424" s="4" t="s">
        <v>1046</v>
      </c>
      <c r="D424" s="4" t="s">
        <v>307</v>
      </c>
      <c r="E424" s="4">
        <v>7</v>
      </c>
      <c r="F424" s="4"/>
      <c r="G424" s="5">
        <f t="shared" si="6"/>
        <v>0</v>
      </c>
    </row>
    <row r="425" spans="1:7" x14ac:dyDescent="0.25">
      <c r="A425" s="4">
        <v>423</v>
      </c>
      <c r="B425" s="4" t="s">
        <v>1047</v>
      </c>
      <c r="C425" s="4" t="s">
        <v>1048</v>
      </c>
      <c r="D425" s="4" t="s">
        <v>208</v>
      </c>
      <c r="E425" s="4">
        <v>2.29</v>
      </c>
      <c r="F425" s="4"/>
      <c r="G425" s="5">
        <f t="shared" si="6"/>
        <v>0</v>
      </c>
    </row>
    <row r="426" spans="1:7" x14ac:dyDescent="0.25">
      <c r="A426" s="4">
        <v>424</v>
      </c>
      <c r="B426" s="4" t="s">
        <v>1049</v>
      </c>
      <c r="C426" s="4" t="s">
        <v>1050</v>
      </c>
      <c r="D426" s="4" t="s">
        <v>208</v>
      </c>
      <c r="E426" s="4">
        <v>15</v>
      </c>
      <c r="F426" s="4"/>
      <c r="G426" s="5">
        <f t="shared" si="6"/>
        <v>0</v>
      </c>
    </row>
    <row r="427" spans="1:7" x14ac:dyDescent="0.25">
      <c r="A427" s="4">
        <v>425</v>
      </c>
      <c r="B427" s="4" t="s">
        <v>1051</v>
      </c>
      <c r="C427" s="4" t="s">
        <v>1052</v>
      </c>
      <c r="D427" s="4" t="s">
        <v>205</v>
      </c>
      <c r="E427" s="4">
        <v>2.92</v>
      </c>
      <c r="F427" s="4"/>
      <c r="G427" s="5">
        <f t="shared" si="6"/>
        <v>0</v>
      </c>
    </row>
    <row r="428" spans="1:7" x14ac:dyDescent="0.25">
      <c r="A428" s="4">
        <v>426</v>
      </c>
      <c r="B428" s="4" t="s">
        <v>1053</v>
      </c>
      <c r="C428" s="4" t="s">
        <v>1054</v>
      </c>
      <c r="D428" s="4" t="s">
        <v>208</v>
      </c>
      <c r="E428" s="4">
        <v>12</v>
      </c>
      <c r="F428" s="4"/>
      <c r="G428" s="5">
        <f t="shared" si="6"/>
        <v>0</v>
      </c>
    </row>
    <row r="429" spans="1:7" x14ac:dyDescent="0.25">
      <c r="A429" s="4">
        <v>427</v>
      </c>
      <c r="B429" s="4" t="s">
        <v>1055</v>
      </c>
      <c r="C429" s="4" t="s">
        <v>1056</v>
      </c>
      <c r="D429" s="4" t="s">
        <v>208</v>
      </c>
      <c r="E429" s="4">
        <v>3.04</v>
      </c>
      <c r="F429" s="4"/>
      <c r="G429" s="5">
        <f t="shared" si="6"/>
        <v>0</v>
      </c>
    </row>
    <row r="430" spans="1:7" x14ac:dyDescent="0.25">
      <c r="A430" s="4">
        <v>428</v>
      </c>
      <c r="B430" s="4" t="s">
        <v>1057</v>
      </c>
      <c r="C430" s="4" t="s">
        <v>1058</v>
      </c>
      <c r="D430" s="4" t="s">
        <v>208</v>
      </c>
      <c r="E430" s="4">
        <v>6.5</v>
      </c>
      <c r="F430" s="4"/>
      <c r="G430" s="5">
        <f t="shared" si="6"/>
        <v>0</v>
      </c>
    </row>
    <row r="431" spans="1:7" x14ac:dyDescent="0.25">
      <c r="A431" s="4">
        <v>429</v>
      </c>
      <c r="B431" s="4" t="s">
        <v>1059</v>
      </c>
      <c r="C431" s="4" t="s">
        <v>1060</v>
      </c>
      <c r="D431" s="4" t="s">
        <v>208</v>
      </c>
      <c r="E431" s="4">
        <v>3.45</v>
      </c>
      <c r="F431" s="4"/>
      <c r="G431" s="5">
        <f t="shared" si="6"/>
        <v>0</v>
      </c>
    </row>
    <row r="432" spans="1:7" x14ac:dyDescent="0.25">
      <c r="A432" s="4">
        <v>430</v>
      </c>
      <c r="B432" s="4" t="s">
        <v>1061</v>
      </c>
      <c r="C432" s="4" t="s">
        <v>1062</v>
      </c>
      <c r="D432" s="4" t="s">
        <v>208</v>
      </c>
      <c r="E432" s="4">
        <v>3.95</v>
      </c>
      <c r="F432" s="4"/>
      <c r="G432" s="5">
        <f t="shared" si="6"/>
        <v>0</v>
      </c>
    </row>
    <row r="433" spans="1:7" x14ac:dyDescent="0.25">
      <c r="A433" s="4">
        <v>431</v>
      </c>
      <c r="B433" s="4" t="s">
        <v>1063</v>
      </c>
      <c r="C433" s="4" t="s">
        <v>1064</v>
      </c>
      <c r="D433" s="4" t="s">
        <v>307</v>
      </c>
      <c r="E433" s="4">
        <v>238</v>
      </c>
      <c r="F433" s="4"/>
      <c r="G433" s="5">
        <f t="shared" si="6"/>
        <v>0</v>
      </c>
    </row>
    <row r="434" spans="1:7" x14ac:dyDescent="0.25">
      <c r="A434" s="4">
        <v>432</v>
      </c>
      <c r="B434" s="4" t="s">
        <v>1065</v>
      </c>
      <c r="C434" s="4" t="s">
        <v>1066</v>
      </c>
      <c r="D434" s="4" t="s">
        <v>4</v>
      </c>
      <c r="E434" s="4">
        <v>48</v>
      </c>
      <c r="F434" s="4"/>
      <c r="G434" s="5">
        <f t="shared" si="6"/>
        <v>0</v>
      </c>
    </row>
    <row r="435" spans="1:7" x14ac:dyDescent="0.25">
      <c r="A435" s="4">
        <v>433</v>
      </c>
      <c r="B435" s="4" t="s">
        <v>1067</v>
      </c>
      <c r="C435" s="4" t="s">
        <v>1068</v>
      </c>
      <c r="D435" s="4" t="s">
        <v>307</v>
      </c>
      <c r="E435" s="4">
        <v>154</v>
      </c>
      <c r="F435" s="4"/>
      <c r="G435" s="5">
        <f t="shared" si="6"/>
        <v>0</v>
      </c>
    </row>
    <row r="436" spans="1:7" x14ac:dyDescent="0.25">
      <c r="A436" s="4">
        <v>434</v>
      </c>
      <c r="B436" s="4" t="s">
        <v>1069</v>
      </c>
      <c r="C436" s="4" t="s">
        <v>1070</v>
      </c>
      <c r="D436" s="4" t="s">
        <v>208</v>
      </c>
      <c r="E436" s="4">
        <v>3</v>
      </c>
      <c r="F436" s="4"/>
      <c r="G436" s="5">
        <f t="shared" si="6"/>
        <v>0</v>
      </c>
    </row>
    <row r="437" spans="1:7" x14ac:dyDescent="0.25">
      <c r="A437" s="4">
        <v>435</v>
      </c>
      <c r="B437" s="4" t="s">
        <v>1071</v>
      </c>
      <c r="C437" s="4" t="s">
        <v>1072</v>
      </c>
      <c r="D437" s="4" t="s">
        <v>208</v>
      </c>
      <c r="E437" s="4">
        <v>3.9</v>
      </c>
      <c r="F437" s="4"/>
      <c r="G437" s="5">
        <f t="shared" si="6"/>
        <v>0</v>
      </c>
    </row>
    <row r="438" spans="1:7" x14ac:dyDescent="0.25">
      <c r="A438" s="4">
        <v>436</v>
      </c>
      <c r="B438" s="4" t="s">
        <v>1073</v>
      </c>
      <c r="C438" s="4" t="s">
        <v>1074</v>
      </c>
      <c r="D438" s="4" t="s">
        <v>4</v>
      </c>
      <c r="E438" s="4">
        <v>4.9000000000000004</v>
      </c>
      <c r="F438" s="4"/>
      <c r="G438" s="5">
        <f t="shared" si="6"/>
        <v>0</v>
      </c>
    </row>
    <row r="439" spans="1:7" x14ac:dyDescent="0.25">
      <c r="A439" s="4">
        <v>437</v>
      </c>
      <c r="B439" s="4" t="s">
        <v>1075</v>
      </c>
      <c r="C439" s="4" t="s">
        <v>1076</v>
      </c>
      <c r="D439" s="4" t="s">
        <v>4</v>
      </c>
      <c r="E439" s="4">
        <v>3.6</v>
      </c>
      <c r="F439" s="4"/>
      <c r="G439" s="5">
        <f t="shared" si="6"/>
        <v>0</v>
      </c>
    </row>
    <row r="440" spans="1:7" x14ac:dyDescent="0.25">
      <c r="A440" s="4">
        <v>438</v>
      </c>
      <c r="B440" s="4" t="s">
        <v>1077</v>
      </c>
      <c r="C440" s="4" t="s">
        <v>1078</v>
      </c>
      <c r="D440" s="4" t="s">
        <v>4</v>
      </c>
      <c r="E440" s="4">
        <v>4</v>
      </c>
      <c r="F440" s="4">
        <v>1</v>
      </c>
      <c r="G440" s="5">
        <f t="shared" si="6"/>
        <v>4</v>
      </c>
    </row>
    <row r="441" spans="1:7" x14ac:dyDescent="0.25">
      <c r="A441" s="4">
        <v>439</v>
      </c>
      <c r="B441" s="4" t="s">
        <v>1079</v>
      </c>
      <c r="C441" s="4" t="s">
        <v>1080</v>
      </c>
      <c r="D441" s="4" t="s">
        <v>208</v>
      </c>
      <c r="E441" s="4">
        <v>12</v>
      </c>
      <c r="F441" s="4">
        <v>1</v>
      </c>
      <c r="G441" s="5">
        <f t="shared" si="6"/>
        <v>12</v>
      </c>
    </row>
    <row r="442" spans="1:7" x14ac:dyDescent="0.25">
      <c r="A442" s="4">
        <v>440</v>
      </c>
      <c r="B442" s="4" t="s">
        <v>1081</v>
      </c>
      <c r="C442" s="4" t="s">
        <v>1082</v>
      </c>
      <c r="D442" s="4" t="s">
        <v>4</v>
      </c>
      <c r="E442" s="4">
        <v>48</v>
      </c>
      <c r="F442" s="4">
        <v>1</v>
      </c>
      <c r="G442" s="5">
        <f t="shared" si="6"/>
        <v>48</v>
      </c>
    </row>
    <row r="443" spans="1:7" x14ac:dyDescent="0.25">
      <c r="A443" s="4">
        <v>441</v>
      </c>
      <c r="B443" s="4" t="s">
        <v>1083</v>
      </c>
      <c r="C443" s="4" t="s">
        <v>1084</v>
      </c>
      <c r="D443" s="4" t="s">
        <v>208</v>
      </c>
      <c r="E443" s="4">
        <v>3.95</v>
      </c>
      <c r="F443" s="4">
        <v>1</v>
      </c>
      <c r="G443" s="5">
        <f t="shared" si="6"/>
        <v>3.95</v>
      </c>
    </row>
    <row r="444" spans="1:7" x14ac:dyDescent="0.25">
      <c r="A444" s="4">
        <v>442</v>
      </c>
      <c r="B444" s="4" t="s">
        <v>1085</v>
      </c>
      <c r="C444" s="4" t="s">
        <v>1086</v>
      </c>
      <c r="D444" s="4" t="s">
        <v>208</v>
      </c>
      <c r="E444" s="4">
        <v>50</v>
      </c>
      <c r="F444" s="4"/>
      <c r="G444" s="5">
        <f t="shared" si="6"/>
        <v>0</v>
      </c>
    </row>
    <row r="445" spans="1:7" x14ac:dyDescent="0.25">
      <c r="A445" s="4">
        <v>443</v>
      </c>
      <c r="B445" s="4" t="s">
        <v>1087</v>
      </c>
      <c r="C445" s="4" t="s">
        <v>1088</v>
      </c>
      <c r="D445" s="4" t="s">
        <v>4</v>
      </c>
      <c r="E445" s="4">
        <v>15.75</v>
      </c>
      <c r="F445" s="4"/>
      <c r="G445" s="5">
        <f t="shared" si="6"/>
        <v>0</v>
      </c>
    </row>
    <row r="446" spans="1:7" x14ac:dyDescent="0.25">
      <c r="A446" s="4">
        <v>444</v>
      </c>
      <c r="B446" s="4" t="s">
        <v>1089</v>
      </c>
      <c r="C446" s="4" t="s">
        <v>1090</v>
      </c>
      <c r="D446" s="4" t="s">
        <v>208</v>
      </c>
      <c r="E446" s="4">
        <v>5.17</v>
      </c>
      <c r="F446" s="4"/>
      <c r="G446" s="5">
        <f t="shared" si="6"/>
        <v>0</v>
      </c>
    </row>
    <row r="447" spans="1:7" x14ac:dyDescent="0.25">
      <c r="A447" s="4">
        <v>445</v>
      </c>
      <c r="B447" s="4" t="s">
        <v>1091</v>
      </c>
      <c r="C447" s="4" t="s">
        <v>1092</v>
      </c>
      <c r="D447" s="4" t="s">
        <v>4</v>
      </c>
      <c r="E447" s="4">
        <v>58</v>
      </c>
      <c r="F447" s="4"/>
      <c r="G447" s="5">
        <f t="shared" si="6"/>
        <v>0</v>
      </c>
    </row>
    <row r="448" spans="1:7" x14ac:dyDescent="0.25">
      <c r="A448" s="4">
        <v>446</v>
      </c>
      <c r="B448" s="4" t="s">
        <v>1093</v>
      </c>
      <c r="C448" s="4" t="s">
        <v>1094</v>
      </c>
      <c r="D448" s="4" t="s">
        <v>4</v>
      </c>
      <c r="E448" s="4">
        <v>6.88</v>
      </c>
      <c r="F448" s="4"/>
      <c r="G448" s="5">
        <f t="shared" si="6"/>
        <v>0</v>
      </c>
    </row>
    <row r="449" spans="1:7" x14ac:dyDescent="0.25">
      <c r="A449" s="4">
        <v>447</v>
      </c>
      <c r="B449" s="4" t="s">
        <v>1095</v>
      </c>
      <c r="C449" s="4" t="s">
        <v>1096</v>
      </c>
      <c r="D449" s="4" t="s">
        <v>4</v>
      </c>
      <c r="E449" s="4">
        <v>4.4400000000000004</v>
      </c>
      <c r="F449" s="4"/>
      <c r="G449" s="5">
        <f t="shared" si="6"/>
        <v>0</v>
      </c>
    </row>
    <row r="450" spans="1:7" x14ac:dyDescent="0.25">
      <c r="A450" s="4">
        <v>448</v>
      </c>
      <c r="B450" s="4" t="s">
        <v>1097</v>
      </c>
      <c r="C450" s="4" t="s">
        <v>1098</v>
      </c>
      <c r="D450" s="4" t="s">
        <v>4</v>
      </c>
      <c r="E450" s="4">
        <v>5.52</v>
      </c>
      <c r="F450" s="4"/>
      <c r="G450" s="5">
        <f t="shared" si="6"/>
        <v>0</v>
      </c>
    </row>
    <row r="451" spans="1:7" x14ac:dyDescent="0.25">
      <c r="A451" s="4">
        <v>449</v>
      </c>
      <c r="B451" s="4" t="s">
        <v>1099</v>
      </c>
      <c r="C451" s="4" t="s">
        <v>1100</v>
      </c>
      <c r="D451" s="4" t="s">
        <v>4</v>
      </c>
      <c r="E451" s="4">
        <v>7.31</v>
      </c>
      <c r="F451" s="4"/>
      <c r="G451" s="5">
        <f t="shared" si="6"/>
        <v>0</v>
      </c>
    </row>
    <row r="452" spans="1:7" x14ac:dyDescent="0.25">
      <c r="A452" s="4">
        <v>450</v>
      </c>
      <c r="B452" s="4" t="s">
        <v>1101</v>
      </c>
      <c r="C452" s="4" t="s">
        <v>1102</v>
      </c>
      <c r="D452" s="4" t="s">
        <v>4</v>
      </c>
      <c r="E452" s="4">
        <v>3.36</v>
      </c>
      <c r="F452" s="4"/>
      <c r="G452" s="5">
        <f t="shared" ref="G452:G515" si="7">+F452*E452</f>
        <v>0</v>
      </c>
    </row>
    <row r="453" spans="1:7" x14ac:dyDescent="0.25">
      <c r="A453" s="4">
        <v>451</v>
      </c>
      <c r="B453" s="4" t="s">
        <v>1103</v>
      </c>
      <c r="C453" s="4" t="s">
        <v>1104</v>
      </c>
      <c r="D453" s="4" t="s">
        <v>208</v>
      </c>
      <c r="E453" s="4">
        <v>3.5</v>
      </c>
      <c r="F453" s="4"/>
      <c r="G453" s="5">
        <f t="shared" si="7"/>
        <v>0</v>
      </c>
    </row>
    <row r="454" spans="1:7" x14ac:dyDescent="0.25">
      <c r="A454" s="4">
        <v>452</v>
      </c>
      <c r="B454" s="4" t="s">
        <v>1105</v>
      </c>
      <c r="C454" s="4" t="s">
        <v>1106</v>
      </c>
      <c r="D454" s="4" t="s">
        <v>4</v>
      </c>
      <c r="E454" s="4">
        <v>3.6</v>
      </c>
      <c r="F454" s="4"/>
      <c r="G454" s="5">
        <f t="shared" si="7"/>
        <v>0</v>
      </c>
    </row>
    <row r="455" spans="1:7" x14ac:dyDescent="0.25">
      <c r="A455" s="4">
        <v>453</v>
      </c>
      <c r="B455" s="4" t="s">
        <v>1107</v>
      </c>
      <c r="C455" s="4" t="s">
        <v>1108</v>
      </c>
      <c r="D455" s="4" t="s">
        <v>256</v>
      </c>
      <c r="E455" s="4">
        <v>9.7200000000000006</v>
      </c>
      <c r="F455" s="4"/>
      <c r="G455" s="5">
        <f t="shared" si="7"/>
        <v>0</v>
      </c>
    </row>
    <row r="456" spans="1:7" x14ac:dyDescent="0.25">
      <c r="A456" s="4">
        <v>454</v>
      </c>
      <c r="B456" s="4" t="s">
        <v>1109</v>
      </c>
      <c r="C456" s="4" t="s">
        <v>1110</v>
      </c>
      <c r="D456" s="4" t="s">
        <v>233</v>
      </c>
      <c r="E456" s="4">
        <v>15</v>
      </c>
      <c r="F456" s="4"/>
      <c r="G456" s="5">
        <f t="shared" si="7"/>
        <v>0</v>
      </c>
    </row>
    <row r="457" spans="1:7" x14ac:dyDescent="0.25">
      <c r="A457" s="4">
        <v>455</v>
      </c>
      <c r="B457" s="4" t="s">
        <v>1111</v>
      </c>
      <c r="C457" s="4" t="s">
        <v>1112</v>
      </c>
      <c r="D457" s="4" t="s">
        <v>205</v>
      </c>
      <c r="E457" s="4">
        <v>6</v>
      </c>
      <c r="F457" s="4"/>
      <c r="G457" s="5">
        <f t="shared" si="7"/>
        <v>0</v>
      </c>
    </row>
    <row r="458" spans="1:7" x14ac:dyDescent="0.25">
      <c r="A458" s="4">
        <v>456</v>
      </c>
      <c r="B458" s="4" t="s">
        <v>1113</v>
      </c>
      <c r="C458" s="4" t="s">
        <v>1114</v>
      </c>
      <c r="D458" s="4" t="s">
        <v>208</v>
      </c>
      <c r="E458" s="4">
        <v>16</v>
      </c>
      <c r="F458" s="4"/>
      <c r="G458" s="5">
        <f t="shared" si="7"/>
        <v>0</v>
      </c>
    </row>
    <row r="459" spans="1:7" x14ac:dyDescent="0.25">
      <c r="A459" s="4">
        <v>457</v>
      </c>
      <c r="B459" s="4" t="s">
        <v>1115</v>
      </c>
      <c r="C459" s="4" t="s">
        <v>1116</v>
      </c>
      <c r="D459" s="4" t="s">
        <v>307</v>
      </c>
      <c r="E459" s="4">
        <v>140</v>
      </c>
      <c r="F459" s="4"/>
      <c r="G459" s="5">
        <f t="shared" si="7"/>
        <v>0</v>
      </c>
    </row>
    <row r="460" spans="1:7" x14ac:dyDescent="0.25">
      <c r="A460" s="4">
        <v>458</v>
      </c>
      <c r="B460" s="4" t="s">
        <v>1117</v>
      </c>
      <c r="C460" s="4" t="s">
        <v>1118</v>
      </c>
      <c r="D460" s="4" t="s">
        <v>4</v>
      </c>
      <c r="E460" s="4">
        <v>6.7</v>
      </c>
      <c r="F460" s="4"/>
      <c r="G460" s="5">
        <f t="shared" si="7"/>
        <v>0</v>
      </c>
    </row>
    <row r="461" spans="1:7" x14ac:dyDescent="0.25">
      <c r="A461" s="4">
        <v>459</v>
      </c>
      <c r="B461" s="4" t="s">
        <v>1119</v>
      </c>
      <c r="C461" s="4" t="s">
        <v>1120</v>
      </c>
      <c r="D461" s="4" t="s">
        <v>4</v>
      </c>
      <c r="E461" s="4">
        <v>17.75</v>
      </c>
      <c r="F461" s="4"/>
      <c r="G461" s="5">
        <f t="shared" si="7"/>
        <v>0</v>
      </c>
    </row>
    <row r="462" spans="1:7" x14ac:dyDescent="0.25">
      <c r="A462" s="4">
        <v>460</v>
      </c>
      <c r="B462" s="4" t="s">
        <v>1121</v>
      </c>
      <c r="C462" s="4" t="s">
        <v>1122</v>
      </c>
      <c r="D462" s="4" t="s">
        <v>4</v>
      </c>
      <c r="E462" s="4">
        <v>17.75</v>
      </c>
      <c r="F462" s="4"/>
      <c r="G462" s="5">
        <f t="shared" si="7"/>
        <v>0</v>
      </c>
    </row>
    <row r="463" spans="1:7" x14ac:dyDescent="0.25">
      <c r="A463" s="4">
        <v>461</v>
      </c>
      <c r="B463" s="4" t="s">
        <v>1123</v>
      </c>
      <c r="C463" s="4" t="s">
        <v>1124</v>
      </c>
      <c r="D463" s="4" t="s">
        <v>4</v>
      </c>
      <c r="E463" s="4">
        <v>14.72</v>
      </c>
      <c r="F463" s="4"/>
      <c r="G463" s="5">
        <f t="shared" si="7"/>
        <v>0</v>
      </c>
    </row>
    <row r="464" spans="1:7" x14ac:dyDescent="0.25">
      <c r="A464" s="4">
        <v>462</v>
      </c>
      <c r="B464" s="4" t="s">
        <v>1125</v>
      </c>
      <c r="C464" s="4" t="s">
        <v>1126</v>
      </c>
      <c r="D464" s="4" t="s">
        <v>208</v>
      </c>
      <c r="E464" s="4">
        <v>43.25</v>
      </c>
      <c r="F464" s="4"/>
      <c r="G464" s="5">
        <f t="shared" si="7"/>
        <v>0</v>
      </c>
    </row>
    <row r="465" spans="1:7" x14ac:dyDescent="0.25">
      <c r="A465" s="4">
        <v>463</v>
      </c>
      <c r="B465" s="4" t="s">
        <v>1127</v>
      </c>
      <c r="C465" s="4" t="s">
        <v>1128</v>
      </c>
      <c r="D465" s="4" t="s">
        <v>208</v>
      </c>
      <c r="E465" s="4">
        <v>45.25</v>
      </c>
      <c r="F465" s="4"/>
      <c r="G465" s="5">
        <f t="shared" si="7"/>
        <v>0</v>
      </c>
    </row>
    <row r="466" spans="1:7" x14ac:dyDescent="0.25">
      <c r="A466" s="4">
        <v>464</v>
      </c>
      <c r="B466" s="4" t="s">
        <v>1129</v>
      </c>
      <c r="C466" s="4" t="s">
        <v>1130</v>
      </c>
      <c r="D466" s="4" t="s">
        <v>208</v>
      </c>
      <c r="E466" s="4">
        <v>48.5</v>
      </c>
      <c r="F466" s="4"/>
      <c r="G466" s="5">
        <f t="shared" si="7"/>
        <v>0</v>
      </c>
    </row>
    <row r="467" spans="1:7" x14ac:dyDescent="0.25">
      <c r="A467" s="4">
        <v>465</v>
      </c>
      <c r="B467" s="4" t="s">
        <v>1131</v>
      </c>
      <c r="C467" s="4" t="s">
        <v>1132</v>
      </c>
      <c r="D467" s="4" t="s">
        <v>233</v>
      </c>
      <c r="E467" s="4">
        <v>85</v>
      </c>
      <c r="F467" s="4"/>
      <c r="G467" s="5">
        <f t="shared" si="7"/>
        <v>0</v>
      </c>
    </row>
    <row r="468" spans="1:7" x14ac:dyDescent="0.25">
      <c r="A468" s="4">
        <v>466</v>
      </c>
      <c r="B468" s="4" t="s">
        <v>1133</v>
      </c>
      <c r="C468" s="4" t="s">
        <v>1134</v>
      </c>
      <c r="D468" s="4" t="s">
        <v>208</v>
      </c>
      <c r="E468" s="4">
        <v>4.5999999999999996</v>
      </c>
      <c r="F468" s="4"/>
      <c r="G468" s="5">
        <f t="shared" si="7"/>
        <v>0</v>
      </c>
    </row>
    <row r="469" spans="1:7" x14ac:dyDescent="0.25">
      <c r="A469" s="4">
        <v>467</v>
      </c>
      <c r="B469" s="4" t="s">
        <v>1135</v>
      </c>
      <c r="C469" s="4" t="s">
        <v>1136</v>
      </c>
      <c r="D469" s="4" t="s">
        <v>202</v>
      </c>
      <c r="E469" s="4">
        <v>12.33</v>
      </c>
      <c r="F469" s="4"/>
      <c r="G469" s="5">
        <f t="shared" si="7"/>
        <v>0</v>
      </c>
    </row>
    <row r="470" spans="1:7" x14ac:dyDescent="0.25">
      <c r="A470" s="4">
        <v>468</v>
      </c>
      <c r="B470" s="4" t="s">
        <v>1137</v>
      </c>
      <c r="C470" s="4" t="s">
        <v>1138</v>
      </c>
      <c r="D470" s="4" t="s">
        <v>205</v>
      </c>
      <c r="E470" s="4">
        <v>2.5</v>
      </c>
      <c r="F470" s="4"/>
      <c r="G470" s="5">
        <f t="shared" si="7"/>
        <v>0</v>
      </c>
    </row>
    <row r="471" spans="1:7" x14ac:dyDescent="0.25">
      <c r="A471" s="4">
        <v>469</v>
      </c>
      <c r="B471" s="4" t="s">
        <v>1139</v>
      </c>
      <c r="C471" s="4" t="s">
        <v>1140</v>
      </c>
      <c r="D471" s="4" t="s">
        <v>205</v>
      </c>
      <c r="E471" s="4">
        <v>10</v>
      </c>
      <c r="F471" s="4"/>
      <c r="G471" s="5">
        <f t="shared" si="7"/>
        <v>0</v>
      </c>
    </row>
    <row r="472" spans="1:7" x14ac:dyDescent="0.25">
      <c r="A472" s="4">
        <v>470</v>
      </c>
      <c r="B472" s="4" t="s">
        <v>1141</v>
      </c>
      <c r="C472" s="4" t="s">
        <v>1142</v>
      </c>
      <c r="D472" s="4" t="s">
        <v>205</v>
      </c>
      <c r="E472" s="4">
        <v>10</v>
      </c>
      <c r="F472" s="4"/>
      <c r="G472" s="5">
        <f t="shared" si="7"/>
        <v>0</v>
      </c>
    </row>
    <row r="473" spans="1:7" x14ac:dyDescent="0.25">
      <c r="A473" s="4">
        <v>471</v>
      </c>
      <c r="B473" s="4" t="s">
        <v>1143</v>
      </c>
      <c r="C473" s="4" t="s">
        <v>1144</v>
      </c>
      <c r="D473" s="4" t="s">
        <v>948</v>
      </c>
      <c r="E473" s="4">
        <v>3.75</v>
      </c>
      <c r="F473" s="4"/>
      <c r="G473" s="5">
        <f t="shared" si="7"/>
        <v>0</v>
      </c>
    </row>
    <row r="474" spans="1:7" x14ac:dyDescent="0.25">
      <c r="A474" s="4">
        <v>472</v>
      </c>
      <c r="B474" s="4" t="s">
        <v>1145</v>
      </c>
      <c r="C474" s="4" t="s">
        <v>1146</v>
      </c>
      <c r="D474" s="4" t="s">
        <v>4</v>
      </c>
      <c r="E474" s="4">
        <v>17</v>
      </c>
      <c r="F474" s="4"/>
      <c r="G474" s="5">
        <f t="shared" si="7"/>
        <v>0</v>
      </c>
    </row>
    <row r="475" spans="1:7" x14ac:dyDescent="0.25">
      <c r="A475" s="4">
        <v>473</v>
      </c>
      <c r="B475" s="4" t="s">
        <v>1147</v>
      </c>
      <c r="C475" s="4" t="s">
        <v>1148</v>
      </c>
      <c r="D475" s="4" t="s">
        <v>4</v>
      </c>
      <c r="E475" s="4">
        <v>40</v>
      </c>
      <c r="F475" s="4"/>
      <c r="G475" s="5">
        <f t="shared" si="7"/>
        <v>0</v>
      </c>
    </row>
    <row r="476" spans="1:7" x14ac:dyDescent="0.25">
      <c r="A476" s="4">
        <v>474</v>
      </c>
      <c r="B476" s="4" t="s">
        <v>1149</v>
      </c>
      <c r="C476" s="4" t="s">
        <v>1150</v>
      </c>
      <c r="D476" s="4" t="s">
        <v>208</v>
      </c>
      <c r="E476" s="4">
        <v>10</v>
      </c>
      <c r="F476" s="4"/>
      <c r="G476" s="5">
        <f t="shared" si="7"/>
        <v>0</v>
      </c>
    </row>
    <row r="477" spans="1:7" x14ac:dyDescent="0.25">
      <c r="A477" s="4">
        <v>475</v>
      </c>
      <c r="B477" s="4" t="s">
        <v>1151</v>
      </c>
      <c r="C477" s="4" t="s">
        <v>1152</v>
      </c>
      <c r="D477" s="4" t="s">
        <v>4</v>
      </c>
      <c r="E477" s="4">
        <v>9.9</v>
      </c>
      <c r="F477" s="4"/>
      <c r="G477" s="5">
        <f t="shared" si="7"/>
        <v>0</v>
      </c>
    </row>
    <row r="478" spans="1:7" x14ac:dyDescent="0.25">
      <c r="A478" s="4">
        <v>476</v>
      </c>
      <c r="B478" s="4" t="s">
        <v>1153</v>
      </c>
      <c r="C478" s="4" t="s">
        <v>1154</v>
      </c>
      <c r="D478" s="4" t="s">
        <v>4</v>
      </c>
      <c r="E478" s="4">
        <v>13.5</v>
      </c>
      <c r="F478" s="4"/>
      <c r="G478" s="5">
        <f t="shared" si="7"/>
        <v>0</v>
      </c>
    </row>
    <row r="479" spans="1:7" x14ac:dyDescent="0.25">
      <c r="A479" s="4">
        <v>477</v>
      </c>
      <c r="B479" s="4" t="s">
        <v>1155</v>
      </c>
      <c r="C479" s="4" t="s">
        <v>1156</v>
      </c>
      <c r="D479" s="4" t="s">
        <v>4</v>
      </c>
      <c r="E479" s="4">
        <v>17</v>
      </c>
      <c r="F479" s="4"/>
      <c r="G479" s="5">
        <f t="shared" si="7"/>
        <v>0</v>
      </c>
    </row>
    <row r="480" spans="1:7" x14ac:dyDescent="0.25">
      <c r="A480" s="4">
        <v>478</v>
      </c>
      <c r="B480" s="4" t="s">
        <v>1157</v>
      </c>
      <c r="C480" s="4" t="s">
        <v>1158</v>
      </c>
      <c r="D480" s="4" t="s">
        <v>4</v>
      </c>
      <c r="E480" s="4">
        <v>31</v>
      </c>
      <c r="F480" s="4"/>
      <c r="G480" s="5">
        <f t="shared" si="7"/>
        <v>0</v>
      </c>
    </row>
    <row r="481" spans="1:7" x14ac:dyDescent="0.25">
      <c r="A481" s="4">
        <v>479</v>
      </c>
      <c r="B481" s="4" t="s">
        <v>1159</v>
      </c>
      <c r="C481" s="4" t="s">
        <v>1160</v>
      </c>
      <c r="D481" s="4" t="s">
        <v>4</v>
      </c>
      <c r="E481" s="4">
        <v>39</v>
      </c>
      <c r="F481" s="4"/>
      <c r="G481" s="5">
        <f t="shared" si="7"/>
        <v>0</v>
      </c>
    </row>
    <row r="482" spans="1:7" x14ac:dyDescent="0.25">
      <c r="A482" s="4">
        <v>480</v>
      </c>
      <c r="B482" s="4" t="s">
        <v>1161</v>
      </c>
      <c r="C482" s="4" t="s">
        <v>1162</v>
      </c>
      <c r="D482" s="4" t="s">
        <v>4</v>
      </c>
      <c r="E482" s="4">
        <v>18.75</v>
      </c>
      <c r="F482" s="4"/>
      <c r="G482" s="5">
        <f t="shared" si="7"/>
        <v>0</v>
      </c>
    </row>
    <row r="483" spans="1:7" x14ac:dyDescent="0.25">
      <c r="A483" s="4">
        <v>481</v>
      </c>
      <c r="B483" s="4" t="s">
        <v>1163</v>
      </c>
      <c r="C483" s="4" t="s">
        <v>1164</v>
      </c>
      <c r="D483" s="4" t="s">
        <v>4</v>
      </c>
      <c r="E483" s="4">
        <v>19.3</v>
      </c>
      <c r="F483" s="4"/>
      <c r="G483" s="5">
        <f t="shared" si="7"/>
        <v>0</v>
      </c>
    </row>
    <row r="484" spans="1:7" x14ac:dyDescent="0.25">
      <c r="A484" s="4">
        <v>482</v>
      </c>
      <c r="B484" s="4" t="s">
        <v>1165</v>
      </c>
      <c r="C484" s="4" t="s">
        <v>1166</v>
      </c>
      <c r="D484" s="4" t="s">
        <v>4</v>
      </c>
      <c r="E484" s="4">
        <v>132</v>
      </c>
      <c r="F484" s="4"/>
      <c r="G484" s="5">
        <f t="shared" si="7"/>
        <v>0</v>
      </c>
    </row>
    <row r="485" spans="1:7" x14ac:dyDescent="0.25">
      <c r="A485" s="4">
        <v>483</v>
      </c>
      <c r="B485" s="4" t="s">
        <v>1167</v>
      </c>
      <c r="C485" s="4" t="s">
        <v>1168</v>
      </c>
      <c r="D485" s="4" t="s">
        <v>208</v>
      </c>
      <c r="E485" s="4">
        <v>0</v>
      </c>
      <c r="F485" s="4"/>
      <c r="G485" s="5">
        <f t="shared" si="7"/>
        <v>0</v>
      </c>
    </row>
    <row r="486" spans="1:7" x14ac:dyDescent="0.25">
      <c r="A486" s="4">
        <v>484</v>
      </c>
      <c r="B486" s="4" t="s">
        <v>1169</v>
      </c>
      <c r="C486" s="4" t="s">
        <v>1170</v>
      </c>
      <c r="D486" s="4" t="s">
        <v>4</v>
      </c>
      <c r="E486" s="4">
        <v>65</v>
      </c>
      <c r="F486" s="4"/>
      <c r="G486" s="5">
        <f t="shared" si="7"/>
        <v>0</v>
      </c>
    </row>
    <row r="487" spans="1:7" x14ac:dyDescent="0.25">
      <c r="A487" s="4">
        <v>485</v>
      </c>
      <c r="B487" s="4" t="s">
        <v>1171</v>
      </c>
      <c r="C487" s="4" t="s">
        <v>1172</v>
      </c>
      <c r="D487" s="4" t="s">
        <v>4</v>
      </c>
      <c r="E487" s="4">
        <v>17.5</v>
      </c>
      <c r="F487" s="4"/>
      <c r="G487" s="5">
        <f t="shared" si="7"/>
        <v>0</v>
      </c>
    </row>
    <row r="488" spans="1:7" x14ac:dyDescent="0.25">
      <c r="A488" s="4">
        <v>486</v>
      </c>
      <c r="B488" s="4" t="s">
        <v>1173</v>
      </c>
      <c r="C488" s="4" t="s">
        <v>1174</v>
      </c>
      <c r="D488" s="4" t="s">
        <v>4</v>
      </c>
      <c r="E488" s="4">
        <v>32.5</v>
      </c>
      <c r="F488" s="4"/>
      <c r="G488" s="5">
        <f t="shared" si="7"/>
        <v>0</v>
      </c>
    </row>
    <row r="489" spans="1:7" x14ac:dyDescent="0.25">
      <c r="A489" s="4">
        <v>487</v>
      </c>
      <c r="B489" s="4" t="s">
        <v>1175</v>
      </c>
      <c r="C489" s="4" t="s">
        <v>1176</v>
      </c>
      <c r="D489" s="4" t="s">
        <v>4</v>
      </c>
      <c r="E489" s="4">
        <v>37</v>
      </c>
      <c r="F489" s="4"/>
      <c r="G489" s="5">
        <f t="shared" si="7"/>
        <v>0</v>
      </c>
    </row>
    <row r="490" spans="1:7" x14ac:dyDescent="0.25">
      <c r="A490" s="4">
        <v>488</v>
      </c>
      <c r="B490" s="4" t="s">
        <v>1177</v>
      </c>
      <c r="C490" s="4" t="s">
        <v>1178</v>
      </c>
      <c r="D490" s="4" t="s">
        <v>4</v>
      </c>
      <c r="E490" s="4">
        <v>34</v>
      </c>
      <c r="F490" s="4"/>
      <c r="G490" s="5">
        <f t="shared" si="7"/>
        <v>0</v>
      </c>
    </row>
    <row r="491" spans="1:7" x14ac:dyDescent="0.25">
      <c r="A491" s="4">
        <v>489</v>
      </c>
      <c r="B491" s="4" t="s">
        <v>1179</v>
      </c>
      <c r="C491" s="4" t="s">
        <v>1180</v>
      </c>
      <c r="D491" s="4" t="s">
        <v>4</v>
      </c>
      <c r="E491" s="4">
        <v>34</v>
      </c>
      <c r="F491" s="4"/>
      <c r="G491" s="5">
        <f t="shared" si="7"/>
        <v>0</v>
      </c>
    </row>
    <row r="492" spans="1:7" x14ac:dyDescent="0.25">
      <c r="A492" s="4">
        <v>490</v>
      </c>
      <c r="B492" s="4" t="s">
        <v>1181</v>
      </c>
      <c r="C492" s="4" t="s">
        <v>1182</v>
      </c>
      <c r="D492" s="4" t="s">
        <v>4</v>
      </c>
      <c r="E492" s="4">
        <v>46</v>
      </c>
      <c r="F492" s="4"/>
      <c r="G492" s="5">
        <f t="shared" si="7"/>
        <v>0</v>
      </c>
    </row>
    <row r="493" spans="1:7" x14ac:dyDescent="0.25">
      <c r="A493" s="4">
        <v>491</v>
      </c>
      <c r="B493" s="4" t="s">
        <v>1183</v>
      </c>
      <c r="C493" s="4" t="s">
        <v>1184</v>
      </c>
      <c r="D493" s="4" t="s">
        <v>4</v>
      </c>
      <c r="E493" s="4">
        <v>21.08</v>
      </c>
      <c r="F493" s="4"/>
      <c r="G493" s="5">
        <f t="shared" si="7"/>
        <v>0</v>
      </c>
    </row>
    <row r="494" spans="1:7" x14ac:dyDescent="0.25">
      <c r="A494" s="4">
        <v>492</v>
      </c>
      <c r="B494" s="4" t="s">
        <v>1185</v>
      </c>
      <c r="C494" s="4" t="s">
        <v>1186</v>
      </c>
      <c r="D494" s="4" t="s">
        <v>4</v>
      </c>
      <c r="E494" s="4">
        <v>0</v>
      </c>
      <c r="F494" s="4"/>
      <c r="G494" s="5">
        <f t="shared" si="7"/>
        <v>0</v>
      </c>
    </row>
    <row r="495" spans="1:7" x14ac:dyDescent="0.25">
      <c r="A495" s="4">
        <v>493</v>
      </c>
      <c r="B495" s="4" t="s">
        <v>1187</v>
      </c>
      <c r="C495" s="4" t="s">
        <v>1188</v>
      </c>
      <c r="D495" s="4" t="s">
        <v>4</v>
      </c>
      <c r="E495" s="4">
        <v>10</v>
      </c>
      <c r="F495" s="4"/>
      <c r="G495" s="5">
        <f t="shared" si="7"/>
        <v>0</v>
      </c>
    </row>
    <row r="496" spans="1:7" x14ac:dyDescent="0.25">
      <c r="A496" s="4">
        <v>494</v>
      </c>
      <c r="B496" s="4" t="s">
        <v>1189</v>
      </c>
      <c r="C496" s="4" t="s">
        <v>1190</v>
      </c>
      <c r="D496" s="4" t="s">
        <v>4</v>
      </c>
      <c r="E496" s="4">
        <v>24.5</v>
      </c>
      <c r="F496" s="4"/>
      <c r="G496" s="5">
        <f t="shared" si="7"/>
        <v>0</v>
      </c>
    </row>
    <row r="497" spans="1:7" x14ac:dyDescent="0.25">
      <c r="A497" s="4">
        <v>495</v>
      </c>
      <c r="B497" s="4" t="s">
        <v>1191</v>
      </c>
      <c r="C497" s="4" t="s">
        <v>1192</v>
      </c>
      <c r="D497" s="4" t="s">
        <v>4</v>
      </c>
      <c r="E497" s="4">
        <v>81.78</v>
      </c>
      <c r="F497" s="4"/>
      <c r="G497" s="5">
        <f t="shared" si="7"/>
        <v>0</v>
      </c>
    </row>
    <row r="498" spans="1:7" x14ac:dyDescent="0.25">
      <c r="A498" s="4">
        <v>496</v>
      </c>
      <c r="B498" s="4" t="s">
        <v>1193</v>
      </c>
      <c r="C498" s="4" t="s">
        <v>1194</v>
      </c>
      <c r="D498" s="4" t="s">
        <v>4</v>
      </c>
      <c r="E498" s="4">
        <v>22</v>
      </c>
      <c r="F498" s="4"/>
      <c r="G498" s="5">
        <f t="shared" si="7"/>
        <v>0</v>
      </c>
    </row>
    <row r="499" spans="1:7" x14ac:dyDescent="0.25">
      <c r="A499" s="4">
        <v>497</v>
      </c>
      <c r="B499" s="4" t="s">
        <v>1195</v>
      </c>
      <c r="C499" s="4" t="s">
        <v>1196</v>
      </c>
      <c r="D499" s="4" t="s">
        <v>4</v>
      </c>
      <c r="E499" s="4">
        <v>20</v>
      </c>
      <c r="F499" s="4"/>
      <c r="G499" s="5">
        <f t="shared" si="7"/>
        <v>0</v>
      </c>
    </row>
    <row r="500" spans="1:7" x14ac:dyDescent="0.25">
      <c r="A500" s="4">
        <v>498</v>
      </c>
      <c r="B500" s="4" t="s">
        <v>1197</v>
      </c>
      <c r="C500" s="4" t="s">
        <v>1198</v>
      </c>
      <c r="D500" s="4" t="s">
        <v>4</v>
      </c>
      <c r="E500" s="4">
        <v>20.76</v>
      </c>
      <c r="F500" s="4"/>
      <c r="G500" s="5">
        <f t="shared" si="7"/>
        <v>0</v>
      </c>
    </row>
    <row r="501" spans="1:7" x14ac:dyDescent="0.25">
      <c r="A501" s="4">
        <v>499</v>
      </c>
      <c r="B501" s="4" t="s">
        <v>1199</v>
      </c>
      <c r="C501" s="4" t="s">
        <v>1200</v>
      </c>
      <c r="D501" s="4" t="s">
        <v>4</v>
      </c>
      <c r="E501" s="4">
        <v>40</v>
      </c>
      <c r="F501" s="4"/>
      <c r="G501" s="5">
        <f t="shared" si="7"/>
        <v>0</v>
      </c>
    </row>
    <row r="502" spans="1:7" x14ac:dyDescent="0.25">
      <c r="A502" s="4">
        <v>500</v>
      </c>
      <c r="B502" s="4" t="s">
        <v>1201</v>
      </c>
      <c r="C502" s="4" t="s">
        <v>1202</v>
      </c>
      <c r="D502" s="4" t="s">
        <v>4</v>
      </c>
      <c r="E502" s="4">
        <v>29</v>
      </c>
      <c r="F502" s="4"/>
      <c r="G502" s="5">
        <f t="shared" si="7"/>
        <v>0</v>
      </c>
    </row>
    <row r="503" spans="1:7" x14ac:dyDescent="0.25">
      <c r="A503" s="4">
        <v>501</v>
      </c>
      <c r="B503" s="4" t="s">
        <v>1203</v>
      </c>
      <c r="C503" s="4" t="s">
        <v>1204</v>
      </c>
      <c r="D503" s="4" t="s">
        <v>4</v>
      </c>
      <c r="E503" s="4">
        <v>0</v>
      </c>
      <c r="F503" s="4"/>
      <c r="G503" s="5">
        <f t="shared" si="7"/>
        <v>0</v>
      </c>
    </row>
    <row r="504" spans="1:7" x14ac:dyDescent="0.25">
      <c r="A504" s="4">
        <v>502</v>
      </c>
      <c r="B504" s="4" t="s">
        <v>1205</v>
      </c>
      <c r="C504" s="4" t="s">
        <v>1206</v>
      </c>
      <c r="D504" s="4" t="s">
        <v>4</v>
      </c>
      <c r="E504" s="4">
        <v>35</v>
      </c>
      <c r="F504" s="4"/>
      <c r="G504" s="5">
        <f t="shared" si="7"/>
        <v>0</v>
      </c>
    </row>
    <row r="505" spans="1:7" x14ac:dyDescent="0.25">
      <c r="A505" s="4">
        <v>503</v>
      </c>
      <c r="B505" s="4" t="s">
        <v>1207</v>
      </c>
      <c r="C505" s="4" t="s">
        <v>1208</v>
      </c>
      <c r="D505" s="4" t="s">
        <v>4</v>
      </c>
      <c r="E505" s="4">
        <v>20.5</v>
      </c>
      <c r="F505" s="4"/>
      <c r="G505" s="5">
        <f t="shared" si="7"/>
        <v>0</v>
      </c>
    </row>
    <row r="506" spans="1:7" x14ac:dyDescent="0.25">
      <c r="A506" s="4">
        <v>504</v>
      </c>
      <c r="B506" s="4" t="s">
        <v>1209</v>
      </c>
      <c r="C506" s="4" t="s">
        <v>1210</v>
      </c>
      <c r="D506" s="4" t="s">
        <v>4</v>
      </c>
      <c r="E506" s="4">
        <v>18</v>
      </c>
      <c r="F506" s="4"/>
      <c r="G506" s="5">
        <f t="shared" si="7"/>
        <v>0</v>
      </c>
    </row>
    <row r="507" spans="1:7" x14ac:dyDescent="0.25">
      <c r="A507" s="4">
        <v>505</v>
      </c>
      <c r="B507" s="4" t="s">
        <v>1211</v>
      </c>
      <c r="C507" s="4" t="s">
        <v>1212</v>
      </c>
      <c r="D507" s="4" t="s">
        <v>4</v>
      </c>
      <c r="E507" s="4">
        <v>45</v>
      </c>
      <c r="F507" s="4"/>
      <c r="G507" s="5">
        <f t="shared" si="7"/>
        <v>0</v>
      </c>
    </row>
    <row r="508" spans="1:7" x14ac:dyDescent="0.25">
      <c r="A508" s="4">
        <v>506</v>
      </c>
      <c r="B508" s="4" t="s">
        <v>1213</v>
      </c>
      <c r="C508" s="4" t="s">
        <v>1214</v>
      </c>
      <c r="D508" s="4" t="s">
        <v>4</v>
      </c>
      <c r="E508" s="4">
        <v>23.35</v>
      </c>
      <c r="F508" s="4"/>
      <c r="G508" s="5">
        <f t="shared" si="7"/>
        <v>0</v>
      </c>
    </row>
    <row r="509" spans="1:7" x14ac:dyDescent="0.25">
      <c r="A509" s="4">
        <v>507</v>
      </c>
      <c r="B509" s="4" t="s">
        <v>1215</v>
      </c>
      <c r="C509" s="4" t="s">
        <v>1216</v>
      </c>
      <c r="D509" s="4" t="s">
        <v>4</v>
      </c>
      <c r="E509" s="4">
        <v>29</v>
      </c>
      <c r="F509" s="4">
        <v>300</v>
      </c>
      <c r="G509" s="5">
        <f t="shared" si="7"/>
        <v>8700</v>
      </c>
    </row>
    <row r="510" spans="1:7" x14ac:dyDescent="0.25">
      <c r="A510" s="4">
        <v>508</v>
      </c>
      <c r="B510" s="4" t="s">
        <v>1217</v>
      </c>
      <c r="C510" s="4" t="s">
        <v>1218</v>
      </c>
      <c r="D510" s="4" t="s">
        <v>290</v>
      </c>
      <c r="E510" s="4">
        <v>500</v>
      </c>
      <c r="F510" s="4"/>
      <c r="G510" s="5">
        <f t="shared" si="7"/>
        <v>0</v>
      </c>
    </row>
    <row r="511" spans="1:7" x14ac:dyDescent="0.25">
      <c r="A511" s="4">
        <v>509</v>
      </c>
      <c r="B511" s="4" t="s">
        <v>1219</v>
      </c>
      <c r="C511" s="4" t="s">
        <v>1220</v>
      </c>
      <c r="D511" s="4" t="s">
        <v>290</v>
      </c>
      <c r="E511" s="4">
        <v>850</v>
      </c>
      <c r="F511" s="4"/>
      <c r="G511" s="5">
        <f t="shared" si="7"/>
        <v>0</v>
      </c>
    </row>
    <row r="512" spans="1:7" x14ac:dyDescent="0.25">
      <c r="A512" s="4">
        <v>510</v>
      </c>
      <c r="B512" s="4" t="s">
        <v>1221</v>
      </c>
      <c r="C512" s="4" t="s">
        <v>1222</v>
      </c>
      <c r="D512" s="4" t="s">
        <v>4</v>
      </c>
      <c r="E512" s="4">
        <v>25</v>
      </c>
      <c r="F512" s="4"/>
      <c r="G512" s="5">
        <f t="shared" si="7"/>
        <v>0</v>
      </c>
    </row>
    <row r="513" spans="1:7" x14ac:dyDescent="0.25">
      <c r="A513" s="4">
        <v>511</v>
      </c>
      <c r="B513" s="4" t="s">
        <v>1223</v>
      </c>
      <c r="C513" s="4" t="s">
        <v>1224</v>
      </c>
      <c r="D513" s="4" t="s">
        <v>4</v>
      </c>
      <c r="E513" s="4">
        <v>32</v>
      </c>
      <c r="F513" s="4"/>
      <c r="G513" s="5">
        <f t="shared" si="7"/>
        <v>0</v>
      </c>
    </row>
    <row r="514" spans="1:7" x14ac:dyDescent="0.25">
      <c r="A514" s="4">
        <v>512</v>
      </c>
      <c r="B514" s="4" t="s">
        <v>1225</v>
      </c>
      <c r="C514" s="4" t="s">
        <v>1226</v>
      </c>
      <c r="D514" s="4" t="s">
        <v>4</v>
      </c>
      <c r="E514" s="4">
        <v>31</v>
      </c>
      <c r="F514" s="4"/>
      <c r="G514" s="5">
        <f t="shared" si="7"/>
        <v>0</v>
      </c>
    </row>
    <row r="515" spans="1:7" x14ac:dyDescent="0.25">
      <c r="A515" s="4">
        <v>513</v>
      </c>
      <c r="B515" s="4" t="s">
        <v>1227</v>
      </c>
      <c r="C515" s="4" t="s">
        <v>1228</v>
      </c>
      <c r="D515" s="4" t="s">
        <v>570</v>
      </c>
      <c r="E515" s="4">
        <v>550</v>
      </c>
      <c r="F515" s="4"/>
      <c r="G515" s="5">
        <f t="shared" si="7"/>
        <v>0</v>
      </c>
    </row>
    <row r="516" spans="1:7" x14ac:dyDescent="0.25">
      <c r="A516" s="4">
        <v>514</v>
      </c>
      <c r="B516" s="4" t="s">
        <v>1229</v>
      </c>
      <c r="C516" s="4" t="s">
        <v>1230</v>
      </c>
      <c r="D516" s="4" t="s">
        <v>4</v>
      </c>
      <c r="E516" s="4">
        <v>33.5</v>
      </c>
      <c r="F516" s="4">
        <v>10</v>
      </c>
      <c r="G516" s="5">
        <f t="shared" ref="G516:G579" si="8">+F516*E516</f>
        <v>335</v>
      </c>
    </row>
    <row r="517" spans="1:7" x14ac:dyDescent="0.25">
      <c r="A517" s="4">
        <v>515</v>
      </c>
      <c r="B517" s="4" t="s">
        <v>1231</v>
      </c>
      <c r="C517" s="4" t="s">
        <v>1232</v>
      </c>
      <c r="D517" s="4" t="s">
        <v>4</v>
      </c>
      <c r="E517" s="4">
        <v>22</v>
      </c>
      <c r="F517" s="4">
        <v>20</v>
      </c>
      <c r="G517" s="5">
        <f t="shared" si="8"/>
        <v>440</v>
      </c>
    </row>
    <row r="518" spans="1:7" x14ac:dyDescent="0.25">
      <c r="A518" s="4">
        <v>516</v>
      </c>
      <c r="B518" s="4" t="s">
        <v>1233</v>
      </c>
      <c r="C518" s="4" t="s">
        <v>1234</v>
      </c>
      <c r="D518" s="4" t="s">
        <v>4</v>
      </c>
      <c r="E518" s="4">
        <v>26</v>
      </c>
      <c r="F518" s="4"/>
      <c r="G518" s="5">
        <f t="shared" si="8"/>
        <v>0</v>
      </c>
    </row>
    <row r="519" spans="1:7" x14ac:dyDescent="0.25">
      <c r="A519" s="4">
        <v>517</v>
      </c>
      <c r="B519" s="4" t="s">
        <v>1235</v>
      </c>
      <c r="C519" s="4" t="s">
        <v>1236</v>
      </c>
      <c r="D519" s="4" t="s">
        <v>4</v>
      </c>
      <c r="E519" s="4">
        <v>10.4</v>
      </c>
      <c r="F519" s="4">
        <v>50</v>
      </c>
      <c r="G519" s="5">
        <f t="shared" si="8"/>
        <v>520</v>
      </c>
    </row>
    <row r="520" spans="1:7" x14ac:dyDescent="0.25">
      <c r="A520" s="4">
        <v>518</v>
      </c>
      <c r="B520" s="4" t="s">
        <v>1237</v>
      </c>
      <c r="C520" s="4" t="s">
        <v>1238</v>
      </c>
      <c r="D520" s="4" t="s">
        <v>208</v>
      </c>
      <c r="E520" s="4">
        <v>14</v>
      </c>
      <c r="F520" s="4"/>
      <c r="G520" s="5">
        <f t="shared" si="8"/>
        <v>0</v>
      </c>
    </row>
    <row r="521" spans="1:7" x14ac:dyDescent="0.25">
      <c r="A521" s="4">
        <v>519</v>
      </c>
      <c r="B521" s="4" t="s">
        <v>1239</v>
      </c>
      <c r="C521" s="4" t="s">
        <v>1240</v>
      </c>
      <c r="D521" s="4" t="s">
        <v>4</v>
      </c>
      <c r="E521" s="4">
        <v>14.5</v>
      </c>
      <c r="F521" s="4"/>
      <c r="G521" s="5">
        <f t="shared" si="8"/>
        <v>0</v>
      </c>
    </row>
    <row r="522" spans="1:7" x14ac:dyDescent="0.25">
      <c r="A522" s="4">
        <v>520</v>
      </c>
      <c r="B522" s="4" t="s">
        <v>1241</v>
      </c>
      <c r="C522" s="4" t="s">
        <v>1242</v>
      </c>
      <c r="D522" s="4" t="s">
        <v>4</v>
      </c>
      <c r="E522" s="4">
        <v>25.47</v>
      </c>
      <c r="F522" s="4"/>
      <c r="G522" s="5">
        <f t="shared" si="8"/>
        <v>0</v>
      </c>
    </row>
    <row r="523" spans="1:7" x14ac:dyDescent="0.25">
      <c r="A523" s="4">
        <v>521</v>
      </c>
      <c r="B523" s="4" t="s">
        <v>1243</v>
      </c>
      <c r="C523" s="4" t="s">
        <v>1244</v>
      </c>
      <c r="D523" s="4" t="s">
        <v>285</v>
      </c>
      <c r="E523" s="4">
        <v>85</v>
      </c>
      <c r="F523" s="4"/>
      <c r="G523" s="5">
        <f t="shared" si="8"/>
        <v>0</v>
      </c>
    </row>
    <row r="524" spans="1:7" x14ac:dyDescent="0.25">
      <c r="A524" s="4">
        <v>522</v>
      </c>
      <c r="B524" s="4" t="s">
        <v>1245</v>
      </c>
      <c r="C524" s="4" t="s">
        <v>1246</v>
      </c>
      <c r="D524" s="4" t="s">
        <v>285</v>
      </c>
      <c r="E524" s="4">
        <v>76.8</v>
      </c>
      <c r="F524" s="4">
        <v>10</v>
      </c>
      <c r="G524" s="5">
        <f t="shared" si="8"/>
        <v>768</v>
      </c>
    </row>
    <row r="525" spans="1:7" x14ac:dyDescent="0.25">
      <c r="A525" s="4">
        <v>523</v>
      </c>
      <c r="B525" s="4" t="s">
        <v>1247</v>
      </c>
      <c r="C525" s="4" t="s">
        <v>1248</v>
      </c>
      <c r="D525" s="4" t="s">
        <v>4</v>
      </c>
      <c r="E525" s="4">
        <v>10</v>
      </c>
      <c r="F525" s="4"/>
      <c r="G525" s="5">
        <f t="shared" si="8"/>
        <v>0</v>
      </c>
    </row>
    <row r="526" spans="1:7" x14ac:dyDescent="0.25">
      <c r="A526" s="4">
        <v>524</v>
      </c>
      <c r="B526" s="4" t="s">
        <v>1249</v>
      </c>
      <c r="C526" s="4" t="s">
        <v>1250</v>
      </c>
      <c r="D526" s="4" t="s">
        <v>4</v>
      </c>
      <c r="E526" s="4">
        <v>105.03</v>
      </c>
      <c r="F526" s="4"/>
      <c r="G526" s="5">
        <f t="shared" si="8"/>
        <v>0</v>
      </c>
    </row>
    <row r="527" spans="1:7" x14ac:dyDescent="0.25">
      <c r="A527" s="4">
        <v>525</v>
      </c>
      <c r="B527" s="4" t="s">
        <v>1251</v>
      </c>
      <c r="C527" s="4" t="s">
        <v>1252</v>
      </c>
      <c r="D527" s="4" t="s">
        <v>4</v>
      </c>
      <c r="E527" s="4">
        <v>6.67</v>
      </c>
      <c r="F527" s="4"/>
      <c r="G527" s="5">
        <f t="shared" si="8"/>
        <v>0</v>
      </c>
    </row>
    <row r="528" spans="1:7" x14ac:dyDescent="0.25">
      <c r="A528" s="4">
        <v>526</v>
      </c>
      <c r="B528" s="4" t="s">
        <v>1253</v>
      </c>
      <c r="C528" s="4" t="s">
        <v>1254</v>
      </c>
      <c r="D528" s="4" t="s">
        <v>4</v>
      </c>
      <c r="E528" s="4">
        <v>13</v>
      </c>
      <c r="F528" s="4"/>
      <c r="G528" s="5">
        <f t="shared" si="8"/>
        <v>0</v>
      </c>
    </row>
    <row r="529" spans="1:7" x14ac:dyDescent="0.25">
      <c r="A529" s="4">
        <v>527</v>
      </c>
      <c r="B529" s="4" t="s">
        <v>1255</v>
      </c>
      <c r="C529" s="4" t="s">
        <v>1256</v>
      </c>
      <c r="D529" s="4" t="s">
        <v>4</v>
      </c>
      <c r="E529" s="4">
        <v>29</v>
      </c>
      <c r="F529" s="4"/>
      <c r="G529" s="5">
        <f t="shared" si="8"/>
        <v>0</v>
      </c>
    </row>
    <row r="530" spans="1:7" x14ac:dyDescent="0.25">
      <c r="A530" s="4">
        <v>528</v>
      </c>
      <c r="B530" s="4" t="s">
        <v>1257</v>
      </c>
      <c r="C530" s="4" t="s">
        <v>1258</v>
      </c>
      <c r="D530" s="4" t="s">
        <v>4</v>
      </c>
      <c r="E530" s="4">
        <v>7.68</v>
      </c>
      <c r="F530" s="4"/>
      <c r="G530" s="5">
        <f t="shared" si="8"/>
        <v>0</v>
      </c>
    </row>
    <row r="531" spans="1:7" x14ac:dyDescent="0.25">
      <c r="A531" s="4">
        <v>529</v>
      </c>
      <c r="B531" s="4" t="s">
        <v>1259</v>
      </c>
      <c r="C531" s="4" t="s">
        <v>1260</v>
      </c>
      <c r="D531" s="4" t="s">
        <v>4</v>
      </c>
      <c r="E531" s="4">
        <v>10</v>
      </c>
      <c r="F531" s="4"/>
      <c r="G531" s="5">
        <f t="shared" si="8"/>
        <v>0</v>
      </c>
    </row>
    <row r="532" spans="1:7" x14ac:dyDescent="0.25">
      <c r="A532" s="4">
        <v>530</v>
      </c>
      <c r="B532" s="4" t="s">
        <v>1261</v>
      </c>
      <c r="C532" s="4" t="s">
        <v>1262</v>
      </c>
      <c r="D532" s="4" t="s">
        <v>4</v>
      </c>
      <c r="E532" s="4">
        <v>5.88</v>
      </c>
      <c r="F532" s="4"/>
      <c r="G532" s="5">
        <f t="shared" si="8"/>
        <v>0</v>
      </c>
    </row>
    <row r="533" spans="1:7" x14ac:dyDescent="0.25">
      <c r="A533" s="4">
        <v>531</v>
      </c>
      <c r="B533" s="4" t="s">
        <v>1263</v>
      </c>
      <c r="C533" s="4" t="s">
        <v>1264</v>
      </c>
      <c r="D533" s="4" t="s">
        <v>4</v>
      </c>
      <c r="E533" s="4">
        <v>9.57</v>
      </c>
      <c r="F533" s="4"/>
      <c r="G533" s="5">
        <f t="shared" si="8"/>
        <v>0</v>
      </c>
    </row>
    <row r="534" spans="1:7" x14ac:dyDescent="0.25">
      <c r="A534" s="4">
        <v>532</v>
      </c>
      <c r="B534" s="4" t="s">
        <v>1265</v>
      </c>
      <c r="C534" s="4" t="s">
        <v>1266</v>
      </c>
      <c r="D534" s="4" t="s">
        <v>4</v>
      </c>
      <c r="E534" s="4">
        <v>33.01</v>
      </c>
      <c r="F534" s="4"/>
      <c r="G534" s="5">
        <f t="shared" si="8"/>
        <v>0</v>
      </c>
    </row>
    <row r="535" spans="1:7" x14ac:dyDescent="0.25">
      <c r="A535" s="4">
        <v>533</v>
      </c>
      <c r="B535" s="4" t="s">
        <v>1267</v>
      </c>
      <c r="C535" s="4" t="s">
        <v>1268</v>
      </c>
      <c r="D535" s="4" t="s">
        <v>4</v>
      </c>
      <c r="E535" s="4">
        <v>34</v>
      </c>
      <c r="F535" s="4"/>
      <c r="G535" s="5">
        <f t="shared" si="8"/>
        <v>0</v>
      </c>
    </row>
    <row r="536" spans="1:7" x14ac:dyDescent="0.25">
      <c r="A536" s="4">
        <v>534</v>
      </c>
      <c r="B536" s="4" t="s">
        <v>1269</v>
      </c>
      <c r="C536" s="4" t="s">
        <v>1270</v>
      </c>
      <c r="D536" s="4" t="s">
        <v>4</v>
      </c>
      <c r="E536" s="4">
        <v>22</v>
      </c>
      <c r="F536" s="4"/>
      <c r="G536" s="5">
        <f t="shared" si="8"/>
        <v>0</v>
      </c>
    </row>
    <row r="537" spans="1:7" x14ac:dyDescent="0.25">
      <c r="A537" s="4">
        <v>535</v>
      </c>
      <c r="B537" s="4" t="s">
        <v>1271</v>
      </c>
      <c r="C537" s="4" t="s">
        <v>1272</v>
      </c>
      <c r="D537" s="4" t="s">
        <v>4</v>
      </c>
      <c r="E537" s="4">
        <v>15.2</v>
      </c>
      <c r="F537" s="4"/>
      <c r="G537" s="5">
        <f t="shared" si="8"/>
        <v>0</v>
      </c>
    </row>
    <row r="538" spans="1:7" x14ac:dyDescent="0.25">
      <c r="A538" s="4">
        <v>536</v>
      </c>
      <c r="B538" s="4" t="s">
        <v>1273</v>
      </c>
      <c r="C538" s="4" t="s">
        <v>1274</v>
      </c>
      <c r="D538" s="4" t="s">
        <v>4</v>
      </c>
      <c r="E538" s="4">
        <v>46.67</v>
      </c>
      <c r="F538" s="4"/>
      <c r="G538" s="5">
        <f t="shared" si="8"/>
        <v>0</v>
      </c>
    </row>
    <row r="539" spans="1:7" x14ac:dyDescent="0.25">
      <c r="A539" s="4">
        <v>537</v>
      </c>
      <c r="B539" s="4" t="s">
        <v>1275</v>
      </c>
      <c r="C539" s="4" t="s">
        <v>1276</v>
      </c>
      <c r="D539" s="4" t="s">
        <v>4</v>
      </c>
      <c r="E539" s="4">
        <v>31.5</v>
      </c>
      <c r="F539" s="4"/>
      <c r="G539" s="5">
        <f t="shared" si="8"/>
        <v>0</v>
      </c>
    </row>
    <row r="540" spans="1:7" x14ac:dyDescent="0.25">
      <c r="A540" s="4">
        <v>538</v>
      </c>
      <c r="B540" s="4" t="s">
        <v>1277</v>
      </c>
      <c r="C540" s="4" t="s">
        <v>1278</v>
      </c>
      <c r="D540" s="4" t="s">
        <v>4</v>
      </c>
      <c r="E540" s="4">
        <v>5.2</v>
      </c>
      <c r="F540" s="4"/>
      <c r="G540" s="5">
        <f t="shared" si="8"/>
        <v>0</v>
      </c>
    </row>
    <row r="541" spans="1:7" x14ac:dyDescent="0.25">
      <c r="A541" s="4">
        <v>539</v>
      </c>
      <c r="B541" s="4" t="s">
        <v>1279</v>
      </c>
      <c r="C541" s="4" t="s">
        <v>1280</v>
      </c>
      <c r="D541" s="4" t="s">
        <v>4</v>
      </c>
      <c r="E541" s="4">
        <v>18</v>
      </c>
      <c r="F541" s="4"/>
      <c r="G541" s="5">
        <f t="shared" si="8"/>
        <v>0</v>
      </c>
    </row>
    <row r="542" spans="1:7" x14ac:dyDescent="0.25">
      <c r="A542" s="4">
        <v>540</v>
      </c>
      <c r="B542" s="4" t="s">
        <v>1281</v>
      </c>
      <c r="C542" s="4" t="s">
        <v>1282</v>
      </c>
      <c r="D542" s="4" t="s">
        <v>4</v>
      </c>
      <c r="E542" s="4">
        <v>13.75</v>
      </c>
      <c r="F542" s="4"/>
      <c r="G542" s="5">
        <f t="shared" si="8"/>
        <v>0</v>
      </c>
    </row>
    <row r="543" spans="1:7" x14ac:dyDescent="0.25">
      <c r="A543" s="4">
        <v>541</v>
      </c>
      <c r="B543" s="4" t="s">
        <v>1283</v>
      </c>
      <c r="C543" s="4" t="s">
        <v>1284</v>
      </c>
      <c r="D543" s="4" t="s">
        <v>4</v>
      </c>
      <c r="E543" s="4">
        <v>25</v>
      </c>
      <c r="F543" s="4"/>
      <c r="G543" s="5">
        <f t="shared" si="8"/>
        <v>0</v>
      </c>
    </row>
    <row r="544" spans="1:7" x14ac:dyDescent="0.25">
      <c r="A544" s="4">
        <v>542</v>
      </c>
      <c r="B544" s="4" t="s">
        <v>1285</v>
      </c>
      <c r="C544" s="4" t="s">
        <v>1286</v>
      </c>
      <c r="D544" s="4" t="s">
        <v>713</v>
      </c>
      <c r="E544" s="4">
        <v>79</v>
      </c>
      <c r="F544" s="4"/>
      <c r="G544" s="5">
        <f t="shared" si="8"/>
        <v>0</v>
      </c>
    </row>
    <row r="545" spans="1:7" x14ac:dyDescent="0.25">
      <c r="A545" s="4">
        <v>543</v>
      </c>
      <c r="B545" s="4" t="s">
        <v>1287</v>
      </c>
      <c r="C545" s="4" t="s">
        <v>1288</v>
      </c>
      <c r="D545" s="4" t="s">
        <v>4</v>
      </c>
      <c r="E545" s="4">
        <v>23</v>
      </c>
      <c r="F545" s="4"/>
      <c r="G545" s="5">
        <f t="shared" si="8"/>
        <v>0</v>
      </c>
    </row>
    <row r="546" spans="1:7" x14ac:dyDescent="0.25">
      <c r="A546" s="4">
        <v>544</v>
      </c>
      <c r="B546" s="4" t="s">
        <v>1289</v>
      </c>
      <c r="C546" s="4" t="s">
        <v>1290</v>
      </c>
      <c r="D546" s="4" t="s">
        <v>4</v>
      </c>
      <c r="E546" s="4">
        <v>19</v>
      </c>
      <c r="F546" s="4"/>
      <c r="G546" s="5">
        <f t="shared" si="8"/>
        <v>0</v>
      </c>
    </row>
    <row r="547" spans="1:7" x14ac:dyDescent="0.25">
      <c r="A547" s="4">
        <v>545</v>
      </c>
      <c r="B547" s="4" t="s">
        <v>1291</v>
      </c>
      <c r="C547" s="4" t="s">
        <v>1292</v>
      </c>
      <c r="D547" s="4" t="s">
        <v>285</v>
      </c>
      <c r="E547" s="4">
        <v>275</v>
      </c>
      <c r="F547" s="4"/>
      <c r="G547" s="5">
        <f t="shared" si="8"/>
        <v>0</v>
      </c>
    </row>
    <row r="548" spans="1:7" x14ac:dyDescent="0.25">
      <c r="A548" s="4">
        <v>546</v>
      </c>
      <c r="B548" s="4" t="s">
        <v>1293</v>
      </c>
      <c r="C548" s="4" t="s">
        <v>1294</v>
      </c>
      <c r="D548" s="4" t="s">
        <v>208</v>
      </c>
      <c r="E548" s="4">
        <v>9.16</v>
      </c>
      <c r="F548" s="4"/>
      <c r="G548" s="5">
        <f t="shared" si="8"/>
        <v>0</v>
      </c>
    </row>
    <row r="549" spans="1:7" x14ac:dyDescent="0.25">
      <c r="A549" s="4">
        <v>547</v>
      </c>
      <c r="B549" s="4" t="s">
        <v>1295</v>
      </c>
      <c r="C549" s="4" t="s">
        <v>1296</v>
      </c>
      <c r="D549" s="4" t="s">
        <v>208</v>
      </c>
      <c r="E549" s="4">
        <v>0</v>
      </c>
      <c r="F549" s="4"/>
      <c r="G549" s="5">
        <f t="shared" si="8"/>
        <v>0</v>
      </c>
    </row>
    <row r="550" spans="1:7" x14ac:dyDescent="0.25">
      <c r="A550" s="4">
        <v>548</v>
      </c>
      <c r="B550" s="4" t="s">
        <v>1297</v>
      </c>
      <c r="C550" s="4" t="s">
        <v>1298</v>
      </c>
      <c r="D550" s="4" t="s">
        <v>285</v>
      </c>
      <c r="E550" s="4">
        <v>155</v>
      </c>
      <c r="F550" s="4"/>
      <c r="G550" s="5">
        <f t="shared" si="8"/>
        <v>0</v>
      </c>
    </row>
    <row r="551" spans="1:7" x14ac:dyDescent="0.25">
      <c r="A551" s="4">
        <v>549</v>
      </c>
      <c r="B551" s="4" t="s">
        <v>1299</v>
      </c>
      <c r="C551" s="4" t="s">
        <v>1300</v>
      </c>
      <c r="D551" s="4" t="s">
        <v>285</v>
      </c>
      <c r="E551" s="4">
        <v>30</v>
      </c>
      <c r="F551" s="4"/>
      <c r="G551" s="5">
        <f t="shared" si="8"/>
        <v>0</v>
      </c>
    </row>
    <row r="552" spans="1:7" x14ac:dyDescent="0.25">
      <c r="A552" s="4">
        <v>550</v>
      </c>
      <c r="B552" s="4" t="s">
        <v>1301</v>
      </c>
      <c r="C552" s="4" t="s">
        <v>1302</v>
      </c>
      <c r="D552" s="4" t="s">
        <v>285</v>
      </c>
      <c r="E552" s="4">
        <v>30</v>
      </c>
      <c r="F552" s="4"/>
      <c r="G552" s="5">
        <f t="shared" si="8"/>
        <v>0</v>
      </c>
    </row>
    <row r="553" spans="1:7" x14ac:dyDescent="0.25">
      <c r="A553" s="4">
        <v>551</v>
      </c>
      <c r="B553" s="4" t="s">
        <v>1303</v>
      </c>
      <c r="C553" s="4" t="s">
        <v>1304</v>
      </c>
      <c r="D553" s="4" t="s">
        <v>290</v>
      </c>
      <c r="E553" s="4">
        <v>0.6</v>
      </c>
      <c r="F553" s="4"/>
      <c r="G553" s="5">
        <f t="shared" si="8"/>
        <v>0</v>
      </c>
    </row>
    <row r="554" spans="1:7" x14ac:dyDescent="0.25">
      <c r="A554" s="4">
        <v>552</v>
      </c>
      <c r="B554" s="4" t="s">
        <v>1305</v>
      </c>
      <c r="C554" s="4" t="s">
        <v>1306</v>
      </c>
      <c r="D554" s="4" t="s">
        <v>290</v>
      </c>
      <c r="E554" s="4">
        <v>0.37</v>
      </c>
      <c r="F554" s="4"/>
      <c r="G554" s="5">
        <f t="shared" si="8"/>
        <v>0</v>
      </c>
    </row>
    <row r="555" spans="1:7" x14ac:dyDescent="0.25">
      <c r="A555" s="4">
        <v>553</v>
      </c>
      <c r="B555" s="4" t="s">
        <v>1307</v>
      </c>
      <c r="C555" s="4" t="s">
        <v>1308</v>
      </c>
      <c r="D555" s="4" t="s">
        <v>290</v>
      </c>
      <c r="E555" s="4">
        <v>0.34</v>
      </c>
      <c r="F555" s="4"/>
      <c r="G555" s="5">
        <f t="shared" si="8"/>
        <v>0</v>
      </c>
    </row>
    <row r="556" spans="1:7" x14ac:dyDescent="0.25">
      <c r="A556" s="4">
        <v>554</v>
      </c>
      <c r="B556" s="4" t="s">
        <v>1309</v>
      </c>
      <c r="C556" s="4" t="s">
        <v>1310</v>
      </c>
      <c r="D556" s="4" t="s">
        <v>208</v>
      </c>
      <c r="E556" s="4">
        <v>115.52</v>
      </c>
      <c r="F556" s="4"/>
      <c r="G556" s="5">
        <f t="shared" si="8"/>
        <v>0</v>
      </c>
    </row>
    <row r="557" spans="1:7" x14ac:dyDescent="0.25">
      <c r="A557" s="4">
        <v>555</v>
      </c>
      <c r="B557" s="4" t="s">
        <v>1311</v>
      </c>
      <c r="C557" s="4" t="s">
        <v>1312</v>
      </c>
      <c r="D557" s="4" t="s">
        <v>208</v>
      </c>
      <c r="E557" s="4">
        <v>7.55</v>
      </c>
      <c r="F557" s="4"/>
      <c r="G557" s="5">
        <f t="shared" si="8"/>
        <v>0</v>
      </c>
    </row>
    <row r="558" spans="1:7" x14ac:dyDescent="0.25">
      <c r="A558" s="4">
        <v>556</v>
      </c>
      <c r="B558" s="4" t="s">
        <v>1313</v>
      </c>
      <c r="C558" s="4" t="s">
        <v>1314</v>
      </c>
      <c r="D558" s="4" t="s">
        <v>290</v>
      </c>
      <c r="E558" s="4">
        <v>0.33</v>
      </c>
      <c r="F558" s="4"/>
      <c r="G558" s="5">
        <f t="shared" si="8"/>
        <v>0</v>
      </c>
    </row>
    <row r="559" spans="1:7" x14ac:dyDescent="0.25">
      <c r="A559" s="4">
        <v>557</v>
      </c>
      <c r="B559" s="4" t="s">
        <v>1315</v>
      </c>
      <c r="C559" s="4" t="s">
        <v>1316</v>
      </c>
      <c r="D559" s="4" t="s">
        <v>208</v>
      </c>
      <c r="E559" s="4">
        <v>0</v>
      </c>
      <c r="F559" s="4"/>
      <c r="G559" s="5">
        <f t="shared" si="8"/>
        <v>0</v>
      </c>
    </row>
    <row r="560" spans="1:7" x14ac:dyDescent="0.25">
      <c r="A560" s="4">
        <v>558</v>
      </c>
      <c r="B560" s="4" t="s">
        <v>1317</v>
      </c>
      <c r="C560" s="4" t="s">
        <v>1318</v>
      </c>
      <c r="D560" s="4" t="s">
        <v>290</v>
      </c>
      <c r="E560" s="4">
        <v>0.37</v>
      </c>
      <c r="F560" s="4"/>
      <c r="G560" s="5">
        <f t="shared" si="8"/>
        <v>0</v>
      </c>
    </row>
    <row r="561" spans="1:7" x14ac:dyDescent="0.25">
      <c r="A561" s="4">
        <v>559</v>
      </c>
      <c r="B561" s="4" t="s">
        <v>1319</v>
      </c>
      <c r="C561" s="4" t="s">
        <v>1320</v>
      </c>
      <c r="D561" s="4" t="s">
        <v>290</v>
      </c>
      <c r="E561" s="4">
        <v>0.35</v>
      </c>
      <c r="F561" s="4"/>
      <c r="G561" s="5">
        <f t="shared" si="8"/>
        <v>0</v>
      </c>
    </row>
    <row r="562" spans="1:7" x14ac:dyDescent="0.25">
      <c r="A562" s="4">
        <v>560</v>
      </c>
      <c r="B562" s="4" t="s">
        <v>1321</v>
      </c>
      <c r="C562" s="4" t="s">
        <v>1322</v>
      </c>
      <c r="D562" s="4" t="s">
        <v>290</v>
      </c>
      <c r="E562" s="4">
        <v>0.7</v>
      </c>
      <c r="F562" s="4"/>
      <c r="G562" s="5">
        <f t="shared" si="8"/>
        <v>0</v>
      </c>
    </row>
    <row r="563" spans="1:7" x14ac:dyDescent="0.25">
      <c r="A563" s="4">
        <v>561</v>
      </c>
      <c r="B563" s="4" t="s">
        <v>1323</v>
      </c>
      <c r="C563" s="4" t="s">
        <v>1324</v>
      </c>
      <c r="D563" s="4" t="s">
        <v>290</v>
      </c>
      <c r="E563" s="4">
        <v>10.25</v>
      </c>
      <c r="F563" s="4"/>
      <c r="G563" s="5">
        <f t="shared" si="8"/>
        <v>0</v>
      </c>
    </row>
    <row r="564" spans="1:7" x14ac:dyDescent="0.25">
      <c r="A564" s="4">
        <v>562</v>
      </c>
      <c r="B564" s="4" t="s">
        <v>1325</v>
      </c>
      <c r="C564" s="4" t="s">
        <v>1326</v>
      </c>
      <c r="D564" s="4" t="s">
        <v>4</v>
      </c>
      <c r="E564" s="4">
        <v>19.52</v>
      </c>
      <c r="F564" s="4"/>
      <c r="G564" s="5">
        <f t="shared" si="8"/>
        <v>0</v>
      </c>
    </row>
    <row r="565" spans="1:7" x14ac:dyDescent="0.25">
      <c r="A565" s="4">
        <v>563</v>
      </c>
      <c r="B565" s="4" t="s">
        <v>1327</v>
      </c>
      <c r="C565" s="4" t="s">
        <v>1328</v>
      </c>
      <c r="D565" s="4" t="s">
        <v>4</v>
      </c>
      <c r="E565" s="4">
        <v>47</v>
      </c>
      <c r="F565" s="4"/>
      <c r="G565" s="5">
        <f t="shared" si="8"/>
        <v>0</v>
      </c>
    </row>
    <row r="566" spans="1:7" x14ac:dyDescent="0.25">
      <c r="A566" s="4">
        <v>564</v>
      </c>
      <c r="B566" s="4" t="s">
        <v>1329</v>
      </c>
      <c r="C566" s="4" t="s">
        <v>1330</v>
      </c>
      <c r="D566" s="4" t="s">
        <v>285</v>
      </c>
      <c r="E566" s="4">
        <v>48</v>
      </c>
      <c r="F566" s="4"/>
      <c r="G566" s="5">
        <f t="shared" si="8"/>
        <v>0</v>
      </c>
    </row>
    <row r="567" spans="1:7" x14ac:dyDescent="0.25">
      <c r="A567" s="4">
        <v>565</v>
      </c>
      <c r="B567" s="4" t="s">
        <v>1331</v>
      </c>
      <c r="C567" s="4" t="s">
        <v>1332</v>
      </c>
      <c r="D567" s="4" t="s">
        <v>208</v>
      </c>
      <c r="E567" s="4">
        <v>10</v>
      </c>
      <c r="F567" s="4"/>
      <c r="G567" s="5">
        <f t="shared" si="8"/>
        <v>0</v>
      </c>
    </row>
    <row r="568" spans="1:7" x14ac:dyDescent="0.25">
      <c r="A568" s="4">
        <v>566</v>
      </c>
      <c r="B568" s="4" t="s">
        <v>1333</v>
      </c>
      <c r="C568" s="4" t="s">
        <v>1334</v>
      </c>
      <c r="D568" s="4" t="s">
        <v>290</v>
      </c>
      <c r="E568" s="4">
        <v>0.32</v>
      </c>
      <c r="F568" s="4"/>
      <c r="G568" s="5">
        <f t="shared" si="8"/>
        <v>0</v>
      </c>
    </row>
    <row r="569" spans="1:7" x14ac:dyDescent="0.25">
      <c r="A569" s="4">
        <v>567</v>
      </c>
      <c r="B569" s="4" t="s">
        <v>1335</v>
      </c>
      <c r="C569" s="4" t="s">
        <v>1336</v>
      </c>
      <c r="D569" s="4" t="s">
        <v>285</v>
      </c>
      <c r="E569" s="4">
        <v>60</v>
      </c>
      <c r="F569" s="4"/>
      <c r="G569" s="5">
        <f t="shared" si="8"/>
        <v>0</v>
      </c>
    </row>
    <row r="570" spans="1:7" x14ac:dyDescent="0.25">
      <c r="A570" s="4">
        <v>568</v>
      </c>
      <c r="B570" s="4" t="s">
        <v>1337</v>
      </c>
      <c r="C570" s="4" t="s">
        <v>1338</v>
      </c>
      <c r="D570" s="4" t="s">
        <v>570</v>
      </c>
      <c r="E570" s="4">
        <v>4.9000000000000004</v>
      </c>
      <c r="F570" s="4"/>
      <c r="G570" s="5">
        <f t="shared" si="8"/>
        <v>0</v>
      </c>
    </row>
    <row r="571" spans="1:7" x14ac:dyDescent="0.25">
      <c r="A571" s="4">
        <v>569</v>
      </c>
      <c r="B571" s="4" t="s">
        <v>1339</v>
      </c>
      <c r="C571" s="4" t="s">
        <v>1340</v>
      </c>
      <c r="D571" s="4" t="s">
        <v>202</v>
      </c>
      <c r="E571" s="4">
        <v>2.7</v>
      </c>
      <c r="F571" s="4"/>
      <c r="G571" s="5">
        <f t="shared" si="8"/>
        <v>0</v>
      </c>
    </row>
    <row r="572" spans="1:7" x14ac:dyDescent="0.25">
      <c r="A572" s="4">
        <v>570</v>
      </c>
      <c r="B572" s="4" t="s">
        <v>1341</v>
      </c>
      <c r="C572" s="4" t="s">
        <v>1342</v>
      </c>
      <c r="D572" s="4" t="s">
        <v>202</v>
      </c>
      <c r="E572" s="4">
        <v>12.5</v>
      </c>
      <c r="F572" s="4"/>
      <c r="G572" s="5">
        <f t="shared" si="8"/>
        <v>0</v>
      </c>
    </row>
    <row r="573" spans="1:7" x14ac:dyDescent="0.25">
      <c r="A573" s="4">
        <v>571</v>
      </c>
      <c r="B573" s="4" t="s">
        <v>1343</v>
      </c>
      <c r="C573" s="4" t="s">
        <v>1344</v>
      </c>
      <c r="D573" s="4" t="s">
        <v>202</v>
      </c>
      <c r="E573" s="4">
        <v>19.23</v>
      </c>
      <c r="F573" s="4"/>
      <c r="G573" s="5">
        <f t="shared" si="8"/>
        <v>0</v>
      </c>
    </row>
    <row r="574" spans="1:7" x14ac:dyDescent="0.25">
      <c r="A574" s="4">
        <v>572</v>
      </c>
      <c r="B574" s="4" t="s">
        <v>1345</v>
      </c>
      <c r="C574" s="4" t="s">
        <v>1346</v>
      </c>
      <c r="D574" s="4" t="s">
        <v>202</v>
      </c>
      <c r="E574" s="4">
        <v>15.5</v>
      </c>
      <c r="F574" s="4"/>
      <c r="G574" s="5">
        <f t="shared" si="8"/>
        <v>0</v>
      </c>
    </row>
    <row r="575" spans="1:7" x14ac:dyDescent="0.25">
      <c r="A575" s="4">
        <v>573</v>
      </c>
      <c r="B575" s="4" t="s">
        <v>1347</v>
      </c>
      <c r="C575" s="4" t="s">
        <v>1348</v>
      </c>
      <c r="D575" s="4" t="s">
        <v>202</v>
      </c>
      <c r="E575" s="4">
        <v>8.17</v>
      </c>
      <c r="F575" s="4"/>
      <c r="G575" s="5">
        <f t="shared" si="8"/>
        <v>0</v>
      </c>
    </row>
    <row r="576" spans="1:7" x14ac:dyDescent="0.25">
      <c r="A576" s="4">
        <v>574</v>
      </c>
      <c r="B576" s="4" t="s">
        <v>1349</v>
      </c>
      <c r="C576" s="4" t="s">
        <v>1350</v>
      </c>
      <c r="D576" s="4" t="s">
        <v>256</v>
      </c>
      <c r="E576" s="4">
        <v>9.2799999999999994</v>
      </c>
      <c r="F576" s="4"/>
      <c r="G576" s="5">
        <f t="shared" si="8"/>
        <v>0</v>
      </c>
    </row>
    <row r="577" spans="1:7" x14ac:dyDescent="0.25">
      <c r="A577" s="4">
        <v>575</v>
      </c>
      <c r="B577" s="4" t="s">
        <v>1351</v>
      </c>
      <c r="C577" s="4" t="s">
        <v>1352</v>
      </c>
      <c r="D577" s="4" t="s">
        <v>202</v>
      </c>
      <c r="E577" s="4">
        <v>1.54</v>
      </c>
      <c r="F577" s="4"/>
      <c r="G577" s="5">
        <f t="shared" si="8"/>
        <v>0</v>
      </c>
    </row>
    <row r="578" spans="1:7" x14ac:dyDescent="0.25">
      <c r="A578" s="4">
        <v>576</v>
      </c>
      <c r="B578" s="4" t="s">
        <v>1353</v>
      </c>
      <c r="C578" s="4" t="s">
        <v>1354</v>
      </c>
      <c r="D578" s="4" t="s">
        <v>256</v>
      </c>
      <c r="E578" s="4">
        <v>2.15</v>
      </c>
      <c r="F578" s="4"/>
      <c r="G578" s="5">
        <f t="shared" si="8"/>
        <v>0</v>
      </c>
    </row>
    <row r="579" spans="1:7" x14ac:dyDescent="0.25">
      <c r="A579" s="4">
        <v>577</v>
      </c>
      <c r="B579" s="4" t="s">
        <v>1355</v>
      </c>
      <c r="C579" s="4" t="s">
        <v>1356</v>
      </c>
      <c r="D579" s="4" t="s">
        <v>202</v>
      </c>
      <c r="E579" s="4">
        <v>15.17</v>
      </c>
      <c r="F579" s="4"/>
      <c r="G579" s="5">
        <f t="shared" si="8"/>
        <v>0</v>
      </c>
    </row>
    <row r="580" spans="1:7" x14ac:dyDescent="0.25">
      <c r="A580" s="4">
        <v>578</v>
      </c>
      <c r="B580" s="4" t="s">
        <v>1357</v>
      </c>
      <c r="C580" s="4" t="s">
        <v>1358</v>
      </c>
      <c r="D580" s="4" t="s">
        <v>256</v>
      </c>
      <c r="E580" s="4">
        <v>11.5</v>
      </c>
      <c r="F580" s="4"/>
      <c r="G580" s="5">
        <f t="shared" ref="G580:G643" si="9">+F580*E580</f>
        <v>0</v>
      </c>
    </row>
    <row r="581" spans="1:7" x14ac:dyDescent="0.25">
      <c r="A581" s="4">
        <v>579</v>
      </c>
      <c r="B581" s="4" t="s">
        <v>1359</v>
      </c>
      <c r="C581" s="4" t="s">
        <v>1360</v>
      </c>
      <c r="D581" s="4" t="s">
        <v>285</v>
      </c>
      <c r="E581" s="4">
        <v>145</v>
      </c>
      <c r="F581" s="4"/>
      <c r="G581" s="5">
        <f t="shared" si="9"/>
        <v>0</v>
      </c>
    </row>
    <row r="582" spans="1:7" x14ac:dyDescent="0.25">
      <c r="A582" s="4">
        <v>580</v>
      </c>
      <c r="B582" s="4" t="s">
        <v>1361</v>
      </c>
      <c r="C582" s="4" t="s">
        <v>1362</v>
      </c>
      <c r="D582" s="4" t="s">
        <v>285</v>
      </c>
      <c r="E582" s="4">
        <v>44</v>
      </c>
      <c r="F582" s="4"/>
      <c r="G582" s="5">
        <f t="shared" si="9"/>
        <v>0</v>
      </c>
    </row>
    <row r="583" spans="1:7" x14ac:dyDescent="0.25">
      <c r="A583" s="4">
        <v>581</v>
      </c>
      <c r="B583" s="4" t="s">
        <v>1363</v>
      </c>
      <c r="C583" s="4" t="s">
        <v>1364</v>
      </c>
      <c r="D583" s="4" t="s">
        <v>285</v>
      </c>
      <c r="E583" s="4">
        <v>150</v>
      </c>
      <c r="F583" s="4"/>
      <c r="G583" s="5">
        <f t="shared" si="9"/>
        <v>0</v>
      </c>
    </row>
    <row r="584" spans="1:7" x14ac:dyDescent="0.25">
      <c r="A584" s="4">
        <v>582</v>
      </c>
      <c r="B584" s="4" t="s">
        <v>1365</v>
      </c>
      <c r="C584" s="4" t="s">
        <v>1366</v>
      </c>
      <c r="D584" s="4" t="s">
        <v>208</v>
      </c>
      <c r="E584" s="4">
        <v>7.61</v>
      </c>
      <c r="F584" s="4"/>
      <c r="G584" s="5">
        <f t="shared" si="9"/>
        <v>0</v>
      </c>
    </row>
    <row r="585" spans="1:7" x14ac:dyDescent="0.25">
      <c r="A585" s="4">
        <v>583</v>
      </c>
      <c r="B585" s="4" t="s">
        <v>1367</v>
      </c>
      <c r="C585" s="4" t="s">
        <v>1366</v>
      </c>
      <c r="D585" s="4" t="s">
        <v>208</v>
      </c>
      <c r="E585" s="4">
        <v>6</v>
      </c>
      <c r="F585" s="4"/>
      <c r="G585" s="5">
        <f t="shared" si="9"/>
        <v>0</v>
      </c>
    </row>
    <row r="586" spans="1:7" x14ac:dyDescent="0.25">
      <c r="A586" s="4">
        <v>584</v>
      </c>
      <c r="B586" s="4" t="s">
        <v>1368</v>
      </c>
      <c r="C586" s="4" t="s">
        <v>1369</v>
      </c>
      <c r="D586" s="4" t="s">
        <v>1370</v>
      </c>
      <c r="E586" s="4">
        <v>5.37</v>
      </c>
      <c r="F586" s="4"/>
      <c r="G586" s="5">
        <f t="shared" si="9"/>
        <v>0</v>
      </c>
    </row>
    <row r="587" spans="1:7" x14ac:dyDescent="0.25">
      <c r="A587" s="4">
        <v>585</v>
      </c>
      <c r="B587" s="4" t="s">
        <v>1371</v>
      </c>
      <c r="C587" s="4" t="s">
        <v>1372</v>
      </c>
      <c r="D587" s="4" t="s">
        <v>208</v>
      </c>
      <c r="E587" s="4">
        <v>4.8899999999999997</v>
      </c>
      <c r="F587" s="4"/>
      <c r="G587" s="5">
        <f t="shared" si="9"/>
        <v>0</v>
      </c>
    </row>
    <row r="588" spans="1:7" x14ac:dyDescent="0.25">
      <c r="A588" s="4">
        <v>586</v>
      </c>
      <c r="B588" s="4" t="s">
        <v>1373</v>
      </c>
      <c r="C588" s="4" t="s">
        <v>1374</v>
      </c>
      <c r="D588" s="4" t="s">
        <v>208</v>
      </c>
      <c r="E588" s="4">
        <v>6.2</v>
      </c>
      <c r="F588" s="4"/>
      <c r="G588" s="5">
        <f t="shared" si="9"/>
        <v>0</v>
      </c>
    </row>
    <row r="589" spans="1:7" x14ac:dyDescent="0.25">
      <c r="A589" s="4">
        <v>587</v>
      </c>
      <c r="B589" s="4" t="s">
        <v>1375</v>
      </c>
      <c r="C589" s="4" t="s">
        <v>1376</v>
      </c>
      <c r="D589" s="4" t="s">
        <v>285</v>
      </c>
      <c r="E589" s="4">
        <v>55</v>
      </c>
      <c r="F589" s="4"/>
      <c r="G589" s="5">
        <f t="shared" si="9"/>
        <v>0</v>
      </c>
    </row>
    <row r="590" spans="1:7" x14ac:dyDescent="0.25">
      <c r="A590" s="4">
        <v>588</v>
      </c>
      <c r="B590" s="4" t="s">
        <v>1377</v>
      </c>
      <c r="C590" s="4" t="s">
        <v>1378</v>
      </c>
      <c r="D590" s="4" t="s">
        <v>4</v>
      </c>
      <c r="E590" s="4">
        <v>4.1500000000000004</v>
      </c>
      <c r="F590" s="4"/>
      <c r="G590" s="5">
        <f t="shared" si="9"/>
        <v>0</v>
      </c>
    </row>
    <row r="591" spans="1:7" x14ac:dyDescent="0.25">
      <c r="A591" s="4">
        <v>589</v>
      </c>
      <c r="B591" s="4" t="s">
        <v>1379</v>
      </c>
      <c r="C591" s="4" t="s">
        <v>1380</v>
      </c>
      <c r="D591" s="4" t="s">
        <v>285</v>
      </c>
      <c r="E591" s="4">
        <v>43</v>
      </c>
      <c r="F591" s="4"/>
      <c r="G591" s="5">
        <f t="shared" si="9"/>
        <v>0</v>
      </c>
    </row>
    <row r="592" spans="1:7" x14ac:dyDescent="0.25">
      <c r="A592" s="4">
        <v>590</v>
      </c>
      <c r="B592" s="4" t="s">
        <v>1381</v>
      </c>
      <c r="C592" s="4" t="s">
        <v>1382</v>
      </c>
      <c r="D592" s="4" t="s">
        <v>285</v>
      </c>
      <c r="E592" s="4">
        <v>44</v>
      </c>
      <c r="F592" s="4"/>
      <c r="G592" s="5">
        <f t="shared" si="9"/>
        <v>0</v>
      </c>
    </row>
    <row r="593" spans="1:7" x14ac:dyDescent="0.25">
      <c r="A593" s="4">
        <v>591</v>
      </c>
      <c r="B593" s="4" t="s">
        <v>1383</v>
      </c>
      <c r="C593" s="4" t="s">
        <v>1384</v>
      </c>
      <c r="D593" s="4" t="s">
        <v>4</v>
      </c>
      <c r="E593" s="4">
        <v>3.9</v>
      </c>
      <c r="F593" s="4"/>
      <c r="G593" s="5">
        <f t="shared" si="9"/>
        <v>0</v>
      </c>
    </row>
    <row r="594" spans="1:7" x14ac:dyDescent="0.25">
      <c r="A594" s="4">
        <v>592</v>
      </c>
      <c r="B594" s="4" t="s">
        <v>1385</v>
      </c>
      <c r="C594" s="4" t="s">
        <v>1386</v>
      </c>
      <c r="D594" s="4" t="s">
        <v>285</v>
      </c>
      <c r="E594" s="4">
        <v>27.5</v>
      </c>
      <c r="F594" s="4"/>
      <c r="G594" s="5">
        <f t="shared" si="9"/>
        <v>0</v>
      </c>
    </row>
    <row r="595" spans="1:7" x14ac:dyDescent="0.25">
      <c r="A595" s="4">
        <v>593</v>
      </c>
      <c r="B595" s="4" t="s">
        <v>1387</v>
      </c>
      <c r="C595" s="4" t="s">
        <v>1388</v>
      </c>
      <c r="D595" s="4" t="s">
        <v>285</v>
      </c>
      <c r="E595" s="4">
        <v>42</v>
      </c>
      <c r="F595" s="4"/>
      <c r="G595" s="5">
        <f t="shared" si="9"/>
        <v>0</v>
      </c>
    </row>
    <row r="596" spans="1:7" x14ac:dyDescent="0.25">
      <c r="A596" s="4">
        <v>594</v>
      </c>
      <c r="B596" s="4" t="s">
        <v>1389</v>
      </c>
      <c r="C596" s="4" t="s">
        <v>1390</v>
      </c>
      <c r="D596" s="4" t="s">
        <v>285</v>
      </c>
      <c r="E596" s="4">
        <v>47.06</v>
      </c>
      <c r="F596" s="4"/>
      <c r="G596" s="5">
        <f t="shared" si="9"/>
        <v>0</v>
      </c>
    </row>
    <row r="597" spans="1:7" x14ac:dyDescent="0.25">
      <c r="A597" s="4">
        <v>595</v>
      </c>
      <c r="B597" s="4" t="s">
        <v>1391</v>
      </c>
      <c r="C597" s="4" t="s">
        <v>1392</v>
      </c>
      <c r="D597" s="4" t="s">
        <v>4</v>
      </c>
      <c r="E597" s="4">
        <v>7.5</v>
      </c>
      <c r="F597" s="4"/>
      <c r="G597" s="5">
        <f t="shared" si="9"/>
        <v>0</v>
      </c>
    </row>
    <row r="598" spans="1:7" x14ac:dyDescent="0.25">
      <c r="A598" s="4">
        <v>596</v>
      </c>
      <c r="B598" s="4" t="s">
        <v>1393</v>
      </c>
      <c r="C598" s="4" t="s">
        <v>1394</v>
      </c>
      <c r="D598" s="4" t="s">
        <v>285</v>
      </c>
      <c r="E598" s="4">
        <v>40.909999999999997</v>
      </c>
      <c r="F598" s="4"/>
      <c r="G598" s="5">
        <f t="shared" si="9"/>
        <v>0</v>
      </c>
    </row>
    <row r="599" spans="1:7" x14ac:dyDescent="0.25">
      <c r="A599" s="4">
        <v>597</v>
      </c>
      <c r="B599" s="4" t="s">
        <v>1395</v>
      </c>
      <c r="C599" s="4" t="s">
        <v>1396</v>
      </c>
      <c r="D599" s="4" t="s">
        <v>285</v>
      </c>
      <c r="E599" s="4">
        <v>56.5</v>
      </c>
      <c r="F599" s="4"/>
      <c r="G599" s="5">
        <f t="shared" si="9"/>
        <v>0</v>
      </c>
    </row>
    <row r="600" spans="1:7" x14ac:dyDescent="0.25">
      <c r="A600" s="4">
        <v>598</v>
      </c>
      <c r="B600" s="4" t="s">
        <v>1397</v>
      </c>
      <c r="C600" s="4" t="s">
        <v>1398</v>
      </c>
      <c r="D600" s="4" t="s">
        <v>285</v>
      </c>
      <c r="E600" s="4">
        <v>36</v>
      </c>
      <c r="F600" s="4"/>
      <c r="G600" s="5">
        <f t="shared" si="9"/>
        <v>0</v>
      </c>
    </row>
    <row r="601" spans="1:7" x14ac:dyDescent="0.25">
      <c r="A601" s="4">
        <v>599</v>
      </c>
      <c r="B601" s="4" t="s">
        <v>1399</v>
      </c>
      <c r="C601" s="4" t="s">
        <v>1400</v>
      </c>
      <c r="D601" s="4" t="s">
        <v>285</v>
      </c>
      <c r="E601" s="4">
        <v>55</v>
      </c>
      <c r="F601" s="4"/>
      <c r="G601" s="5">
        <f t="shared" si="9"/>
        <v>0</v>
      </c>
    </row>
    <row r="602" spans="1:7" x14ac:dyDescent="0.25">
      <c r="A602" s="4">
        <v>600</v>
      </c>
      <c r="B602" s="4" t="s">
        <v>1401</v>
      </c>
      <c r="C602" s="4" t="s">
        <v>1402</v>
      </c>
      <c r="D602" s="4" t="s">
        <v>285</v>
      </c>
      <c r="E602" s="4">
        <v>38.5</v>
      </c>
      <c r="F602" s="4"/>
      <c r="G602" s="5">
        <f t="shared" si="9"/>
        <v>0</v>
      </c>
    </row>
    <row r="603" spans="1:7" x14ac:dyDescent="0.25">
      <c r="A603" s="4">
        <v>601</v>
      </c>
      <c r="B603" s="4" t="s">
        <v>1403</v>
      </c>
      <c r="C603" s="4" t="s">
        <v>1404</v>
      </c>
      <c r="D603" s="4" t="s">
        <v>208</v>
      </c>
      <c r="E603" s="4">
        <v>17.36</v>
      </c>
      <c r="F603" s="4"/>
      <c r="G603" s="5">
        <f t="shared" si="9"/>
        <v>0</v>
      </c>
    </row>
    <row r="604" spans="1:7" x14ac:dyDescent="0.25">
      <c r="A604" s="4">
        <v>602</v>
      </c>
      <c r="B604" s="4" t="s">
        <v>1405</v>
      </c>
      <c r="C604" s="4" t="s">
        <v>1406</v>
      </c>
      <c r="D604" s="4" t="s">
        <v>208</v>
      </c>
      <c r="E604" s="4">
        <v>11.25</v>
      </c>
      <c r="F604" s="4"/>
      <c r="G604" s="5">
        <f t="shared" si="9"/>
        <v>0</v>
      </c>
    </row>
    <row r="605" spans="1:7" x14ac:dyDescent="0.25">
      <c r="A605" s="4">
        <v>603</v>
      </c>
      <c r="B605" s="4" t="s">
        <v>1407</v>
      </c>
      <c r="C605" s="4" t="s">
        <v>1408</v>
      </c>
      <c r="D605" s="4" t="s">
        <v>285</v>
      </c>
      <c r="E605" s="4">
        <v>66.5</v>
      </c>
      <c r="F605" s="4"/>
      <c r="G605" s="5">
        <f t="shared" si="9"/>
        <v>0</v>
      </c>
    </row>
    <row r="606" spans="1:7" x14ac:dyDescent="0.25">
      <c r="A606" s="4">
        <v>604</v>
      </c>
      <c r="B606" s="4" t="s">
        <v>1409</v>
      </c>
      <c r="C606" s="4" t="s">
        <v>1410</v>
      </c>
      <c r="D606" s="4" t="s">
        <v>208</v>
      </c>
      <c r="E606" s="4">
        <v>33.33</v>
      </c>
      <c r="F606" s="4"/>
      <c r="G606" s="5">
        <f t="shared" si="9"/>
        <v>0</v>
      </c>
    </row>
    <row r="607" spans="1:7" x14ac:dyDescent="0.25">
      <c r="A607" s="4">
        <v>605</v>
      </c>
      <c r="B607" s="4" t="s">
        <v>1411</v>
      </c>
      <c r="C607" s="4" t="s">
        <v>1412</v>
      </c>
      <c r="D607" s="4" t="s">
        <v>208</v>
      </c>
      <c r="E607" s="4">
        <v>13.75</v>
      </c>
      <c r="F607" s="4"/>
      <c r="G607" s="5">
        <f t="shared" si="9"/>
        <v>0</v>
      </c>
    </row>
    <row r="608" spans="1:7" x14ac:dyDescent="0.25">
      <c r="A608" s="4">
        <v>606</v>
      </c>
      <c r="B608" s="4" t="s">
        <v>1413</v>
      </c>
      <c r="C608" s="4" t="s">
        <v>1414</v>
      </c>
      <c r="D608" s="4" t="s">
        <v>285</v>
      </c>
      <c r="E608" s="4">
        <v>46</v>
      </c>
      <c r="F608" s="4"/>
      <c r="G608" s="5">
        <f t="shared" si="9"/>
        <v>0</v>
      </c>
    </row>
    <row r="609" spans="1:7" x14ac:dyDescent="0.25">
      <c r="A609" s="4">
        <v>607</v>
      </c>
      <c r="B609" s="4" t="s">
        <v>1415</v>
      </c>
      <c r="C609" s="4" t="s">
        <v>1416</v>
      </c>
      <c r="D609" s="4" t="s">
        <v>4</v>
      </c>
      <c r="E609" s="4">
        <v>4.7300000000000004</v>
      </c>
      <c r="F609" s="4"/>
      <c r="G609" s="5">
        <f t="shared" si="9"/>
        <v>0</v>
      </c>
    </row>
    <row r="610" spans="1:7" x14ac:dyDescent="0.25">
      <c r="A610" s="4">
        <v>608</v>
      </c>
      <c r="B610" s="4" t="s">
        <v>1417</v>
      </c>
      <c r="C610" s="4" t="s">
        <v>1418</v>
      </c>
      <c r="D610" s="4" t="s">
        <v>4</v>
      </c>
      <c r="E610" s="4">
        <v>1.9</v>
      </c>
      <c r="F610" s="4"/>
      <c r="G610" s="5">
        <f t="shared" si="9"/>
        <v>0</v>
      </c>
    </row>
    <row r="611" spans="1:7" x14ac:dyDescent="0.25">
      <c r="A611" s="4">
        <v>609</v>
      </c>
      <c r="B611" s="4" t="s">
        <v>1419</v>
      </c>
      <c r="C611" s="4" t="s">
        <v>1420</v>
      </c>
      <c r="D611" s="4" t="s">
        <v>4</v>
      </c>
      <c r="E611" s="4">
        <v>4.5</v>
      </c>
      <c r="F611" s="4"/>
      <c r="G611" s="5">
        <f t="shared" si="9"/>
        <v>0</v>
      </c>
    </row>
    <row r="612" spans="1:7" x14ac:dyDescent="0.25">
      <c r="A612" s="4">
        <v>610</v>
      </c>
      <c r="B612" s="4" t="s">
        <v>1421</v>
      </c>
      <c r="C612" s="4" t="s">
        <v>1422</v>
      </c>
      <c r="D612" s="4" t="s">
        <v>4</v>
      </c>
      <c r="E612" s="4">
        <v>9.25</v>
      </c>
      <c r="F612" s="4"/>
      <c r="G612" s="5">
        <f t="shared" si="9"/>
        <v>0</v>
      </c>
    </row>
    <row r="613" spans="1:7" x14ac:dyDescent="0.25">
      <c r="A613" s="4">
        <v>611</v>
      </c>
      <c r="B613" s="4" t="s">
        <v>1423</v>
      </c>
      <c r="C613" s="4" t="s">
        <v>1424</v>
      </c>
      <c r="D613" s="4" t="s">
        <v>4</v>
      </c>
      <c r="E613" s="4">
        <v>8.9499999999999993</v>
      </c>
      <c r="F613" s="4"/>
      <c r="G613" s="5">
        <f t="shared" si="9"/>
        <v>0</v>
      </c>
    </row>
    <row r="614" spans="1:7" x14ac:dyDescent="0.25">
      <c r="A614" s="4">
        <v>612</v>
      </c>
      <c r="B614" s="4" t="s">
        <v>1425</v>
      </c>
      <c r="C614" s="4" t="s">
        <v>1426</v>
      </c>
      <c r="D614" s="4" t="s">
        <v>4</v>
      </c>
      <c r="E614" s="4">
        <v>4.3099999999999996</v>
      </c>
      <c r="F614" s="4"/>
      <c r="G614" s="5">
        <f t="shared" si="9"/>
        <v>0</v>
      </c>
    </row>
    <row r="615" spans="1:7" x14ac:dyDescent="0.25">
      <c r="A615" s="4">
        <v>613</v>
      </c>
      <c r="B615" s="4" t="s">
        <v>1427</v>
      </c>
      <c r="C615" s="4" t="s">
        <v>1428</v>
      </c>
      <c r="D615" s="4" t="s">
        <v>4</v>
      </c>
      <c r="E615" s="4">
        <v>5.49</v>
      </c>
      <c r="F615" s="4"/>
      <c r="G615" s="5">
        <f t="shared" si="9"/>
        <v>0</v>
      </c>
    </row>
    <row r="616" spans="1:7" x14ac:dyDescent="0.25">
      <c r="A616" s="4">
        <v>614</v>
      </c>
      <c r="B616" s="4" t="s">
        <v>1429</v>
      </c>
      <c r="C616" s="4" t="s">
        <v>1430</v>
      </c>
      <c r="D616" s="4" t="s">
        <v>4</v>
      </c>
      <c r="E616" s="4">
        <v>24.61</v>
      </c>
      <c r="F616" s="4"/>
      <c r="G616" s="5">
        <f t="shared" si="9"/>
        <v>0</v>
      </c>
    </row>
    <row r="617" spans="1:7" x14ac:dyDescent="0.25">
      <c r="A617" s="4">
        <v>615</v>
      </c>
      <c r="B617" s="4" t="s">
        <v>1431</v>
      </c>
      <c r="C617" s="4" t="s">
        <v>1432</v>
      </c>
      <c r="D617" s="4" t="s">
        <v>4</v>
      </c>
      <c r="E617" s="4">
        <v>2.95</v>
      </c>
      <c r="F617" s="4"/>
      <c r="G617" s="5">
        <f t="shared" si="9"/>
        <v>0</v>
      </c>
    </row>
    <row r="618" spans="1:7" x14ac:dyDescent="0.25">
      <c r="A618" s="4">
        <v>616</v>
      </c>
      <c r="B618" s="4" t="s">
        <v>1433</v>
      </c>
      <c r="C618" s="4" t="s">
        <v>1434</v>
      </c>
      <c r="D618" s="4" t="s">
        <v>4</v>
      </c>
      <c r="E618" s="4">
        <v>21.68</v>
      </c>
      <c r="F618" s="4"/>
      <c r="G618" s="5">
        <f t="shared" si="9"/>
        <v>0</v>
      </c>
    </row>
    <row r="619" spans="1:7" x14ac:dyDescent="0.25">
      <c r="A619" s="4">
        <v>617</v>
      </c>
      <c r="B619" s="4" t="s">
        <v>1435</v>
      </c>
      <c r="C619" s="4" t="s">
        <v>1436</v>
      </c>
      <c r="D619" s="4" t="s">
        <v>4</v>
      </c>
      <c r="E619" s="4">
        <v>5.25</v>
      </c>
      <c r="F619" s="4"/>
      <c r="G619" s="5">
        <f t="shared" si="9"/>
        <v>0</v>
      </c>
    </row>
    <row r="620" spans="1:7" x14ac:dyDescent="0.25">
      <c r="A620" s="4">
        <v>618</v>
      </c>
      <c r="B620" s="4" t="s">
        <v>1437</v>
      </c>
      <c r="C620" s="4" t="s">
        <v>1438</v>
      </c>
      <c r="D620" s="4" t="s">
        <v>4</v>
      </c>
      <c r="E620" s="4">
        <v>4.9400000000000004</v>
      </c>
      <c r="F620" s="4"/>
      <c r="G620" s="5">
        <f t="shared" si="9"/>
        <v>0</v>
      </c>
    </row>
    <row r="621" spans="1:7" x14ac:dyDescent="0.25">
      <c r="A621" s="4">
        <v>619</v>
      </c>
      <c r="B621" s="4" t="s">
        <v>1439</v>
      </c>
      <c r="C621" s="4" t="s">
        <v>1440</v>
      </c>
      <c r="D621" s="4" t="s">
        <v>4</v>
      </c>
      <c r="E621" s="4">
        <v>17.23</v>
      </c>
      <c r="F621" s="4"/>
      <c r="G621" s="5">
        <f t="shared" si="9"/>
        <v>0</v>
      </c>
    </row>
    <row r="622" spans="1:7" x14ac:dyDescent="0.25">
      <c r="A622" s="4">
        <v>620</v>
      </c>
      <c r="B622" s="4" t="s">
        <v>1441</v>
      </c>
      <c r="C622" s="4" t="s">
        <v>1442</v>
      </c>
      <c r="D622" s="4" t="s">
        <v>4</v>
      </c>
      <c r="E622" s="4">
        <v>5.5</v>
      </c>
      <c r="F622" s="4"/>
      <c r="G622" s="5">
        <f t="shared" si="9"/>
        <v>0</v>
      </c>
    </row>
    <row r="623" spans="1:7" x14ac:dyDescent="0.25">
      <c r="A623" s="4">
        <v>621</v>
      </c>
      <c r="B623" s="4" t="s">
        <v>1443</v>
      </c>
      <c r="C623" s="4" t="s">
        <v>1444</v>
      </c>
      <c r="D623" s="4" t="s">
        <v>4</v>
      </c>
      <c r="E623" s="4">
        <v>4.38</v>
      </c>
      <c r="F623" s="4"/>
      <c r="G623" s="5">
        <f t="shared" si="9"/>
        <v>0</v>
      </c>
    </row>
    <row r="624" spans="1:7" x14ac:dyDescent="0.25">
      <c r="A624" s="4">
        <v>622</v>
      </c>
      <c r="B624" s="4" t="s">
        <v>1445</v>
      </c>
      <c r="C624" s="4" t="s">
        <v>1446</v>
      </c>
      <c r="D624" s="4" t="s">
        <v>4</v>
      </c>
      <c r="E624" s="4">
        <v>5.61</v>
      </c>
      <c r="F624" s="4"/>
      <c r="G624" s="5">
        <f t="shared" si="9"/>
        <v>0</v>
      </c>
    </row>
    <row r="625" spans="1:7" x14ac:dyDescent="0.25">
      <c r="A625" s="4">
        <v>623</v>
      </c>
      <c r="B625" s="4" t="s">
        <v>1447</v>
      </c>
      <c r="C625" s="4" t="s">
        <v>1448</v>
      </c>
      <c r="D625" s="4" t="s">
        <v>4</v>
      </c>
      <c r="E625" s="4">
        <v>1.66</v>
      </c>
      <c r="F625" s="4"/>
      <c r="G625" s="5">
        <f t="shared" si="9"/>
        <v>0</v>
      </c>
    </row>
    <row r="626" spans="1:7" x14ac:dyDescent="0.25">
      <c r="A626" s="4">
        <v>624</v>
      </c>
      <c r="B626" s="4" t="s">
        <v>1449</v>
      </c>
      <c r="C626" s="4" t="s">
        <v>1450</v>
      </c>
      <c r="D626" s="4" t="s">
        <v>4</v>
      </c>
      <c r="E626" s="4">
        <v>4.2699999999999996</v>
      </c>
      <c r="F626" s="4"/>
      <c r="G626" s="5">
        <f t="shared" si="9"/>
        <v>0</v>
      </c>
    </row>
    <row r="627" spans="1:7" x14ac:dyDescent="0.25">
      <c r="A627" s="4">
        <v>625</v>
      </c>
      <c r="B627" s="4" t="s">
        <v>1451</v>
      </c>
      <c r="C627" s="4" t="s">
        <v>1452</v>
      </c>
      <c r="D627" s="4" t="s">
        <v>4</v>
      </c>
      <c r="E627" s="4">
        <v>2.7</v>
      </c>
      <c r="F627" s="4"/>
      <c r="G627" s="5">
        <f t="shared" si="9"/>
        <v>0</v>
      </c>
    </row>
    <row r="628" spans="1:7" x14ac:dyDescent="0.25">
      <c r="A628" s="4">
        <v>626</v>
      </c>
      <c r="B628" s="4" t="s">
        <v>1453</v>
      </c>
      <c r="C628" s="4" t="s">
        <v>1454</v>
      </c>
      <c r="D628" s="4" t="s">
        <v>4</v>
      </c>
      <c r="E628" s="4">
        <v>3</v>
      </c>
      <c r="F628" s="4"/>
      <c r="G628" s="5">
        <f t="shared" si="9"/>
        <v>0</v>
      </c>
    </row>
    <row r="629" spans="1:7" x14ac:dyDescent="0.25">
      <c r="A629" s="4">
        <v>627</v>
      </c>
      <c r="B629" s="4" t="s">
        <v>1455</v>
      </c>
      <c r="C629" s="4" t="s">
        <v>1456</v>
      </c>
      <c r="D629" s="4" t="s">
        <v>4</v>
      </c>
      <c r="E629" s="4">
        <v>12.82</v>
      </c>
      <c r="F629" s="4"/>
      <c r="G629" s="5">
        <f t="shared" si="9"/>
        <v>0</v>
      </c>
    </row>
    <row r="630" spans="1:7" x14ac:dyDescent="0.25">
      <c r="A630" s="4">
        <v>628</v>
      </c>
      <c r="B630" s="4" t="s">
        <v>1457</v>
      </c>
      <c r="C630" s="4" t="s">
        <v>1458</v>
      </c>
      <c r="D630" s="4" t="s">
        <v>4</v>
      </c>
      <c r="E630" s="4">
        <v>2.25</v>
      </c>
      <c r="F630" s="4"/>
      <c r="G630" s="5">
        <f t="shared" si="9"/>
        <v>0</v>
      </c>
    </row>
    <row r="631" spans="1:7" x14ac:dyDescent="0.25">
      <c r="A631" s="4">
        <v>629</v>
      </c>
      <c r="B631" s="4" t="s">
        <v>1459</v>
      </c>
      <c r="C631" s="4" t="s">
        <v>1460</v>
      </c>
      <c r="D631" s="4" t="s">
        <v>4</v>
      </c>
      <c r="E631" s="4">
        <v>24.96</v>
      </c>
      <c r="F631" s="4"/>
      <c r="G631" s="5">
        <f t="shared" si="9"/>
        <v>0</v>
      </c>
    </row>
    <row r="632" spans="1:7" x14ac:dyDescent="0.25">
      <c r="A632" s="4">
        <v>630</v>
      </c>
      <c r="B632" s="4" t="s">
        <v>1461</v>
      </c>
      <c r="C632" s="4" t="s">
        <v>1462</v>
      </c>
      <c r="D632" s="4" t="s">
        <v>4</v>
      </c>
      <c r="E632" s="4">
        <v>6.84</v>
      </c>
      <c r="F632" s="4"/>
      <c r="G632" s="5">
        <f t="shared" si="9"/>
        <v>0</v>
      </c>
    </row>
    <row r="633" spans="1:7" x14ac:dyDescent="0.25">
      <c r="A633" s="4">
        <v>631</v>
      </c>
      <c r="B633" s="4" t="s">
        <v>1463</v>
      </c>
      <c r="C633" s="4" t="s">
        <v>1464</v>
      </c>
      <c r="D633" s="4" t="s">
        <v>4</v>
      </c>
      <c r="E633" s="4">
        <v>5.74</v>
      </c>
      <c r="F633" s="4"/>
      <c r="G633" s="5">
        <f t="shared" si="9"/>
        <v>0</v>
      </c>
    </row>
    <row r="634" spans="1:7" x14ac:dyDescent="0.25">
      <c r="A634" s="4">
        <v>632</v>
      </c>
      <c r="B634" s="4" t="s">
        <v>1465</v>
      </c>
      <c r="C634" s="4" t="s">
        <v>1466</v>
      </c>
      <c r="D634" s="4" t="s">
        <v>1467</v>
      </c>
      <c r="E634" s="4">
        <v>10.88</v>
      </c>
      <c r="F634" s="4"/>
      <c r="G634" s="5">
        <f t="shared" si="9"/>
        <v>0</v>
      </c>
    </row>
    <row r="635" spans="1:7" x14ac:dyDescent="0.25">
      <c r="A635" s="4">
        <v>633</v>
      </c>
      <c r="B635" s="4" t="s">
        <v>1468</v>
      </c>
      <c r="C635" s="4" t="s">
        <v>1469</v>
      </c>
      <c r="D635" s="4" t="s">
        <v>4</v>
      </c>
      <c r="E635" s="4">
        <v>4.7300000000000004</v>
      </c>
      <c r="F635" s="4"/>
      <c r="G635" s="5">
        <f t="shared" si="9"/>
        <v>0</v>
      </c>
    </row>
    <row r="636" spans="1:7" x14ac:dyDescent="0.25">
      <c r="A636" s="4">
        <v>634</v>
      </c>
      <c r="B636" s="4" t="s">
        <v>1470</v>
      </c>
      <c r="C636" s="4" t="s">
        <v>1471</v>
      </c>
      <c r="D636" s="4" t="s">
        <v>4</v>
      </c>
      <c r="E636" s="4">
        <v>5.5</v>
      </c>
      <c r="F636" s="4"/>
      <c r="G636" s="5">
        <f t="shared" si="9"/>
        <v>0</v>
      </c>
    </row>
    <row r="637" spans="1:7" x14ac:dyDescent="0.25">
      <c r="A637" s="4">
        <v>635</v>
      </c>
      <c r="B637" s="4" t="s">
        <v>1472</v>
      </c>
      <c r="C637" s="4" t="s">
        <v>1473</v>
      </c>
      <c r="D637" s="4" t="s">
        <v>4</v>
      </c>
      <c r="E637" s="4">
        <v>0</v>
      </c>
      <c r="F637" s="4"/>
      <c r="G637" s="5">
        <f t="shared" si="9"/>
        <v>0</v>
      </c>
    </row>
    <row r="638" spans="1:7" x14ac:dyDescent="0.25">
      <c r="A638" s="4">
        <v>636</v>
      </c>
      <c r="B638" s="4" t="s">
        <v>1474</v>
      </c>
      <c r="C638" s="4" t="s">
        <v>1475</v>
      </c>
      <c r="D638" s="4" t="s">
        <v>208</v>
      </c>
      <c r="E638" s="4">
        <v>6.45</v>
      </c>
      <c r="F638" s="4"/>
      <c r="G638" s="5">
        <f t="shared" si="9"/>
        <v>0</v>
      </c>
    </row>
    <row r="639" spans="1:7" x14ac:dyDescent="0.25">
      <c r="A639" s="4">
        <v>637</v>
      </c>
      <c r="B639" s="4" t="s">
        <v>1476</v>
      </c>
      <c r="C639" s="4" t="s">
        <v>1477</v>
      </c>
      <c r="D639" s="4" t="s">
        <v>4</v>
      </c>
      <c r="E639" s="4">
        <v>6.59</v>
      </c>
      <c r="F639" s="4"/>
      <c r="G639" s="5">
        <f t="shared" si="9"/>
        <v>0</v>
      </c>
    </row>
    <row r="640" spans="1:7" x14ac:dyDescent="0.25">
      <c r="A640" s="4">
        <v>638</v>
      </c>
      <c r="B640" s="4" t="s">
        <v>1478</v>
      </c>
      <c r="C640" s="4" t="s">
        <v>1479</v>
      </c>
      <c r="D640" s="4" t="s">
        <v>4</v>
      </c>
      <c r="E640" s="4">
        <v>3.8</v>
      </c>
      <c r="F640" s="4"/>
      <c r="G640" s="5">
        <f t="shared" si="9"/>
        <v>0</v>
      </c>
    </row>
    <row r="641" spans="1:7" x14ac:dyDescent="0.25">
      <c r="A641" s="4">
        <v>639</v>
      </c>
      <c r="B641" s="4" t="s">
        <v>1480</v>
      </c>
      <c r="C641" s="4" t="s">
        <v>1481</v>
      </c>
      <c r="D641" s="4" t="s">
        <v>4</v>
      </c>
      <c r="E641" s="4">
        <v>0</v>
      </c>
      <c r="F641" s="4"/>
      <c r="G641" s="5">
        <f t="shared" si="9"/>
        <v>0</v>
      </c>
    </row>
    <row r="642" spans="1:7" x14ac:dyDescent="0.25">
      <c r="A642" s="4">
        <v>640</v>
      </c>
      <c r="B642" s="4" t="s">
        <v>1482</v>
      </c>
      <c r="C642" s="4" t="s">
        <v>1483</v>
      </c>
      <c r="D642" s="4" t="s">
        <v>4</v>
      </c>
      <c r="E642" s="4">
        <v>6.59</v>
      </c>
      <c r="F642" s="4"/>
      <c r="G642" s="5">
        <f t="shared" si="9"/>
        <v>0</v>
      </c>
    </row>
    <row r="643" spans="1:7" x14ac:dyDescent="0.25">
      <c r="A643" s="4">
        <v>641</v>
      </c>
      <c r="B643" s="4" t="s">
        <v>1484</v>
      </c>
      <c r="C643" s="4" t="s">
        <v>1485</v>
      </c>
      <c r="D643" s="4" t="s">
        <v>208</v>
      </c>
      <c r="E643" s="4">
        <v>4.25</v>
      </c>
      <c r="F643" s="4"/>
      <c r="G643" s="5">
        <f t="shared" si="9"/>
        <v>0</v>
      </c>
    </row>
    <row r="644" spans="1:7" x14ac:dyDescent="0.25">
      <c r="A644" s="4">
        <v>642</v>
      </c>
      <c r="B644" s="4" t="s">
        <v>1486</v>
      </c>
      <c r="C644" s="4" t="s">
        <v>1487</v>
      </c>
      <c r="D644" s="4" t="s">
        <v>208</v>
      </c>
      <c r="E644" s="4">
        <v>5.26</v>
      </c>
      <c r="F644" s="4"/>
      <c r="G644" s="5">
        <f t="shared" ref="G644:G707" si="10">+F644*E644</f>
        <v>0</v>
      </c>
    </row>
    <row r="645" spans="1:7" x14ac:dyDescent="0.25">
      <c r="A645" s="4">
        <v>643</v>
      </c>
      <c r="B645" s="4" t="s">
        <v>1488</v>
      </c>
      <c r="C645" s="4" t="s">
        <v>1489</v>
      </c>
      <c r="D645" s="4" t="s">
        <v>1370</v>
      </c>
      <c r="E645" s="4">
        <v>5.94</v>
      </c>
      <c r="F645" s="4"/>
      <c r="G645" s="5">
        <f t="shared" si="10"/>
        <v>0</v>
      </c>
    </row>
    <row r="646" spans="1:7" x14ac:dyDescent="0.25">
      <c r="A646" s="4">
        <v>644</v>
      </c>
      <c r="B646" s="4" t="s">
        <v>1490</v>
      </c>
      <c r="C646" s="4" t="s">
        <v>1491</v>
      </c>
      <c r="D646" s="4" t="s">
        <v>4</v>
      </c>
      <c r="E646" s="4">
        <v>3.11</v>
      </c>
      <c r="F646" s="4"/>
      <c r="G646" s="5">
        <f t="shared" si="10"/>
        <v>0</v>
      </c>
    </row>
    <row r="647" spans="1:7" x14ac:dyDescent="0.25">
      <c r="A647" s="4">
        <v>645</v>
      </c>
      <c r="B647" s="4" t="s">
        <v>1492</v>
      </c>
      <c r="C647" s="4" t="s">
        <v>1493</v>
      </c>
      <c r="D647" s="4" t="s">
        <v>4</v>
      </c>
      <c r="E647" s="4">
        <v>1.7</v>
      </c>
      <c r="F647" s="4"/>
      <c r="G647" s="5">
        <f t="shared" si="10"/>
        <v>0</v>
      </c>
    </row>
    <row r="648" spans="1:7" x14ac:dyDescent="0.25">
      <c r="A648" s="4">
        <v>646</v>
      </c>
      <c r="B648" s="4" t="s">
        <v>1494</v>
      </c>
      <c r="C648" s="4" t="s">
        <v>1495</v>
      </c>
      <c r="D648" s="4" t="s">
        <v>4</v>
      </c>
      <c r="E648" s="4">
        <v>1.91</v>
      </c>
      <c r="F648" s="4"/>
      <c r="G648" s="5">
        <f t="shared" si="10"/>
        <v>0</v>
      </c>
    </row>
    <row r="649" spans="1:7" x14ac:dyDescent="0.25">
      <c r="A649" s="4">
        <v>647</v>
      </c>
      <c r="B649" s="4" t="s">
        <v>1496</v>
      </c>
      <c r="C649" s="4" t="s">
        <v>1497</v>
      </c>
      <c r="D649" s="4" t="s">
        <v>4</v>
      </c>
      <c r="E649" s="4">
        <v>2.78</v>
      </c>
      <c r="F649" s="4"/>
      <c r="G649" s="5">
        <f t="shared" si="10"/>
        <v>0</v>
      </c>
    </row>
    <row r="650" spans="1:7" x14ac:dyDescent="0.25">
      <c r="A650" s="4">
        <v>648</v>
      </c>
      <c r="B650" s="4" t="s">
        <v>1498</v>
      </c>
      <c r="C650" s="4" t="s">
        <v>1499</v>
      </c>
      <c r="D650" s="4" t="s">
        <v>4</v>
      </c>
      <c r="E650" s="4">
        <v>1.61</v>
      </c>
      <c r="F650" s="4"/>
      <c r="G650" s="5">
        <f t="shared" si="10"/>
        <v>0</v>
      </c>
    </row>
    <row r="651" spans="1:7" x14ac:dyDescent="0.25">
      <c r="A651" s="4">
        <v>649</v>
      </c>
      <c r="B651" s="4" t="s">
        <v>1500</v>
      </c>
      <c r="C651" s="4" t="s">
        <v>1501</v>
      </c>
      <c r="D651" s="4" t="s">
        <v>4</v>
      </c>
      <c r="E651" s="4">
        <v>4.07</v>
      </c>
      <c r="F651" s="4"/>
      <c r="G651" s="5">
        <f t="shared" si="10"/>
        <v>0</v>
      </c>
    </row>
    <row r="652" spans="1:7" x14ac:dyDescent="0.25">
      <c r="A652" s="4">
        <v>650</v>
      </c>
      <c r="B652" s="4" t="s">
        <v>1502</v>
      </c>
      <c r="C652" s="4" t="s">
        <v>1503</v>
      </c>
      <c r="D652" s="4" t="s">
        <v>4</v>
      </c>
      <c r="E652" s="4">
        <v>4.3899999999999997</v>
      </c>
      <c r="F652" s="4"/>
      <c r="G652" s="5">
        <f t="shared" si="10"/>
        <v>0</v>
      </c>
    </row>
    <row r="653" spans="1:7" x14ac:dyDescent="0.25">
      <c r="A653" s="4">
        <v>651</v>
      </c>
      <c r="B653" s="4" t="s">
        <v>1504</v>
      </c>
      <c r="C653" s="4" t="s">
        <v>1505</v>
      </c>
      <c r="D653" s="4" t="s">
        <v>4</v>
      </c>
      <c r="E653" s="4">
        <v>4.34</v>
      </c>
      <c r="F653" s="4"/>
      <c r="G653" s="5">
        <f t="shared" si="10"/>
        <v>0</v>
      </c>
    </row>
    <row r="654" spans="1:7" x14ac:dyDescent="0.25">
      <c r="A654" s="4">
        <v>652</v>
      </c>
      <c r="B654" s="4" t="s">
        <v>1506</v>
      </c>
      <c r="C654" s="4" t="s">
        <v>1505</v>
      </c>
      <c r="D654" s="4" t="s">
        <v>4</v>
      </c>
      <c r="E654" s="4">
        <v>4.34</v>
      </c>
      <c r="F654" s="4"/>
      <c r="G654" s="5">
        <f t="shared" si="10"/>
        <v>0</v>
      </c>
    </row>
    <row r="655" spans="1:7" x14ac:dyDescent="0.25">
      <c r="A655" s="4">
        <v>653</v>
      </c>
      <c r="B655" s="4" t="s">
        <v>1507</v>
      </c>
      <c r="C655" s="4" t="s">
        <v>1508</v>
      </c>
      <c r="D655" s="4" t="s">
        <v>4</v>
      </c>
      <c r="E655" s="4">
        <v>2.15</v>
      </c>
      <c r="F655" s="4"/>
      <c r="G655" s="5">
        <f t="shared" si="10"/>
        <v>0</v>
      </c>
    </row>
    <row r="656" spans="1:7" x14ac:dyDescent="0.25">
      <c r="A656" s="4">
        <v>654</v>
      </c>
      <c r="B656" s="4" t="s">
        <v>1509</v>
      </c>
      <c r="C656" s="4" t="s">
        <v>1510</v>
      </c>
      <c r="D656" s="4" t="s">
        <v>4</v>
      </c>
      <c r="E656" s="4">
        <v>4.3899999999999997</v>
      </c>
      <c r="F656" s="4"/>
      <c r="G656" s="5">
        <f t="shared" si="10"/>
        <v>0</v>
      </c>
    </row>
    <row r="657" spans="1:7" x14ac:dyDescent="0.25">
      <c r="A657" s="4">
        <v>655</v>
      </c>
      <c r="B657" s="4" t="s">
        <v>1511</v>
      </c>
      <c r="C657" s="4" t="s">
        <v>1512</v>
      </c>
      <c r="D657" s="4" t="s">
        <v>4</v>
      </c>
      <c r="E657" s="4">
        <v>4.54</v>
      </c>
      <c r="F657" s="4"/>
      <c r="G657" s="5">
        <f t="shared" si="10"/>
        <v>0</v>
      </c>
    </row>
    <row r="658" spans="1:7" x14ac:dyDescent="0.25">
      <c r="A658" s="4">
        <v>656</v>
      </c>
      <c r="B658" s="4" t="s">
        <v>1513</v>
      </c>
      <c r="C658" s="4" t="s">
        <v>1514</v>
      </c>
      <c r="D658" s="4" t="s">
        <v>4</v>
      </c>
      <c r="E658" s="4">
        <v>1.95</v>
      </c>
      <c r="F658" s="4"/>
      <c r="G658" s="5">
        <f t="shared" si="10"/>
        <v>0</v>
      </c>
    </row>
    <row r="659" spans="1:7" x14ac:dyDescent="0.25">
      <c r="A659" s="4">
        <v>657</v>
      </c>
      <c r="B659" s="4" t="s">
        <v>1515</v>
      </c>
      <c r="C659" s="4" t="s">
        <v>1516</v>
      </c>
      <c r="D659" s="4" t="s">
        <v>4</v>
      </c>
      <c r="E659" s="4">
        <v>8.4700000000000006</v>
      </c>
      <c r="F659" s="4"/>
      <c r="G659" s="5">
        <f t="shared" si="10"/>
        <v>0</v>
      </c>
    </row>
    <row r="660" spans="1:7" x14ac:dyDescent="0.25">
      <c r="A660" s="4">
        <v>658</v>
      </c>
      <c r="B660" s="4" t="s">
        <v>1517</v>
      </c>
      <c r="C660" s="4" t="s">
        <v>1518</v>
      </c>
      <c r="D660" s="4" t="s">
        <v>4</v>
      </c>
      <c r="E660" s="4">
        <v>5.37</v>
      </c>
      <c r="F660" s="4"/>
      <c r="G660" s="5">
        <f t="shared" si="10"/>
        <v>0</v>
      </c>
    </row>
    <row r="661" spans="1:7" x14ac:dyDescent="0.25">
      <c r="A661" s="4">
        <v>659</v>
      </c>
      <c r="B661" s="4" t="s">
        <v>1519</v>
      </c>
      <c r="C661" s="4" t="s">
        <v>1520</v>
      </c>
      <c r="D661" s="4" t="s">
        <v>4</v>
      </c>
      <c r="E661" s="4">
        <v>8.56</v>
      </c>
      <c r="F661" s="4"/>
      <c r="G661" s="5">
        <f t="shared" si="10"/>
        <v>0</v>
      </c>
    </row>
    <row r="662" spans="1:7" x14ac:dyDescent="0.25">
      <c r="A662" s="4">
        <v>660</v>
      </c>
      <c r="B662" s="4" t="s">
        <v>1521</v>
      </c>
      <c r="C662" s="4" t="s">
        <v>1522</v>
      </c>
      <c r="D662" s="4" t="s">
        <v>4</v>
      </c>
      <c r="E662" s="4">
        <v>3.1</v>
      </c>
      <c r="F662" s="4"/>
      <c r="G662" s="5">
        <f t="shared" si="10"/>
        <v>0</v>
      </c>
    </row>
    <row r="663" spans="1:7" x14ac:dyDescent="0.25">
      <c r="A663" s="4">
        <v>661</v>
      </c>
      <c r="B663" s="4" t="s">
        <v>1523</v>
      </c>
      <c r="C663" s="4" t="s">
        <v>1524</v>
      </c>
      <c r="D663" s="4" t="s">
        <v>4</v>
      </c>
      <c r="E663" s="4">
        <v>5.27</v>
      </c>
      <c r="F663" s="4"/>
      <c r="G663" s="5">
        <f t="shared" si="10"/>
        <v>0</v>
      </c>
    </row>
    <row r="664" spans="1:7" x14ac:dyDescent="0.25">
      <c r="A664" s="4">
        <v>662</v>
      </c>
      <c r="B664" s="4" t="s">
        <v>1525</v>
      </c>
      <c r="C664" s="4" t="s">
        <v>1526</v>
      </c>
      <c r="D664" s="4" t="s">
        <v>4</v>
      </c>
      <c r="E664" s="4">
        <v>5.37</v>
      </c>
      <c r="F664" s="4"/>
      <c r="G664" s="5">
        <f t="shared" si="10"/>
        <v>0</v>
      </c>
    </row>
    <row r="665" spans="1:7" x14ac:dyDescent="0.25">
      <c r="A665" s="4">
        <v>663</v>
      </c>
      <c r="B665" s="4" t="s">
        <v>1527</v>
      </c>
      <c r="C665" s="4" t="s">
        <v>1528</v>
      </c>
      <c r="D665" s="4" t="s">
        <v>4</v>
      </c>
      <c r="E665" s="4">
        <v>4.3899999999999997</v>
      </c>
      <c r="F665" s="4"/>
      <c r="G665" s="5">
        <f t="shared" si="10"/>
        <v>0</v>
      </c>
    </row>
    <row r="666" spans="1:7" x14ac:dyDescent="0.25">
      <c r="A666" s="4">
        <v>664</v>
      </c>
      <c r="B666" s="4" t="s">
        <v>1529</v>
      </c>
      <c r="C666" s="4" t="s">
        <v>1530</v>
      </c>
      <c r="D666" s="4" t="s">
        <v>4</v>
      </c>
      <c r="E666" s="4">
        <v>4.1500000000000004</v>
      </c>
      <c r="F666" s="4"/>
      <c r="G666" s="5">
        <f t="shared" si="10"/>
        <v>0</v>
      </c>
    </row>
    <row r="667" spans="1:7" x14ac:dyDescent="0.25">
      <c r="A667" s="4">
        <v>665</v>
      </c>
      <c r="B667" s="4" t="s">
        <v>1531</v>
      </c>
      <c r="C667" s="4" t="s">
        <v>1532</v>
      </c>
      <c r="D667" s="4" t="s">
        <v>4</v>
      </c>
      <c r="E667" s="4">
        <v>3.17</v>
      </c>
      <c r="F667" s="4"/>
      <c r="G667" s="5">
        <f t="shared" si="10"/>
        <v>0</v>
      </c>
    </row>
    <row r="668" spans="1:7" x14ac:dyDescent="0.25">
      <c r="A668" s="4">
        <v>666</v>
      </c>
      <c r="B668" s="4" t="s">
        <v>1533</v>
      </c>
      <c r="C668" s="4" t="s">
        <v>1534</v>
      </c>
      <c r="D668" s="4" t="s">
        <v>4</v>
      </c>
      <c r="E668" s="4">
        <v>6.1</v>
      </c>
      <c r="F668" s="4"/>
      <c r="G668" s="5">
        <f t="shared" si="10"/>
        <v>0</v>
      </c>
    </row>
    <row r="669" spans="1:7" x14ac:dyDescent="0.25">
      <c r="A669" s="4">
        <v>667</v>
      </c>
      <c r="B669" s="4" t="s">
        <v>1535</v>
      </c>
      <c r="C669" s="4" t="s">
        <v>1536</v>
      </c>
      <c r="D669" s="4" t="s">
        <v>4</v>
      </c>
      <c r="E669" s="4">
        <v>14.57</v>
      </c>
      <c r="F669" s="4"/>
      <c r="G669" s="5">
        <f t="shared" si="10"/>
        <v>0</v>
      </c>
    </row>
    <row r="670" spans="1:7" x14ac:dyDescent="0.25">
      <c r="A670" s="4">
        <v>668</v>
      </c>
      <c r="B670" s="4" t="s">
        <v>1537</v>
      </c>
      <c r="C670" s="4" t="s">
        <v>1538</v>
      </c>
      <c r="D670" s="4" t="s">
        <v>4</v>
      </c>
      <c r="E670" s="4">
        <v>11.71</v>
      </c>
      <c r="F670" s="4"/>
      <c r="G670" s="5">
        <f t="shared" si="10"/>
        <v>0</v>
      </c>
    </row>
    <row r="671" spans="1:7" x14ac:dyDescent="0.25">
      <c r="A671" s="4">
        <v>669</v>
      </c>
      <c r="B671" s="4" t="s">
        <v>1539</v>
      </c>
      <c r="C671" s="4" t="s">
        <v>1540</v>
      </c>
      <c r="D671" s="4" t="s">
        <v>4</v>
      </c>
      <c r="E671" s="4">
        <v>3.17</v>
      </c>
      <c r="F671" s="4"/>
      <c r="G671" s="5">
        <f t="shared" si="10"/>
        <v>0</v>
      </c>
    </row>
    <row r="672" spans="1:7" x14ac:dyDescent="0.25">
      <c r="A672" s="4">
        <v>670</v>
      </c>
      <c r="B672" s="4" t="s">
        <v>1541</v>
      </c>
      <c r="C672" s="4" t="s">
        <v>1542</v>
      </c>
      <c r="D672" s="4" t="s">
        <v>4</v>
      </c>
      <c r="E672" s="4">
        <v>5.36</v>
      </c>
      <c r="F672" s="4"/>
      <c r="G672" s="5">
        <f t="shared" si="10"/>
        <v>0</v>
      </c>
    </row>
    <row r="673" spans="1:7" x14ac:dyDescent="0.25">
      <c r="A673" s="4">
        <v>671</v>
      </c>
      <c r="B673" s="4" t="s">
        <v>1543</v>
      </c>
      <c r="C673" s="4" t="s">
        <v>1544</v>
      </c>
      <c r="D673" s="4" t="s">
        <v>4</v>
      </c>
      <c r="E673" s="4">
        <v>4.51</v>
      </c>
      <c r="F673" s="4"/>
      <c r="G673" s="5">
        <f t="shared" si="10"/>
        <v>0</v>
      </c>
    </row>
    <row r="674" spans="1:7" x14ac:dyDescent="0.25">
      <c r="A674" s="4">
        <v>672</v>
      </c>
      <c r="B674" s="4" t="s">
        <v>1545</v>
      </c>
      <c r="C674" s="4" t="s">
        <v>1546</v>
      </c>
      <c r="D674" s="4" t="s">
        <v>4</v>
      </c>
      <c r="E674" s="4">
        <v>7.32</v>
      </c>
      <c r="F674" s="4"/>
      <c r="G674" s="5">
        <f t="shared" si="10"/>
        <v>0</v>
      </c>
    </row>
    <row r="675" spans="1:7" x14ac:dyDescent="0.25">
      <c r="A675" s="4">
        <v>673</v>
      </c>
      <c r="B675" s="4" t="s">
        <v>1547</v>
      </c>
      <c r="C675" s="4" t="s">
        <v>1548</v>
      </c>
      <c r="D675" s="4" t="s">
        <v>4</v>
      </c>
      <c r="E675" s="4">
        <v>28</v>
      </c>
      <c r="F675" s="4"/>
      <c r="G675" s="5">
        <f t="shared" si="10"/>
        <v>0</v>
      </c>
    </row>
    <row r="676" spans="1:7" x14ac:dyDescent="0.25">
      <c r="A676" s="4">
        <v>674</v>
      </c>
      <c r="B676" s="4" t="s">
        <v>1549</v>
      </c>
      <c r="C676" s="4" t="s">
        <v>1550</v>
      </c>
      <c r="D676" s="4" t="s">
        <v>4</v>
      </c>
      <c r="E676" s="4">
        <v>5.61</v>
      </c>
      <c r="F676" s="4"/>
      <c r="G676" s="5">
        <f t="shared" si="10"/>
        <v>0</v>
      </c>
    </row>
    <row r="677" spans="1:7" x14ac:dyDescent="0.25">
      <c r="A677" s="4">
        <v>675</v>
      </c>
      <c r="B677" s="4" t="s">
        <v>1551</v>
      </c>
      <c r="C677" s="4" t="s">
        <v>1552</v>
      </c>
      <c r="D677" s="4" t="s">
        <v>4</v>
      </c>
      <c r="E677" s="4">
        <v>4</v>
      </c>
      <c r="F677" s="4"/>
      <c r="G677" s="5">
        <f t="shared" si="10"/>
        <v>0</v>
      </c>
    </row>
    <row r="678" spans="1:7" x14ac:dyDescent="0.25">
      <c r="A678" s="4">
        <v>676</v>
      </c>
      <c r="B678" s="4" t="s">
        <v>1553</v>
      </c>
      <c r="C678" s="4" t="s">
        <v>1554</v>
      </c>
      <c r="D678" s="4" t="s">
        <v>4</v>
      </c>
      <c r="E678" s="4">
        <v>6.69</v>
      </c>
      <c r="F678" s="4"/>
      <c r="G678" s="5">
        <f t="shared" si="10"/>
        <v>0</v>
      </c>
    </row>
    <row r="679" spans="1:7" x14ac:dyDescent="0.25">
      <c r="A679" s="4">
        <v>677</v>
      </c>
      <c r="B679" s="4" t="s">
        <v>1555</v>
      </c>
      <c r="C679" s="4" t="s">
        <v>1556</v>
      </c>
      <c r="D679" s="4" t="s">
        <v>4</v>
      </c>
      <c r="E679" s="4">
        <v>14.65</v>
      </c>
      <c r="F679" s="4"/>
      <c r="G679" s="5">
        <f t="shared" si="10"/>
        <v>0</v>
      </c>
    </row>
    <row r="680" spans="1:7" x14ac:dyDescent="0.25">
      <c r="A680" s="4">
        <v>678</v>
      </c>
      <c r="B680" s="4" t="s">
        <v>1557</v>
      </c>
      <c r="C680" s="4" t="s">
        <v>1558</v>
      </c>
      <c r="D680" s="4" t="s">
        <v>4</v>
      </c>
      <c r="E680" s="4">
        <v>20.5</v>
      </c>
      <c r="F680" s="4"/>
      <c r="G680" s="5">
        <f t="shared" si="10"/>
        <v>0</v>
      </c>
    </row>
    <row r="681" spans="1:7" x14ac:dyDescent="0.25">
      <c r="A681" s="4">
        <v>679</v>
      </c>
      <c r="B681" s="4" t="s">
        <v>1559</v>
      </c>
      <c r="C681" s="4" t="s">
        <v>1560</v>
      </c>
      <c r="D681" s="4" t="s">
        <v>4</v>
      </c>
      <c r="E681" s="4">
        <v>5.5</v>
      </c>
      <c r="F681" s="4"/>
      <c r="G681" s="5">
        <f t="shared" si="10"/>
        <v>0</v>
      </c>
    </row>
    <row r="682" spans="1:7" x14ac:dyDescent="0.25">
      <c r="A682" s="4">
        <v>680</v>
      </c>
      <c r="B682" s="4" t="s">
        <v>1561</v>
      </c>
      <c r="C682" s="4" t="s">
        <v>1562</v>
      </c>
      <c r="D682" s="4" t="s">
        <v>4</v>
      </c>
      <c r="E682" s="4">
        <v>4.1500000000000004</v>
      </c>
      <c r="F682" s="4"/>
      <c r="G682" s="5">
        <f t="shared" si="10"/>
        <v>0</v>
      </c>
    </row>
    <row r="683" spans="1:7" x14ac:dyDescent="0.25">
      <c r="A683" s="4">
        <v>681</v>
      </c>
      <c r="B683" s="4" t="s">
        <v>1563</v>
      </c>
      <c r="C683" s="4" t="s">
        <v>1564</v>
      </c>
      <c r="D683" s="4" t="s">
        <v>4</v>
      </c>
      <c r="E683" s="4">
        <v>5.37</v>
      </c>
      <c r="F683" s="4"/>
      <c r="G683" s="5">
        <f t="shared" si="10"/>
        <v>0</v>
      </c>
    </row>
    <row r="684" spans="1:7" x14ac:dyDescent="0.25">
      <c r="A684" s="4">
        <v>682</v>
      </c>
      <c r="B684" s="4" t="s">
        <v>1565</v>
      </c>
      <c r="C684" s="4" t="s">
        <v>1566</v>
      </c>
      <c r="D684" s="4" t="s">
        <v>4</v>
      </c>
      <c r="E684" s="4">
        <v>5.61</v>
      </c>
      <c r="F684" s="4"/>
      <c r="G684" s="5">
        <f t="shared" si="10"/>
        <v>0</v>
      </c>
    </row>
    <row r="685" spans="1:7" x14ac:dyDescent="0.25">
      <c r="A685" s="4">
        <v>683</v>
      </c>
      <c r="B685" s="4" t="s">
        <v>1567</v>
      </c>
      <c r="C685" s="4" t="s">
        <v>1542</v>
      </c>
      <c r="D685" s="4" t="s">
        <v>4</v>
      </c>
      <c r="E685" s="4">
        <v>4.8899999999999997</v>
      </c>
      <c r="F685" s="4"/>
      <c r="G685" s="5">
        <f t="shared" si="10"/>
        <v>0</v>
      </c>
    </row>
    <row r="686" spans="1:7" x14ac:dyDescent="0.25">
      <c r="A686" s="4">
        <v>684</v>
      </c>
      <c r="B686" s="4" t="s">
        <v>1568</v>
      </c>
      <c r="C686" s="4" t="s">
        <v>1569</v>
      </c>
      <c r="D686" s="4" t="s">
        <v>4</v>
      </c>
      <c r="E686" s="4">
        <v>2.2999999999999998</v>
      </c>
      <c r="F686" s="4"/>
      <c r="G686" s="5">
        <f t="shared" si="10"/>
        <v>0</v>
      </c>
    </row>
    <row r="687" spans="1:7" x14ac:dyDescent="0.25">
      <c r="A687" s="4">
        <v>685</v>
      </c>
      <c r="B687" s="4" t="s">
        <v>1570</v>
      </c>
      <c r="C687" s="4" t="s">
        <v>1571</v>
      </c>
      <c r="D687" s="4" t="s">
        <v>4</v>
      </c>
      <c r="E687" s="4">
        <v>18.55</v>
      </c>
      <c r="F687" s="4"/>
      <c r="G687" s="5">
        <f t="shared" si="10"/>
        <v>0</v>
      </c>
    </row>
    <row r="688" spans="1:7" x14ac:dyDescent="0.25">
      <c r="A688" s="4">
        <v>686</v>
      </c>
      <c r="B688" s="4" t="s">
        <v>1572</v>
      </c>
      <c r="C688" s="4" t="s">
        <v>1573</v>
      </c>
      <c r="D688" s="4" t="s">
        <v>4</v>
      </c>
      <c r="E688" s="4">
        <v>7.85</v>
      </c>
      <c r="F688" s="4"/>
      <c r="G688" s="5">
        <f t="shared" si="10"/>
        <v>0</v>
      </c>
    </row>
    <row r="689" spans="1:7" x14ac:dyDescent="0.25">
      <c r="A689" s="4">
        <v>687</v>
      </c>
      <c r="B689" s="4" t="s">
        <v>1574</v>
      </c>
      <c r="C689" s="4" t="s">
        <v>1575</v>
      </c>
      <c r="D689" s="4" t="s">
        <v>4</v>
      </c>
      <c r="E689" s="4">
        <v>4.97</v>
      </c>
      <c r="F689" s="4"/>
      <c r="G689" s="5">
        <f t="shared" si="10"/>
        <v>0</v>
      </c>
    </row>
    <row r="690" spans="1:7" x14ac:dyDescent="0.25">
      <c r="A690" s="4">
        <v>688</v>
      </c>
      <c r="B690" s="4" t="s">
        <v>1576</v>
      </c>
      <c r="C690" s="4" t="s">
        <v>1577</v>
      </c>
      <c r="D690" s="4" t="s">
        <v>713</v>
      </c>
      <c r="E690" s="4">
        <v>65.03</v>
      </c>
      <c r="F690" s="4"/>
      <c r="G690" s="5">
        <f t="shared" si="10"/>
        <v>0</v>
      </c>
    </row>
    <row r="691" spans="1:7" x14ac:dyDescent="0.25">
      <c r="A691" s="4">
        <v>689</v>
      </c>
      <c r="B691" s="4" t="s">
        <v>1578</v>
      </c>
      <c r="C691" s="4" t="s">
        <v>1579</v>
      </c>
      <c r="D691" s="4" t="s">
        <v>4</v>
      </c>
      <c r="E691" s="4">
        <v>0</v>
      </c>
      <c r="F691" s="4"/>
      <c r="G691" s="5">
        <f t="shared" si="10"/>
        <v>0</v>
      </c>
    </row>
    <row r="692" spans="1:7" x14ac:dyDescent="0.25">
      <c r="A692" s="4">
        <v>690</v>
      </c>
      <c r="B692" s="4" t="s">
        <v>1580</v>
      </c>
      <c r="C692" s="4" t="s">
        <v>1581</v>
      </c>
      <c r="D692" s="4" t="s">
        <v>208</v>
      </c>
      <c r="E692" s="4">
        <v>4.6100000000000003</v>
      </c>
      <c r="F692" s="4"/>
      <c r="G692" s="5">
        <f t="shared" si="10"/>
        <v>0</v>
      </c>
    </row>
    <row r="693" spans="1:7" x14ac:dyDescent="0.25">
      <c r="A693" s="4">
        <v>691</v>
      </c>
      <c r="B693" s="4" t="s">
        <v>1582</v>
      </c>
      <c r="C693" s="4" t="s">
        <v>1583</v>
      </c>
      <c r="D693" s="4" t="s">
        <v>4</v>
      </c>
      <c r="E693" s="4">
        <v>0</v>
      </c>
      <c r="F693" s="4"/>
      <c r="G693" s="5">
        <f t="shared" si="10"/>
        <v>0</v>
      </c>
    </row>
    <row r="694" spans="1:7" x14ac:dyDescent="0.25">
      <c r="A694" s="4">
        <v>692</v>
      </c>
      <c r="B694" s="4" t="s">
        <v>1584</v>
      </c>
      <c r="C694" s="4" t="s">
        <v>1585</v>
      </c>
      <c r="D694" s="4" t="s">
        <v>4</v>
      </c>
      <c r="E694" s="4">
        <v>0</v>
      </c>
      <c r="F694" s="4"/>
      <c r="G694" s="5">
        <f t="shared" si="10"/>
        <v>0</v>
      </c>
    </row>
    <row r="695" spans="1:7" x14ac:dyDescent="0.25">
      <c r="A695" s="4">
        <v>693</v>
      </c>
      <c r="B695" s="4" t="s">
        <v>1586</v>
      </c>
      <c r="C695" s="4" t="s">
        <v>1575</v>
      </c>
      <c r="D695" s="4" t="s">
        <v>4</v>
      </c>
      <c r="E695" s="4">
        <v>0</v>
      </c>
      <c r="F695" s="4"/>
      <c r="G695" s="5">
        <f t="shared" si="10"/>
        <v>0</v>
      </c>
    </row>
    <row r="696" spans="1:7" x14ac:dyDescent="0.25">
      <c r="A696" s="4">
        <v>694</v>
      </c>
      <c r="B696" s="4" t="s">
        <v>1587</v>
      </c>
      <c r="C696" s="4" t="s">
        <v>1588</v>
      </c>
      <c r="D696" s="4" t="s">
        <v>4</v>
      </c>
      <c r="E696" s="4">
        <v>12.46</v>
      </c>
      <c r="F696" s="4"/>
      <c r="G696" s="5">
        <f t="shared" si="10"/>
        <v>0</v>
      </c>
    </row>
    <row r="697" spans="1:7" x14ac:dyDescent="0.25">
      <c r="A697" s="4">
        <v>695</v>
      </c>
      <c r="B697" s="4" t="s">
        <v>1589</v>
      </c>
      <c r="C697" s="4" t="s">
        <v>1590</v>
      </c>
      <c r="D697" s="4" t="s">
        <v>4</v>
      </c>
      <c r="E697" s="4">
        <v>4.25</v>
      </c>
      <c r="F697" s="4"/>
      <c r="G697" s="5">
        <f t="shared" si="10"/>
        <v>0</v>
      </c>
    </row>
    <row r="698" spans="1:7" x14ac:dyDescent="0.25">
      <c r="A698" s="4">
        <v>696</v>
      </c>
      <c r="B698" s="4" t="s">
        <v>1591</v>
      </c>
      <c r="C698" s="4" t="s">
        <v>1592</v>
      </c>
      <c r="D698" s="4" t="s">
        <v>4</v>
      </c>
      <c r="E698" s="4">
        <v>0</v>
      </c>
      <c r="F698" s="4"/>
      <c r="G698" s="5">
        <f t="shared" si="10"/>
        <v>0</v>
      </c>
    </row>
    <row r="699" spans="1:7" x14ac:dyDescent="0.25">
      <c r="A699" s="4">
        <v>697</v>
      </c>
      <c r="B699" s="4" t="s">
        <v>1593</v>
      </c>
      <c r="C699" s="4" t="s">
        <v>1594</v>
      </c>
      <c r="D699" s="4" t="s">
        <v>4</v>
      </c>
      <c r="E699" s="4">
        <v>5.52</v>
      </c>
      <c r="F699" s="4"/>
      <c r="G699" s="5">
        <f t="shared" si="10"/>
        <v>0</v>
      </c>
    </row>
    <row r="700" spans="1:7" x14ac:dyDescent="0.25">
      <c r="A700" s="4">
        <v>698</v>
      </c>
      <c r="B700" s="4" t="s">
        <v>1595</v>
      </c>
      <c r="C700" s="4" t="s">
        <v>1596</v>
      </c>
      <c r="D700" s="4" t="s">
        <v>4</v>
      </c>
      <c r="E700" s="4">
        <v>0</v>
      </c>
      <c r="F700" s="4"/>
      <c r="G700" s="5">
        <f t="shared" si="10"/>
        <v>0</v>
      </c>
    </row>
    <row r="701" spans="1:7" x14ac:dyDescent="0.25">
      <c r="A701" s="4">
        <v>699</v>
      </c>
      <c r="B701" s="4" t="s">
        <v>1597</v>
      </c>
      <c r="C701" s="4" t="s">
        <v>1598</v>
      </c>
      <c r="D701" s="4" t="s">
        <v>4</v>
      </c>
      <c r="E701" s="4">
        <v>2.35</v>
      </c>
      <c r="F701" s="4"/>
      <c r="G701" s="5">
        <f t="shared" si="10"/>
        <v>0</v>
      </c>
    </row>
    <row r="702" spans="1:7" x14ac:dyDescent="0.25">
      <c r="A702" s="4">
        <v>700</v>
      </c>
      <c r="B702" s="4" t="s">
        <v>1599</v>
      </c>
      <c r="C702" s="4" t="s">
        <v>1600</v>
      </c>
      <c r="D702" s="4" t="s">
        <v>4</v>
      </c>
      <c r="E702" s="4">
        <v>0</v>
      </c>
      <c r="F702" s="4"/>
      <c r="G702" s="5">
        <f t="shared" si="10"/>
        <v>0</v>
      </c>
    </row>
    <row r="703" spans="1:7" x14ac:dyDescent="0.25">
      <c r="A703" s="4">
        <v>701</v>
      </c>
      <c r="B703" s="4" t="s">
        <v>1601</v>
      </c>
      <c r="C703" s="4" t="s">
        <v>1602</v>
      </c>
      <c r="D703" s="4" t="s">
        <v>4</v>
      </c>
      <c r="E703" s="4">
        <v>0</v>
      </c>
      <c r="F703" s="4"/>
      <c r="G703" s="5">
        <f t="shared" si="10"/>
        <v>0</v>
      </c>
    </row>
    <row r="704" spans="1:7" x14ac:dyDescent="0.25">
      <c r="A704" s="4">
        <v>702</v>
      </c>
      <c r="B704" s="4" t="s">
        <v>1603</v>
      </c>
      <c r="C704" s="4" t="s">
        <v>1604</v>
      </c>
      <c r="D704" s="4" t="s">
        <v>4</v>
      </c>
      <c r="E704" s="4">
        <v>1.65</v>
      </c>
      <c r="F704" s="4"/>
      <c r="G704" s="5">
        <f t="shared" si="10"/>
        <v>0</v>
      </c>
    </row>
    <row r="705" spans="1:7" x14ac:dyDescent="0.25">
      <c r="A705" s="4">
        <v>703</v>
      </c>
      <c r="B705" s="4" t="s">
        <v>1605</v>
      </c>
      <c r="C705" s="4" t="s">
        <v>1606</v>
      </c>
      <c r="D705" s="4" t="s">
        <v>4</v>
      </c>
      <c r="E705" s="4">
        <v>2.15</v>
      </c>
      <c r="F705" s="4"/>
      <c r="G705" s="5">
        <f t="shared" si="10"/>
        <v>0</v>
      </c>
    </row>
    <row r="706" spans="1:7" x14ac:dyDescent="0.25">
      <c r="A706" s="4">
        <v>704</v>
      </c>
      <c r="B706" s="4" t="s">
        <v>1607</v>
      </c>
      <c r="C706" s="4" t="s">
        <v>1608</v>
      </c>
      <c r="D706" s="4" t="s">
        <v>4</v>
      </c>
      <c r="E706" s="4">
        <v>17.75</v>
      </c>
      <c r="F706" s="4"/>
      <c r="G706" s="5">
        <f t="shared" si="10"/>
        <v>0</v>
      </c>
    </row>
    <row r="707" spans="1:7" x14ac:dyDescent="0.25">
      <c r="A707" s="4">
        <v>705</v>
      </c>
      <c r="B707" s="4" t="s">
        <v>1609</v>
      </c>
      <c r="C707" s="4" t="s">
        <v>1491</v>
      </c>
      <c r="D707" s="4" t="s">
        <v>1467</v>
      </c>
      <c r="E707" s="4">
        <v>3.1</v>
      </c>
      <c r="F707" s="4">
        <v>100</v>
      </c>
      <c r="G707" s="5">
        <f t="shared" si="10"/>
        <v>310</v>
      </c>
    </row>
    <row r="708" spans="1:7" x14ac:dyDescent="0.25">
      <c r="A708" s="4">
        <v>706</v>
      </c>
      <c r="B708" s="4" t="s">
        <v>1610</v>
      </c>
      <c r="C708" s="4" t="s">
        <v>1493</v>
      </c>
      <c r="D708" s="4" t="s">
        <v>1467</v>
      </c>
      <c r="E708" s="4">
        <v>1.7</v>
      </c>
      <c r="F708" s="4">
        <v>100</v>
      </c>
      <c r="G708" s="5">
        <f t="shared" ref="G708:G752" si="11">+F708*E708</f>
        <v>170</v>
      </c>
    </row>
    <row r="709" spans="1:7" x14ac:dyDescent="0.25">
      <c r="A709" s="4">
        <v>707</v>
      </c>
      <c r="B709" s="4" t="s">
        <v>1611</v>
      </c>
      <c r="C709" s="4" t="s">
        <v>1612</v>
      </c>
      <c r="D709" s="4" t="s">
        <v>4</v>
      </c>
      <c r="E709" s="4">
        <v>2.88</v>
      </c>
      <c r="F709" s="4">
        <v>100</v>
      </c>
      <c r="G709" s="5">
        <f t="shared" si="11"/>
        <v>288</v>
      </c>
    </row>
    <row r="710" spans="1:7" x14ac:dyDescent="0.25">
      <c r="A710" s="4">
        <v>708</v>
      </c>
      <c r="B710" s="4" t="s">
        <v>1613</v>
      </c>
      <c r="C710" s="4" t="s">
        <v>1495</v>
      </c>
      <c r="D710" s="4" t="s">
        <v>1467</v>
      </c>
      <c r="E710" s="4">
        <v>1.91</v>
      </c>
      <c r="F710" s="4">
        <v>50</v>
      </c>
      <c r="G710" s="5">
        <f t="shared" si="11"/>
        <v>95.5</v>
      </c>
    </row>
    <row r="711" spans="1:7" x14ac:dyDescent="0.25">
      <c r="A711" s="4">
        <v>709</v>
      </c>
      <c r="B711" s="4" t="s">
        <v>1614</v>
      </c>
      <c r="C711" s="4" t="s">
        <v>1497</v>
      </c>
      <c r="D711" s="4" t="s">
        <v>1467</v>
      </c>
      <c r="E711" s="4">
        <v>2.78</v>
      </c>
      <c r="F711" s="4">
        <v>60</v>
      </c>
      <c r="G711" s="5">
        <f t="shared" si="11"/>
        <v>166.79999999999998</v>
      </c>
    </row>
    <row r="712" spans="1:7" x14ac:dyDescent="0.25">
      <c r="A712" s="4">
        <v>710</v>
      </c>
      <c r="B712" s="4" t="s">
        <v>1615</v>
      </c>
      <c r="C712" s="4" t="s">
        <v>1499</v>
      </c>
      <c r="D712" s="4" t="s">
        <v>1467</v>
      </c>
      <c r="E712" s="4">
        <v>1.61</v>
      </c>
      <c r="F712" s="4">
        <v>50</v>
      </c>
      <c r="G712" s="5">
        <f t="shared" si="11"/>
        <v>80.5</v>
      </c>
    </row>
    <row r="713" spans="1:7" x14ac:dyDescent="0.25">
      <c r="A713" s="4">
        <v>711</v>
      </c>
      <c r="B713" s="4" t="s">
        <v>1616</v>
      </c>
      <c r="C713" s="4" t="s">
        <v>1503</v>
      </c>
      <c r="D713" s="4" t="s">
        <v>1467</v>
      </c>
      <c r="E713" s="4">
        <v>4.3899999999999997</v>
      </c>
      <c r="F713" s="4">
        <v>20</v>
      </c>
      <c r="G713" s="5">
        <f t="shared" si="11"/>
        <v>87.8</v>
      </c>
    </row>
    <row r="714" spans="1:7" x14ac:dyDescent="0.25">
      <c r="A714" s="4">
        <v>712</v>
      </c>
      <c r="B714" s="4" t="s">
        <v>1617</v>
      </c>
      <c r="C714" s="4" t="s">
        <v>1505</v>
      </c>
      <c r="D714" s="4" t="s">
        <v>1467</v>
      </c>
      <c r="E714" s="4">
        <v>4.34</v>
      </c>
      <c r="F714" s="4">
        <v>10</v>
      </c>
      <c r="G714" s="5">
        <f t="shared" si="11"/>
        <v>43.4</v>
      </c>
    </row>
    <row r="715" spans="1:7" x14ac:dyDescent="0.25">
      <c r="A715" s="4">
        <v>713</v>
      </c>
      <c r="B715" s="4" t="s">
        <v>1618</v>
      </c>
      <c r="C715" s="4" t="s">
        <v>1508</v>
      </c>
      <c r="D715" s="4" t="s">
        <v>1467</v>
      </c>
      <c r="E715" s="4">
        <v>2.15</v>
      </c>
      <c r="F715" s="4">
        <v>5</v>
      </c>
      <c r="G715" s="5">
        <f t="shared" si="11"/>
        <v>10.75</v>
      </c>
    </row>
    <row r="716" spans="1:7" x14ac:dyDescent="0.25">
      <c r="A716" s="4">
        <v>714</v>
      </c>
      <c r="B716" s="4" t="s">
        <v>1619</v>
      </c>
      <c r="C716" s="4" t="s">
        <v>1510</v>
      </c>
      <c r="D716" s="4" t="s">
        <v>1467</v>
      </c>
      <c r="E716" s="4">
        <v>4.3899999999999997</v>
      </c>
      <c r="F716" s="4">
        <v>10</v>
      </c>
      <c r="G716" s="5">
        <f t="shared" si="11"/>
        <v>43.9</v>
      </c>
    </row>
    <row r="717" spans="1:7" x14ac:dyDescent="0.25">
      <c r="A717" s="4">
        <v>715</v>
      </c>
      <c r="B717" s="4" t="s">
        <v>1620</v>
      </c>
      <c r="C717" s="4" t="s">
        <v>1516</v>
      </c>
      <c r="D717" s="4" t="s">
        <v>1467</v>
      </c>
      <c r="E717" s="4">
        <v>8.4700000000000006</v>
      </c>
      <c r="F717" s="4">
        <v>5</v>
      </c>
      <c r="G717" s="5">
        <f t="shared" si="11"/>
        <v>42.35</v>
      </c>
    </row>
    <row r="718" spans="1:7" x14ac:dyDescent="0.25">
      <c r="A718" s="4">
        <v>716</v>
      </c>
      <c r="B718" s="4" t="s">
        <v>1621</v>
      </c>
      <c r="C718" s="4" t="s">
        <v>1622</v>
      </c>
      <c r="D718" s="4" t="s">
        <v>1467</v>
      </c>
      <c r="E718" s="4">
        <v>5.37</v>
      </c>
      <c r="F718" s="4">
        <v>6</v>
      </c>
      <c r="G718" s="5">
        <f t="shared" si="11"/>
        <v>32.22</v>
      </c>
    </row>
    <row r="719" spans="1:7" x14ac:dyDescent="0.25">
      <c r="A719" s="4">
        <v>717</v>
      </c>
      <c r="B719" s="4" t="s">
        <v>1623</v>
      </c>
      <c r="C719" s="4" t="s">
        <v>1520</v>
      </c>
      <c r="D719" s="4" t="s">
        <v>1467</v>
      </c>
      <c r="E719" s="4">
        <v>8.56</v>
      </c>
      <c r="F719" s="4">
        <v>5</v>
      </c>
      <c r="G719" s="5">
        <f t="shared" si="11"/>
        <v>42.800000000000004</v>
      </c>
    </row>
    <row r="720" spans="1:7" x14ac:dyDescent="0.25">
      <c r="A720" s="4">
        <v>718</v>
      </c>
      <c r="B720" s="4" t="s">
        <v>1624</v>
      </c>
      <c r="C720" s="4" t="s">
        <v>1528</v>
      </c>
      <c r="D720" s="4" t="s">
        <v>1467</v>
      </c>
      <c r="E720" s="4">
        <v>4.3899999999999997</v>
      </c>
      <c r="F720" s="4">
        <v>4</v>
      </c>
      <c r="G720" s="5">
        <f t="shared" si="11"/>
        <v>17.559999999999999</v>
      </c>
    </row>
    <row r="721" spans="1:7" x14ac:dyDescent="0.25">
      <c r="A721" s="4">
        <v>719</v>
      </c>
      <c r="B721" s="4" t="s">
        <v>1625</v>
      </c>
      <c r="C721" s="4" t="s">
        <v>1530</v>
      </c>
      <c r="D721" s="4" t="s">
        <v>1467</v>
      </c>
      <c r="E721" s="4">
        <v>4.1500000000000004</v>
      </c>
      <c r="F721" s="4">
        <v>2</v>
      </c>
      <c r="G721" s="5">
        <f t="shared" si="11"/>
        <v>8.3000000000000007</v>
      </c>
    </row>
    <row r="722" spans="1:7" x14ac:dyDescent="0.25">
      <c r="A722" s="4">
        <v>720</v>
      </c>
      <c r="B722" s="4" t="s">
        <v>1626</v>
      </c>
      <c r="C722" s="4" t="s">
        <v>1627</v>
      </c>
      <c r="D722" s="4" t="s">
        <v>1467</v>
      </c>
      <c r="E722" s="4">
        <v>3.17</v>
      </c>
      <c r="F722" s="4">
        <v>1</v>
      </c>
      <c r="G722" s="5">
        <f t="shared" si="11"/>
        <v>3.17</v>
      </c>
    </row>
    <row r="723" spans="1:7" x14ac:dyDescent="0.25">
      <c r="A723" s="4">
        <v>721</v>
      </c>
      <c r="B723" s="4" t="s">
        <v>1628</v>
      </c>
      <c r="C723" s="4" t="s">
        <v>1629</v>
      </c>
      <c r="D723" s="4" t="s">
        <v>1467</v>
      </c>
      <c r="E723" s="4">
        <v>3.25</v>
      </c>
      <c r="F723" s="4">
        <v>1</v>
      </c>
      <c r="G723" s="5">
        <f t="shared" si="11"/>
        <v>3.25</v>
      </c>
    </row>
    <row r="724" spans="1:7" x14ac:dyDescent="0.25">
      <c r="A724" s="4">
        <v>722</v>
      </c>
      <c r="B724" s="4" t="s">
        <v>1630</v>
      </c>
      <c r="C724" s="4" t="s">
        <v>1631</v>
      </c>
      <c r="D724" s="4" t="s">
        <v>1467</v>
      </c>
      <c r="E724" s="4">
        <v>5.61</v>
      </c>
      <c r="F724" s="4">
        <v>1</v>
      </c>
      <c r="G724" s="5">
        <f t="shared" si="11"/>
        <v>5.61</v>
      </c>
    </row>
    <row r="725" spans="1:7" x14ac:dyDescent="0.25">
      <c r="A725" s="4">
        <v>723</v>
      </c>
      <c r="B725" s="4" t="s">
        <v>1632</v>
      </c>
      <c r="C725" s="4" t="s">
        <v>1633</v>
      </c>
      <c r="D725" s="4" t="s">
        <v>208</v>
      </c>
      <c r="E725" s="4">
        <v>5.45</v>
      </c>
      <c r="F725" s="4">
        <v>1</v>
      </c>
      <c r="G725" s="5">
        <f t="shared" si="11"/>
        <v>5.45</v>
      </c>
    </row>
    <row r="726" spans="1:7" x14ac:dyDescent="0.25">
      <c r="A726" s="4">
        <v>724</v>
      </c>
      <c r="B726" s="4" t="s">
        <v>1634</v>
      </c>
      <c r="C726" s="4" t="s">
        <v>1635</v>
      </c>
      <c r="D726" s="4" t="s">
        <v>1467</v>
      </c>
      <c r="E726" s="4">
        <v>12.44</v>
      </c>
      <c r="F726" s="4">
        <v>1</v>
      </c>
      <c r="G726" s="5">
        <f t="shared" si="11"/>
        <v>12.44</v>
      </c>
    </row>
    <row r="727" spans="1:7" x14ac:dyDescent="0.25">
      <c r="A727" s="4">
        <v>725</v>
      </c>
      <c r="B727" s="4" t="s">
        <v>1636</v>
      </c>
      <c r="C727" s="4" t="s">
        <v>1546</v>
      </c>
      <c r="D727" s="4" t="s">
        <v>1467</v>
      </c>
      <c r="E727" s="4">
        <v>7.32</v>
      </c>
      <c r="F727" s="4">
        <v>1</v>
      </c>
      <c r="G727" s="5">
        <f t="shared" si="11"/>
        <v>7.32</v>
      </c>
    </row>
    <row r="728" spans="1:7" x14ac:dyDescent="0.25">
      <c r="A728" s="4">
        <v>726</v>
      </c>
      <c r="B728" s="4" t="s">
        <v>1637</v>
      </c>
      <c r="C728" s="4" t="s">
        <v>1638</v>
      </c>
      <c r="D728" s="4" t="s">
        <v>1467</v>
      </c>
      <c r="E728" s="4">
        <v>2.59</v>
      </c>
      <c r="F728" s="4">
        <v>1</v>
      </c>
      <c r="G728" s="5">
        <f t="shared" si="11"/>
        <v>2.59</v>
      </c>
    </row>
    <row r="729" spans="1:7" x14ac:dyDescent="0.25">
      <c r="A729" s="4">
        <v>727</v>
      </c>
      <c r="B729" s="4" t="s">
        <v>1639</v>
      </c>
      <c r="C729" s="4" t="s">
        <v>1640</v>
      </c>
      <c r="D729" s="4" t="s">
        <v>1467</v>
      </c>
      <c r="E729" s="4">
        <v>6.1</v>
      </c>
      <c r="F729" s="4">
        <v>1</v>
      </c>
      <c r="G729" s="5">
        <f t="shared" si="11"/>
        <v>6.1</v>
      </c>
    </row>
    <row r="730" spans="1:7" x14ac:dyDescent="0.25">
      <c r="A730" s="4">
        <v>728</v>
      </c>
      <c r="B730" s="4" t="s">
        <v>1641</v>
      </c>
      <c r="C730" s="4" t="s">
        <v>1642</v>
      </c>
      <c r="D730" s="4" t="s">
        <v>1467</v>
      </c>
      <c r="E730" s="4">
        <v>7.47</v>
      </c>
      <c r="F730" s="4">
        <v>1</v>
      </c>
      <c r="G730" s="5">
        <f t="shared" si="11"/>
        <v>7.47</v>
      </c>
    </row>
    <row r="731" spans="1:7" x14ac:dyDescent="0.25">
      <c r="A731" s="4">
        <v>729</v>
      </c>
      <c r="B731" s="4" t="s">
        <v>1643</v>
      </c>
      <c r="C731" s="4" t="s">
        <v>1644</v>
      </c>
      <c r="D731" s="4" t="s">
        <v>1467</v>
      </c>
      <c r="E731" s="4">
        <v>10.01</v>
      </c>
      <c r="F731" s="4">
        <v>1</v>
      </c>
      <c r="G731" s="5">
        <f t="shared" si="11"/>
        <v>10.01</v>
      </c>
    </row>
    <row r="732" spans="1:7" x14ac:dyDescent="0.25">
      <c r="A732" s="4">
        <v>730</v>
      </c>
      <c r="B732" s="4" t="s">
        <v>1645</v>
      </c>
      <c r="C732" s="4" t="s">
        <v>1646</v>
      </c>
      <c r="D732" s="4" t="s">
        <v>1467</v>
      </c>
      <c r="E732" s="4">
        <v>7.08</v>
      </c>
      <c r="F732" s="4">
        <v>1</v>
      </c>
      <c r="G732" s="5">
        <f t="shared" si="11"/>
        <v>7.08</v>
      </c>
    </row>
    <row r="733" spans="1:7" x14ac:dyDescent="0.25">
      <c r="A733" s="4">
        <v>731</v>
      </c>
      <c r="B733" s="4" t="s">
        <v>1647</v>
      </c>
      <c r="C733" s="4" t="s">
        <v>1648</v>
      </c>
      <c r="D733" s="4" t="s">
        <v>208</v>
      </c>
      <c r="E733" s="4">
        <v>7.32</v>
      </c>
      <c r="F733" s="4">
        <v>1</v>
      </c>
      <c r="G733" s="5">
        <f t="shared" si="11"/>
        <v>7.32</v>
      </c>
    </row>
    <row r="734" spans="1:7" x14ac:dyDescent="0.25">
      <c r="A734" s="4">
        <v>732</v>
      </c>
      <c r="B734" s="4" t="s">
        <v>1649</v>
      </c>
      <c r="C734" s="4" t="s">
        <v>1475</v>
      </c>
      <c r="D734" s="4" t="s">
        <v>208</v>
      </c>
      <c r="E734" s="4">
        <v>6.1</v>
      </c>
      <c r="F734" s="4">
        <v>1</v>
      </c>
      <c r="G734" s="5">
        <f t="shared" si="11"/>
        <v>6.1</v>
      </c>
    </row>
    <row r="735" spans="1:7" x14ac:dyDescent="0.25">
      <c r="A735" s="4">
        <v>733</v>
      </c>
      <c r="B735" s="4" t="s">
        <v>1650</v>
      </c>
      <c r="C735" s="4" t="s">
        <v>1651</v>
      </c>
      <c r="D735" s="4" t="s">
        <v>1467</v>
      </c>
      <c r="E735" s="4">
        <v>6.84</v>
      </c>
      <c r="F735" s="4"/>
      <c r="G735" s="5">
        <f t="shared" si="11"/>
        <v>0</v>
      </c>
    </row>
    <row r="736" spans="1:7" x14ac:dyDescent="0.25">
      <c r="A736" s="4">
        <v>734</v>
      </c>
      <c r="B736" s="4" t="s">
        <v>1652</v>
      </c>
      <c r="C736" s="4" t="s">
        <v>1653</v>
      </c>
      <c r="D736" s="4" t="s">
        <v>1467</v>
      </c>
      <c r="E736" s="4">
        <v>3.42</v>
      </c>
      <c r="F736" s="4"/>
      <c r="G736" s="5">
        <f t="shared" si="11"/>
        <v>0</v>
      </c>
    </row>
    <row r="737" spans="1:7" x14ac:dyDescent="0.25">
      <c r="A737" s="4">
        <v>735</v>
      </c>
      <c r="B737" s="4" t="s">
        <v>1654</v>
      </c>
      <c r="C737" s="4" t="s">
        <v>1655</v>
      </c>
      <c r="D737" s="4" t="s">
        <v>1467</v>
      </c>
      <c r="E737" s="4">
        <v>9.2799999999999994</v>
      </c>
      <c r="F737" s="4"/>
      <c r="G737" s="5">
        <f t="shared" si="11"/>
        <v>0</v>
      </c>
    </row>
    <row r="738" spans="1:7" x14ac:dyDescent="0.25">
      <c r="A738" s="4">
        <v>736</v>
      </c>
      <c r="B738" s="4" t="s">
        <v>1656</v>
      </c>
      <c r="C738" s="4" t="s">
        <v>1657</v>
      </c>
      <c r="D738" s="4" t="s">
        <v>1467</v>
      </c>
      <c r="E738" s="4">
        <v>5.47</v>
      </c>
      <c r="F738" s="4"/>
      <c r="G738" s="5">
        <f t="shared" si="11"/>
        <v>0</v>
      </c>
    </row>
    <row r="739" spans="1:7" x14ac:dyDescent="0.25">
      <c r="A739" s="4">
        <v>737</v>
      </c>
      <c r="B739" s="4" t="s">
        <v>1658</v>
      </c>
      <c r="C739" s="4" t="s">
        <v>1659</v>
      </c>
      <c r="D739" s="4" t="s">
        <v>4</v>
      </c>
      <c r="E739" s="4">
        <v>7.67</v>
      </c>
      <c r="F739" s="4"/>
      <c r="G739" s="5">
        <f t="shared" si="11"/>
        <v>0</v>
      </c>
    </row>
    <row r="740" spans="1:7" x14ac:dyDescent="0.25">
      <c r="A740" s="4">
        <v>738</v>
      </c>
      <c r="B740" s="4" t="s">
        <v>1660</v>
      </c>
      <c r="C740" s="4" t="s">
        <v>1661</v>
      </c>
      <c r="D740" s="4" t="s">
        <v>1467</v>
      </c>
      <c r="E740" s="4">
        <v>3.86</v>
      </c>
      <c r="F740" s="4"/>
      <c r="G740" s="5">
        <f t="shared" si="11"/>
        <v>0</v>
      </c>
    </row>
    <row r="741" spans="1:7" x14ac:dyDescent="0.25">
      <c r="A741" s="4">
        <v>739</v>
      </c>
      <c r="B741" s="4" t="s">
        <v>1662</v>
      </c>
      <c r="C741" s="4" t="s">
        <v>1663</v>
      </c>
      <c r="D741" s="4" t="s">
        <v>4</v>
      </c>
      <c r="E741" s="4">
        <v>18.55</v>
      </c>
      <c r="F741" s="4"/>
      <c r="G741" s="5">
        <f t="shared" si="11"/>
        <v>0</v>
      </c>
    </row>
    <row r="742" spans="1:7" x14ac:dyDescent="0.25">
      <c r="A742" s="4">
        <v>740</v>
      </c>
      <c r="B742" s="4" t="s">
        <v>1664</v>
      </c>
      <c r="C742" s="4" t="s">
        <v>1665</v>
      </c>
      <c r="D742" s="4" t="s">
        <v>1467</v>
      </c>
      <c r="E742" s="4">
        <v>5.12</v>
      </c>
      <c r="F742" s="4"/>
      <c r="G742" s="5">
        <f t="shared" si="11"/>
        <v>0</v>
      </c>
    </row>
    <row r="743" spans="1:7" x14ac:dyDescent="0.25">
      <c r="A743" s="4">
        <v>741</v>
      </c>
      <c r="B743" s="4" t="s">
        <v>1666</v>
      </c>
      <c r="C743" s="4" t="s">
        <v>1667</v>
      </c>
      <c r="D743" s="4" t="s">
        <v>1467</v>
      </c>
      <c r="E743" s="4">
        <v>4.8899999999999997</v>
      </c>
      <c r="F743" s="4"/>
      <c r="G743" s="5">
        <f t="shared" si="11"/>
        <v>0</v>
      </c>
    </row>
    <row r="744" spans="1:7" x14ac:dyDescent="0.25">
      <c r="A744" s="4">
        <v>742</v>
      </c>
      <c r="B744" s="4" t="s">
        <v>1668</v>
      </c>
      <c r="C744" s="4" t="s">
        <v>1669</v>
      </c>
      <c r="D744" s="4" t="s">
        <v>1467</v>
      </c>
      <c r="E744" s="4">
        <v>12.5</v>
      </c>
      <c r="F744" s="4"/>
      <c r="G744" s="5">
        <f t="shared" si="11"/>
        <v>0</v>
      </c>
    </row>
    <row r="745" spans="1:7" x14ac:dyDescent="0.25">
      <c r="A745" s="4">
        <v>743</v>
      </c>
      <c r="B745" s="4" t="s">
        <v>1670</v>
      </c>
      <c r="C745" s="4" t="s">
        <v>1671</v>
      </c>
      <c r="D745" s="4" t="s">
        <v>1467</v>
      </c>
      <c r="E745" s="4">
        <v>21.48</v>
      </c>
      <c r="F745" s="4"/>
      <c r="G745" s="5">
        <f t="shared" si="11"/>
        <v>0</v>
      </c>
    </row>
    <row r="746" spans="1:7" x14ac:dyDescent="0.25">
      <c r="A746" s="4">
        <v>744</v>
      </c>
      <c r="B746" s="4" t="s">
        <v>1672</v>
      </c>
      <c r="C746" s="4" t="s">
        <v>1673</v>
      </c>
      <c r="D746" s="4" t="s">
        <v>1467</v>
      </c>
      <c r="E746" s="4">
        <v>18.690000000000001</v>
      </c>
      <c r="F746" s="4"/>
      <c r="G746" s="5">
        <f t="shared" si="11"/>
        <v>0</v>
      </c>
    </row>
    <row r="747" spans="1:7" x14ac:dyDescent="0.25">
      <c r="A747" s="4">
        <v>745</v>
      </c>
      <c r="B747" s="4" t="s">
        <v>1674</v>
      </c>
      <c r="C747" s="4" t="s">
        <v>1675</v>
      </c>
      <c r="D747" s="4" t="s">
        <v>1467</v>
      </c>
      <c r="E747" s="4">
        <v>11.87</v>
      </c>
      <c r="F747" s="4"/>
      <c r="G747" s="5">
        <f t="shared" si="11"/>
        <v>0</v>
      </c>
    </row>
    <row r="748" spans="1:7" x14ac:dyDescent="0.25">
      <c r="A748" s="4">
        <v>746</v>
      </c>
      <c r="B748" s="4" t="s">
        <v>1676</v>
      </c>
      <c r="C748" s="4" t="s">
        <v>1677</v>
      </c>
      <c r="D748" s="4" t="s">
        <v>1467</v>
      </c>
      <c r="E748" s="4">
        <v>11.71</v>
      </c>
      <c r="F748" s="4"/>
      <c r="G748" s="5">
        <f t="shared" si="11"/>
        <v>0</v>
      </c>
    </row>
    <row r="749" spans="1:7" x14ac:dyDescent="0.25">
      <c r="A749" s="4">
        <v>747</v>
      </c>
      <c r="B749" s="4" t="s">
        <v>1678</v>
      </c>
      <c r="C749" s="4" t="s">
        <v>1679</v>
      </c>
      <c r="D749" s="4" t="s">
        <v>1467</v>
      </c>
      <c r="E749" s="4">
        <v>20.5</v>
      </c>
      <c r="F749" s="4"/>
      <c r="G749" s="5">
        <f t="shared" si="11"/>
        <v>0</v>
      </c>
    </row>
    <row r="750" spans="1:7" x14ac:dyDescent="0.25">
      <c r="A750" s="4">
        <v>748</v>
      </c>
      <c r="B750" s="4" t="s">
        <v>1680</v>
      </c>
      <c r="C750" s="4" t="s">
        <v>1681</v>
      </c>
      <c r="D750" s="4" t="s">
        <v>4</v>
      </c>
      <c r="E750" s="4">
        <v>53.64</v>
      </c>
      <c r="F750" s="4"/>
      <c r="G750" s="5">
        <f t="shared" si="11"/>
        <v>0</v>
      </c>
    </row>
    <row r="751" spans="1:7" x14ac:dyDescent="0.25">
      <c r="A751" s="4">
        <v>749</v>
      </c>
      <c r="B751" s="4" t="s">
        <v>1682</v>
      </c>
      <c r="C751" s="4" t="s">
        <v>1569</v>
      </c>
      <c r="D751" s="4" t="s">
        <v>1467</v>
      </c>
      <c r="E751" s="4">
        <v>2.2999999999999998</v>
      </c>
      <c r="F751" s="4"/>
      <c r="G751" s="5">
        <f t="shared" si="11"/>
        <v>0</v>
      </c>
    </row>
    <row r="752" spans="1:7" x14ac:dyDescent="0.25">
      <c r="A752" s="4">
        <v>750</v>
      </c>
      <c r="B752" s="4" t="s">
        <v>1683</v>
      </c>
      <c r="C752" s="4" t="s">
        <v>1684</v>
      </c>
      <c r="D752" s="4" t="s">
        <v>1467</v>
      </c>
      <c r="E752" s="4">
        <v>8.7899999999999991</v>
      </c>
      <c r="F752" s="4"/>
      <c r="G752" s="5">
        <f t="shared" si="11"/>
        <v>0</v>
      </c>
    </row>
    <row r="753" spans="1:7" x14ac:dyDescent="0.25">
      <c r="A753" s="53"/>
      <c r="B753" s="53"/>
      <c r="C753" s="53"/>
      <c r="D753" s="53"/>
      <c r="E753" s="53"/>
      <c r="F753" s="53"/>
      <c r="G753" s="6">
        <f>SUM(G3:G752)</f>
        <v>15721.319999999998</v>
      </c>
    </row>
  </sheetData>
  <mergeCells count="2">
    <mergeCell ref="A753:F753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07A-EA7B-49AC-9854-6920E7A18085}">
  <dimension ref="A1:L116"/>
  <sheetViews>
    <sheetView workbookViewId="0">
      <selection activeCell="I3" sqref="I3:K3"/>
    </sheetView>
  </sheetViews>
  <sheetFormatPr defaultRowHeight="15" x14ac:dyDescent="0.25"/>
  <cols>
    <col min="1" max="1" width="10.5703125" bestFit="1" customWidth="1"/>
    <col min="2" max="2" width="43.7109375" customWidth="1"/>
    <col min="3" max="3" width="9.140625" style="48"/>
    <col min="4" max="4" width="10.7109375" style="51" bestFit="1" customWidth="1"/>
    <col min="5" max="5" width="13" customWidth="1"/>
    <col min="6" max="6" width="12.5703125" customWidth="1"/>
    <col min="7" max="7" width="13.42578125" customWidth="1"/>
    <col min="8" max="8" width="12.28515625" style="3" customWidth="1"/>
    <col min="9" max="9" width="12.140625" customWidth="1"/>
    <col min="10" max="10" width="11.5703125" customWidth="1"/>
    <col min="11" max="11" width="11.85546875" customWidth="1"/>
    <col min="12" max="12" width="11.42578125" customWidth="1"/>
  </cols>
  <sheetData>
    <row r="1" spans="1:12" ht="16.5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16.5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6.5" x14ac:dyDescent="0.35">
      <c r="A3" s="59"/>
      <c r="B3" s="59"/>
      <c r="C3" s="59"/>
      <c r="D3" s="59"/>
      <c r="E3" s="59" t="s">
        <v>183</v>
      </c>
      <c r="F3" s="59"/>
      <c r="G3" s="59"/>
      <c r="H3" s="26"/>
      <c r="I3" s="59" t="s">
        <v>178</v>
      </c>
      <c r="J3" s="59"/>
      <c r="K3" s="59"/>
      <c r="L3" s="27"/>
    </row>
    <row r="4" spans="1:12" s="2" customFormat="1" ht="51.75" x14ac:dyDescent="0.4">
      <c r="A4" s="60"/>
      <c r="B4" s="60"/>
      <c r="C4" s="60"/>
      <c r="D4" s="60"/>
      <c r="E4" s="28" t="s">
        <v>175</v>
      </c>
      <c r="F4" s="28" t="s">
        <v>176</v>
      </c>
      <c r="G4" s="28" t="s">
        <v>177</v>
      </c>
      <c r="H4" s="28" t="s">
        <v>181</v>
      </c>
      <c r="I4" s="29" t="s">
        <v>175</v>
      </c>
      <c r="J4" s="29" t="s">
        <v>176</v>
      </c>
      <c r="K4" s="29" t="s">
        <v>177</v>
      </c>
      <c r="L4" s="30" t="s">
        <v>182</v>
      </c>
    </row>
    <row r="5" spans="1:12" ht="33" x14ac:dyDescent="0.35">
      <c r="A5" s="32" t="s">
        <v>1</v>
      </c>
      <c r="B5" s="32" t="s">
        <v>0</v>
      </c>
      <c r="C5" s="32" t="s">
        <v>45</v>
      </c>
      <c r="D5" s="52" t="s">
        <v>46</v>
      </c>
      <c r="E5" s="32" t="s">
        <v>174</v>
      </c>
      <c r="F5" s="32" t="s">
        <v>174</v>
      </c>
      <c r="G5" s="32" t="s">
        <v>174</v>
      </c>
      <c r="H5" s="32" t="s">
        <v>180</v>
      </c>
      <c r="I5" s="32" t="s">
        <v>179</v>
      </c>
      <c r="J5" s="32" t="s">
        <v>179</v>
      </c>
      <c r="K5" s="32" t="s">
        <v>179</v>
      </c>
      <c r="L5" s="32" t="s">
        <v>179</v>
      </c>
    </row>
    <row r="6" spans="1:12" ht="17.25" x14ac:dyDescent="0.4">
      <c r="A6" s="31" t="s">
        <v>2</v>
      </c>
      <c r="B6" s="31" t="s">
        <v>3</v>
      </c>
      <c r="C6" s="47" t="s">
        <v>4</v>
      </c>
      <c r="D6" s="49">
        <v>1.6</v>
      </c>
      <c r="E6" s="23">
        <f>500*0.2</f>
        <v>100</v>
      </c>
      <c r="F6" s="23">
        <f>300*0.1</f>
        <v>30</v>
      </c>
      <c r="G6" s="23">
        <f>100*0.06</f>
        <v>6</v>
      </c>
      <c r="H6" s="23">
        <f>+E6+F6+G6</f>
        <v>136</v>
      </c>
      <c r="I6" s="24">
        <f>+E6*D6</f>
        <v>160</v>
      </c>
      <c r="J6" s="24">
        <f>+F6*D6</f>
        <v>48</v>
      </c>
      <c r="K6" s="24">
        <f>+G6*D6</f>
        <v>9.6000000000000014</v>
      </c>
      <c r="L6" s="15">
        <f>+I6+J6+K6</f>
        <v>217.6</v>
      </c>
    </row>
    <row r="7" spans="1:12" ht="17.25" x14ac:dyDescent="0.4">
      <c r="A7" s="31" t="s">
        <v>5</v>
      </c>
      <c r="B7" s="31" t="s">
        <v>6</v>
      </c>
      <c r="C7" s="47" t="s">
        <v>4</v>
      </c>
      <c r="D7" s="49">
        <v>5.64</v>
      </c>
      <c r="E7" s="23">
        <f>500*0.06</f>
        <v>30</v>
      </c>
      <c r="F7" s="23">
        <f>300*0.06</f>
        <v>18</v>
      </c>
      <c r="G7" s="23">
        <f>100*0.06</f>
        <v>6</v>
      </c>
      <c r="H7" s="23">
        <f t="shared" ref="H7:H25" si="0">+E7+F7+G7</f>
        <v>54</v>
      </c>
      <c r="I7" s="24">
        <f t="shared" ref="I7:I25" si="1">+E7*D7</f>
        <v>169.2</v>
      </c>
      <c r="J7" s="24">
        <f t="shared" ref="J7:J25" si="2">+F7*D7</f>
        <v>101.52</v>
      </c>
      <c r="K7" s="24">
        <f t="shared" ref="K7:K25" si="3">+G7*D7</f>
        <v>33.839999999999996</v>
      </c>
      <c r="L7" s="15">
        <f t="shared" ref="L7:L25" si="4">+I7+J7+K7</f>
        <v>304.55999999999995</v>
      </c>
    </row>
    <row r="8" spans="1:12" ht="17.25" x14ac:dyDescent="0.4">
      <c r="A8" s="31" t="s">
        <v>7</v>
      </c>
      <c r="B8" s="31" t="s">
        <v>8</v>
      </c>
      <c r="C8" s="47" t="s">
        <v>4</v>
      </c>
      <c r="D8" s="49">
        <v>3.03</v>
      </c>
      <c r="E8" s="23">
        <f>500*0.14</f>
        <v>70</v>
      </c>
      <c r="F8" s="23"/>
      <c r="G8" s="23"/>
      <c r="H8" s="23">
        <f t="shared" si="0"/>
        <v>70</v>
      </c>
      <c r="I8" s="24">
        <f t="shared" si="1"/>
        <v>212.1</v>
      </c>
      <c r="J8" s="24">
        <f t="shared" si="2"/>
        <v>0</v>
      </c>
      <c r="K8" s="24">
        <f t="shared" si="3"/>
        <v>0</v>
      </c>
      <c r="L8" s="15">
        <f t="shared" si="4"/>
        <v>212.1</v>
      </c>
    </row>
    <row r="9" spans="1:12" ht="17.25" x14ac:dyDescent="0.4">
      <c r="A9" s="31" t="s">
        <v>9</v>
      </c>
      <c r="B9" s="31" t="s">
        <v>10</v>
      </c>
      <c r="C9" s="47" t="s">
        <v>4</v>
      </c>
      <c r="D9" s="49">
        <v>1.59</v>
      </c>
      <c r="E9" s="23">
        <f>500*0.2</f>
        <v>100</v>
      </c>
      <c r="F9" s="23"/>
      <c r="G9" s="23"/>
      <c r="H9" s="23">
        <f t="shared" si="0"/>
        <v>100</v>
      </c>
      <c r="I9" s="24">
        <f t="shared" si="1"/>
        <v>159</v>
      </c>
      <c r="J9" s="24">
        <f t="shared" si="2"/>
        <v>0</v>
      </c>
      <c r="K9" s="24">
        <f t="shared" si="3"/>
        <v>0</v>
      </c>
      <c r="L9" s="15">
        <f t="shared" si="4"/>
        <v>159</v>
      </c>
    </row>
    <row r="10" spans="1:12" ht="17.25" x14ac:dyDescent="0.4">
      <c r="A10" s="31" t="s">
        <v>11</v>
      </c>
      <c r="B10" s="31" t="s">
        <v>12</v>
      </c>
      <c r="C10" s="47" t="s">
        <v>4</v>
      </c>
      <c r="D10" s="24">
        <v>4.04</v>
      </c>
      <c r="E10" s="23"/>
      <c r="F10" s="23">
        <f>300*0.05</f>
        <v>15</v>
      </c>
      <c r="G10" s="23">
        <f>100*0.03</f>
        <v>3</v>
      </c>
      <c r="H10" s="23">
        <f t="shared" si="0"/>
        <v>18</v>
      </c>
      <c r="I10" s="24">
        <f t="shared" si="1"/>
        <v>0</v>
      </c>
      <c r="J10" s="24">
        <f t="shared" si="2"/>
        <v>60.6</v>
      </c>
      <c r="K10" s="24">
        <f t="shared" si="3"/>
        <v>12.120000000000001</v>
      </c>
      <c r="L10" s="15">
        <f t="shared" si="4"/>
        <v>72.72</v>
      </c>
    </row>
    <row r="11" spans="1:12" ht="17.25" x14ac:dyDescent="0.4">
      <c r="A11" s="31" t="s">
        <v>13</v>
      </c>
      <c r="B11" s="31" t="s">
        <v>14</v>
      </c>
      <c r="C11" s="47" t="s">
        <v>4</v>
      </c>
      <c r="D11" s="24">
        <v>3.3</v>
      </c>
      <c r="E11" s="23"/>
      <c r="F11" s="23">
        <f>300*0.02</f>
        <v>6</v>
      </c>
      <c r="G11" s="23">
        <f>100*0.03</f>
        <v>3</v>
      </c>
      <c r="H11" s="23">
        <f t="shared" si="0"/>
        <v>9</v>
      </c>
      <c r="I11" s="24">
        <f t="shared" si="1"/>
        <v>0</v>
      </c>
      <c r="J11" s="24">
        <f t="shared" si="2"/>
        <v>19.799999999999997</v>
      </c>
      <c r="K11" s="24">
        <f t="shared" si="3"/>
        <v>9.8999999999999986</v>
      </c>
      <c r="L11" s="15">
        <f t="shared" si="4"/>
        <v>29.699999999999996</v>
      </c>
    </row>
    <row r="12" spans="1:12" ht="17.25" x14ac:dyDescent="0.4">
      <c r="A12" s="31" t="s">
        <v>15</v>
      </c>
      <c r="B12" s="31" t="s">
        <v>16</v>
      </c>
      <c r="C12" s="47" t="s">
        <v>4</v>
      </c>
      <c r="D12" s="24">
        <v>2.7</v>
      </c>
      <c r="E12" s="23"/>
      <c r="F12" s="23">
        <f>300*0.1</f>
        <v>30</v>
      </c>
      <c r="G12" s="23"/>
      <c r="H12" s="23">
        <f t="shared" si="0"/>
        <v>30</v>
      </c>
      <c r="I12" s="24">
        <f t="shared" si="1"/>
        <v>0</v>
      </c>
      <c r="J12" s="24">
        <f t="shared" si="2"/>
        <v>81</v>
      </c>
      <c r="K12" s="24">
        <f t="shared" si="3"/>
        <v>0</v>
      </c>
      <c r="L12" s="15">
        <f t="shared" si="4"/>
        <v>81</v>
      </c>
    </row>
    <row r="13" spans="1:12" ht="17.25" x14ac:dyDescent="0.4">
      <c r="A13" s="31" t="s">
        <v>17</v>
      </c>
      <c r="B13" s="31" t="s">
        <v>18</v>
      </c>
      <c r="C13" s="47" t="s">
        <v>4</v>
      </c>
      <c r="D13" s="24">
        <v>1.91</v>
      </c>
      <c r="E13" s="23"/>
      <c r="F13" s="23"/>
      <c r="G13" s="23">
        <f>100*0.05</f>
        <v>5</v>
      </c>
      <c r="H13" s="23">
        <f t="shared" si="0"/>
        <v>5</v>
      </c>
      <c r="I13" s="24">
        <f t="shared" si="1"/>
        <v>0</v>
      </c>
      <c r="J13" s="24">
        <f t="shared" si="2"/>
        <v>0</v>
      </c>
      <c r="K13" s="24">
        <f t="shared" si="3"/>
        <v>9.5499999999999989</v>
      </c>
      <c r="L13" s="15">
        <f t="shared" si="4"/>
        <v>9.5499999999999989</v>
      </c>
    </row>
    <row r="14" spans="1:12" ht="17.25" x14ac:dyDescent="0.4">
      <c r="A14" s="31" t="s">
        <v>19</v>
      </c>
      <c r="B14" s="31" t="s">
        <v>20</v>
      </c>
      <c r="C14" s="47" t="s">
        <v>4</v>
      </c>
      <c r="D14" s="49">
        <v>6.74</v>
      </c>
      <c r="E14" s="23"/>
      <c r="F14" s="23">
        <f>300*0.03</f>
        <v>9</v>
      </c>
      <c r="G14" s="23">
        <f>100*0.03</f>
        <v>3</v>
      </c>
      <c r="H14" s="23">
        <f t="shared" si="0"/>
        <v>12</v>
      </c>
      <c r="I14" s="24">
        <f t="shared" si="1"/>
        <v>0</v>
      </c>
      <c r="J14" s="24">
        <f t="shared" si="2"/>
        <v>60.660000000000004</v>
      </c>
      <c r="K14" s="24">
        <f t="shared" si="3"/>
        <v>20.22</v>
      </c>
      <c r="L14" s="15">
        <f t="shared" si="4"/>
        <v>80.88</v>
      </c>
    </row>
    <row r="15" spans="1:12" ht="17.25" x14ac:dyDescent="0.4">
      <c r="A15" s="31" t="s">
        <v>21</v>
      </c>
      <c r="B15" s="31" t="s">
        <v>22</v>
      </c>
      <c r="C15" s="47" t="s">
        <v>4</v>
      </c>
      <c r="D15" s="49">
        <v>5.29</v>
      </c>
      <c r="E15" s="23"/>
      <c r="F15" s="23"/>
      <c r="G15" s="23">
        <f>100*0.02</f>
        <v>2</v>
      </c>
      <c r="H15" s="23">
        <f t="shared" si="0"/>
        <v>2</v>
      </c>
      <c r="I15" s="24">
        <f t="shared" si="1"/>
        <v>0</v>
      </c>
      <c r="J15" s="24">
        <f t="shared" si="2"/>
        <v>0</v>
      </c>
      <c r="K15" s="24">
        <f t="shared" si="3"/>
        <v>10.58</v>
      </c>
      <c r="L15" s="15">
        <f t="shared" si="4"/>
        <v>10.58</v>
      </c>
    </row>
    <row r="16" spans="1:12" ht="17.25" x14ac:dyDescent="0.4">
      <c r="A16" s="31" t="s">
        <v>23</v>
      </c>
      <c r="B16" s="31" t="s">
        <v>24</v>
      </c>
      <c r="C16" s="47" t="s">
        <v>4</v>
      </c>
      <c r="D16" s="49">
        <v>5.62</v>
      </c>
      <c r="E16" s="23"/>
      <c r="F16" s="23"/>
      <c r="G16" s="23">
        <f>100*0.02</f>
        <v>2</v>
      </c>
      <c r="H16" s="23">
        <f t="shared" si="0"/>
        <v>2</v>
      </c>
      <c r="I16" s="24">
        <f t="shared" si="1"/>
        <v>0</v>
      </c>
      <c r="J16" s="24">
        <f t="shared" si="2"/>
        <v>0</v>
      </c>
      <c r="K16" s="24">
        <f t="shared" si="3"/>
        <v>11.24</v>
      </c>
      <c r="L16" s="15">
        <f t="shared" si="4"/>
        <v>11.24</v>
      </c>
    </row>
    <row r="17" spans="1:12" ht="17.25" x14ac:dyDescent="0.4">
      <c r="A17" s="31" t="s">
        <v>25</v>
      </c>
      <c r="B17" s="31" t="s">
        <v>26</v>
      </c>
      <c r="C17" s="47" t="s">
        <v>4</v>
      </c>
      <c r="D17" s="49">
        <v>7.04</v>
      </c>
      <c r="E17" s="23"/>
      <c r="F17" s="23"/>
      <c r="G17" s="23">
        <f>100*0.02</f>
        <v>2</v>
      </c>
      <c r="H17" s="23">
        <f t="shared" si="0"/>
        <v>2</v>
      </c>
      <c r="I17" s="24">
        <f t="shared" si="1"/>
        <v>0</v>
      </c>
      <c r="J17" s="24">
        <f t="shared" si="2"/>
        <v>0</v>
      </c>
      <c r="K17" s="24">
        <f t="shared" si="3"/>
        <v>14.08</v>
      </c>
      <c r="L17" s="15">
        <f t="shared" si="4"/>
        <v>14.08</v>
      </c>
    </row>
    <row r="18" spans="1:12" ht="16.5" x14ac:dyDescent="0.3">
      <c r="A18" s="31" t="s">
        <v>27</v>
      </c>
      <c r="B18" s="31" t="s">
        <v>28</v>
      </c>
      <c r="C18" s="47" t="s">
        <v>4</v>
      </c>
      <c r="D18" s="49">
        <v>5.29</v>
      </c>
      <c r="E18" s="23"/>
      <c r="F18" s="23"/>
      <c r="G18" s="23">
        <f>100*0.02</f>
        <v>2</v>
      </c>
      <c r="H18" s="23">
        <f t="shared" si="0"/>
        <v>2</v>
      </c>
      <c r="I18" s="24">
        <f t="shared" si="1"/>
        <v>0</v>
      </c>
      <c r="J18" s="24">
        <f t="shared" si="2"/>
        <v>0</v>
      </c>
      <c r="K18" s="24">
        <f t="shared" si="3"/>
        <v>10.58</v>
      </c>
      <c r="L18" s="15">
        <f t="shared" si="4"/>
        <v>10.58</v>
      </c>
    </row>
    <row r="19" spans="1:12" ht="16.5" x14ac:dyDescent="0.3">
      <c r="A19" s="31" t="s">
        <v>29</v>
      </c>
      <c r="B19" s="31" t="s">
        <v>30</v>
      </c>
      <c r="C19" s="47" t="s">
        <v>4</v>
      </c>
      <c r="D19" s="49">
        <v>2.35</v>
      </c>
      <c r="E19" s="23"/>
      <c r="F19" s="23">
        <f>300*0.2</f>
        <v>60</v>
      </c>
      <c r="G19" s="23">
        <f>100*0.1</f>
        <v>10</v>
      </c>
      <c r="H19" s="23">
        <f t="shared" si="0"/>
        <v>70</v>
      </c>
      <c r="I19" s="24">
        <f t="shared" si="1"/>
        <v>0</v>
      </c>
      <c r="J19" s="24">
        <f t="shared" si="2"/>
        <v>141</v>
      </c>
      <c r="K19" s="24">
        <f t="shared" si="3"/>
        <v>23.5</v>
      </c>
      <c r="L19" s="15">
        <f t="shared" si="4"/>
        <v>164.5</v>
      </c>
    </row>
    <row r="20" spans="1:12" ht="16.5" x14ac:dyDescent="0.3">
      <c r="A20" s="31" t="s">
        <v>31</v>
      </c>
      <c r="B20" s="31" t="s">
        <v>32</v>
      </c>
      <c r="C20" s="47" t="s">
        <v>4</v>
      </c>
      <c r="D20" s="49">
        <v>3.33</v>
      </c>
      <c r="E20" s="23"/>
      <c r="F20" s="23"/>
      <c r="G20" s="23">
        <f>100*0.05</f>
        <v>5</v>
      </c>
      <c r="H20" s="23">
        <f t="shared" si="0"/>
        <v>5</v>
      </c>
      <c r="I20" s="24">
        <f t="shared" si="1"/>
        <v>0</v>
      </c>
      <c r="J20" s="24">
        <f t="shared" si="2"/>
        <v>0</v>
      </c>
      <c r="K20" s="24">
        <f t="shared" si="3"/>
        <v>16.649999999999999</v>
      </c>
      <c r="L20" s="15">
        <f t="shared" si="4"/>
        <v>16.649999999999999</v>
      </c>
    </row>
    <row r="21" spans="1:12" ht="16.5" x14ac:dyDescent="0.3">
      <c r="A21" s="31" t="s">
        <v>33</v>
      </c>
      <c r="B21" s="31" t="s">
        <v>34</v>
      </c>
      <c r="C21" s="47" t="s">
        <v>4</v>
      </c>
      <c r="D21" s="49">
        <v>4.75</v>
      </c>
      <c r="E21" s="23"/>
      <c r="F21" s="23"/>
      <c r="G21" s="23">
        <f>100*0.02</f>
        <v>2</v>
      </c>
      <c r="H21" s="23">
        <f t="shared" si="0"/>
        <v>2</v>
      </c>
      <c r="I21" s="24">
        <f t="shared" si="1"/>
        <v>0</v>
      </c>
      <c r="J21" s="24">
        <f t="shared" si="2"/>
        <v>0</v>
      </c>
      <c r="K21" s="24">
        <f t="shared" si="3"/>
        <v>9.5</v>
      </c>
      <c r="L21" s="15">
        <f t="shared" si="4"/>
        <v>9.5</v>
      </c>
    </row>
    <row r="22" spans="1:12" ht="16.5" x14ac:dyDescent="0.3">
      <c r="A22" s="31" t="s">
        <v>35</v>
      </c>
      <c r="B22" s="31" t="s">
        <v>36</v>
      </c>
      <c r="C22" s="47" t="s">
        <v>4</v>
      </c>
      <c r="D22" s="49">
        <v>4.32</v>
      </c>
      <c r="E22" s="23"/>
      <c r="F22" s="23"/>
      <c r="G22" s="23">
        <f>100*0.02</f>
        <v>2</v>
      </c>
      <c r="H22" s="23">
        <f t="shared" si="0"/>
        <v>2</v>
      </c>
      <c r="I22" s="24">
        <f t="shared" si="1"/>
        <v>0</v>
      </c>
      <c r="J22" s="24">
        <f t="shared" si="2"/>
        <v>0</v>
      </c>
      <c r="K22" s="24">
        <f t="shared" si="3"/>
        <v>8.64</v>
      </c>
      <c r="L22" s="15">
        <f t="shared" si="4"/>
        <v>8.64</v>
      </c>
    </row>
    <row r="23" spans="1:12" ht="16.5" x14ac:dyDescent="0.3">
      <c r="A23" s="31" t="s">
        <v>37</v>
      </c>
      <c r="B23" s="31" t="s">
        <v>38</v>
      </c>
      <c r="C23" s="47" t="s">
        <v>4</v>
      </c>
      <c r="D23" s="49">
        <v>8.35</v>
      </c>
      <c r="E23" s="23"/>
      <c r="F23" s="23"/>
      <c r="G23" s="23">
        <f>100*0.02</f>
        <v>2</v>
      </c>
      <c r="H23" s="23">
        <f t="shared" si="0"/>
        <v>2</v>
      </c>
      <c r="I23" s="24">
        <f t="shared" si="1"/>
        <v>0</v>
      </c>
      <c r="J23" s="24">
        <f t="shared" si="2"/>
        <v>0</v>
      </c>
      <c r="K23" s="24">
        <f t="shared" si="3"/>
        <v>16.7</v>
      </c>
      <c r="L23" s="15">
        <f t="shared" si="4"/>
        <v>16.7</v>
      </c>
    </row>
    <row r="24" spans="1:12" ht="16.5" x14ac:dyDescent="0.3">
      <c r="A24" s="31" t="s">
        <v>39</v>
      </c>
      <c r="B24" s="31" t="s">
        <v>40</v>
      </c>
      <c r="C24" s="47" t="s">
        <v>4</v>
      </c>
      <c r="D24" s="49">
        <v>2.33</v>
      </c>
      <c r="E24" s="23"/>
      <c r="F24" s="23">
        <f>300*0.03</f>
        <v>9</v>
      </c>
      <c r="G24" s="23">
        <f>100*0.03</f>
        <v>3</v>
      </c>
      <c r="H24" s="23">
        <f t="shared" si="0"/>
        <v>12</v>
      </c>
      <c r="I24" s="24">
        <f t="shared" si="1"/>
        <v>0</v>
      </c>
      <c r="J24" s="24">
        <f t="shared" si="2"/>
        <v>20.97</v>
      </c>
      <c r="K24" s="24">
        <f t="shared" si="3"/>
        <v>6.99</v>
      </c>
      <c r="L24" s="15">
        <f t="shared" si="4"/>
        <v>27.96</v>
      </c>
    </row>
    <row r="25" spans="1:12" ht="16.5" x14ac:dyDescent="0.3">
      <c r="A25" s="31" t="s">
        <v>41</v>
      </c>
      <c r="B25" s="31" t="s">
        <v>42</v>
      </c>
      <c r="C25" s="47" t="s">
        <v>4</v>
      </c>
      <c r="D25" s="49">
        <v>4.05</v>
      </c>
      <c r="E25" s="23"/>
      <c r="F25" s="23">
        <f>300*0.01</f>
        <v>3</v>
      </c>
      <c r="G25" s="23">
        <f>100*0.01</f>
        <v>1</v>
      </c>
      <c r="H25" s="23">
        <f t="shared" si="0"/>
        <v>4</v>
      </c>
      <c r="I25" s="24">
        <f t="shared" si="1"/>
        <v>0</v>
      </c>
      <c r="J25" s="24">
        <f t="shared" si="2"/>
        <v>12.149999999999999</v>
      </c>
      <c r="K25" s="24">
        <f t="shared" si="3"/>
        <v>4.05</v>
      </c>
      <c r="L25" s="15">
        <f t="shared" si="4"/>
        <v>16.2</v>
      </c>
    </row>
    <row r="26" spans="1:12" s="1" customFormat="1" ht="16.5" x14ac:dyDescent="0.3">
      <c r="A26" s="55"/>
      <c r="B26" s="55"/>
      <c r="C26" s="55"/>
      <c r="D26" s="55"/>
      <c r="E26" s="33">
        <f t="shared" ref="E26:K26" si="5">SUM(E6:E25)</f>
        <v>300</v>
      </c>
      <c r="F26" s="33">
        <f t="shared" si="5"/>
        <v>180</v>
      </c>
      <c r="G26" s="34">
        <f t="shared" si="5"/>
        <v>59</v>
      </c>
      <c r="H26" s="34">
        <f t="shared" si="5"/>
        <v>539</v>
      </c>
      <c r="I26" s="35">
        <f t="shared" si="5"/>
        <v>700.3</v>
      </c>
      <c r="J26" s="35">
        <f t="shared" si="5"/>
        <v>545.69999999999993</v>
      </c>
      <c r="K26" s="35">
        <f t="shared" si="5"/>
        <v>227.74</v>
      </c>
      <c r="L26" s="36"/>
    </row>
    <row r="27" spans="1:12" s="3" customFormat="1" ht="16.5" x14ac:dyDescent="0.3">
      <c r="A27" s="56"/>
      <c r="B27" s="56"/>
      <c r="C27" s="56"/>
      <c r="D27" s="57"/>
      <c r="E27" s="33">
        <f>+E26/500</f>
        <v>0.6</v>
      </c>
      <c r="F27" s="33">
        <f>+F26/300</f>
        <v>0.6</v>
      </c>
      <c r="G27" s="34">
        <f>+G26/100</f>
        <v>0.59</v>
      </c>
      <c r="H27" s="34"/>
      <c r="I27" s="35">
        <f>+I26/500</f>
        <v>1.4005999999999998</v>
      </c>
      <c r="J27" s="35">
        <f>+J26/300</f>
        <v>1.8189999999999997</v>
      </c>
      <c r="K27" s="35">
        <f>+K26/100</f>
        <v>2.2774000000000001</v>
      </c>
      <c r="L27" s="36"/>
    </row>
    <row r="28" spans="1:12" s="8" customFormat="1" ht="66" x14ac:dyDescent="0.3">
      <c r="A28" s="58"/>
      <c r="B28" s="58"/>
      <c r="C28" s="58"/>
      <c r="D28" s="58"/>
      <c r="E28" s="37" t="s">
        <v>175</v>
      </c>
      <c r="F28" s="37" t="s">
        <v>176</v>
      </c>
      <c r="G28" s="37" t="s">
        <v>177</v>
      </c>
      <c r="H28" s="37" t="s">
        <v>181</v>
      </c>
      <c r="I28" s="38" t="s">
        <v>175</v>
      </c>
      <c r="J28" s="38" t="s">
        <v>176</v>
      </c>
      <c r="K28" s="38" t="s">
        <v>177</v>
      </c>
      <c r="L28" s="39" t="s">
        <v>182</v>
      </c>
    </row>
    <row r="29" spans="1:12" s="8" customFormat="1" ht="16.5" x14ac:dyDescent="0.3">
      <c r="A29" s="40" t="s">
        <v>1</v>
      </c>
      <c r="B29" s="40" t="s">
        <v>0</v>
      </c>
      <c r="C29" s="32" t="s">
        <v>45</v>
      </c>
      <c r="D29" s="50" t="s">
        <v>46</v>
      </c>
      <c r="E29" s="40" t="s">
        <v>174</v>
      </c>
      <c r="F29" s="40" t="s">
        <v>174</v>
      </c>
      <c r="G29" s="40" t="s">
        <v>174</v>
      </c>
      <c r="H29" s="40" t="s">
        <v>180</v>
      </c>
      <c r="I29" s="40" t="s">
        <v>179</v>
      </c>
      <c r="J29" s="40" t="s">
        <v>179</v>
      </c>
      <c r="K29" s="40" t="s">
        <v>179</v>
      </c>
      <c r="L29" s="40" t="s">
        <v>179</v>
      </c>
    </row>
    <row r="30" spans="1:12" ht="16.5" x14ac:dyDescent="0.3">
      <c r="A30" s="31" t="s">
        <v>2</v>
      </c>
      <c r="B30" s="31" t="s">
        <v>3</v>
      </c>
      <c r="C30" s="47" t="s">
        <v>4</v>
      </c>
      <c r="D30" s="49">
        <v>1.6</v>
      </c>
      <c r="E30" s="23">
        <f>500*0.25</f>
        <v>125</v>
      </c>
      <c r="F30" s="23">
        <f>300*0.06</f>
        <v>18</v>
      </c>
      <c r="G30" s="23">
        <f>100*0.06</f>
        <v>6</v>
      </c>
      <c r="H30" s="24">
        <f>+E30+F30+G30</f>
        <v>149</v>
      </c>
      <c r="I30" s="24">
        <f>+E30*D30</f>
        <v>200</v>
      </c>
      <c r="J30" s="24">
        <f>+F30*D30</f>
        <v>28.8</v>
      </c>
      <c r="K30" s="24">
        <f>+G30*D30</f>
        <v>9.6000000000000014</v>
      </c>
      <c r="L30" s="15">
        <f>+I30+J30+K30</f>
        <v>238.4</v>
      </c>
    </row>
    <row r="31" spans="1:12" ht="16.5" x14ac:dyDescent="0.3">
      <c r="A31" s="31" t="s">
        <v>47</v>
      </c>
      <c r="B31" s="31" t="s">
        <v>48</v>
      </c>
      <c r="C31" s="47" t="s">
        <v>4</v>
      </c>
      <c r="D31" s="49">
        <v>18.010000000000002</v>
      </c>
      <c r="E31" s="23">
        <f>500*0.3</f>
        <v>150</v>
      </c>
      <c r="F31" s="23"/>
      <c r="G31" s="23"/>
      <c r="H31" s="24">
        <f t="shared" ref="H31:H95" si="6">+E31+F31+G31</f>
        <v>150</v>
      </c>
      <c r="I31" s="24">
        <f t="shared" ref="I31:I95" si="7">+E31*D31</f>
        <v>2701.5000000000005</v>
      </c>
      <c r="J31" s="24">
        <f t="shared" ref="J31:J95" si="8">+F31*D31</f>
        <v>0</v>
      </c>
      <c r="K31" s="24">
        <f t="shared" ref="K31:K95" si="9">+G31*D31</f>
        <v>0</v>
      </c>
      <c r="L31" s="15">
        <f t="shared" ref="L31:L69" si="10">+I31+J31+K31</f>
        <v>2701.5000000000005</v>
      </c>
    </row>
    <row r="32" spans="1:12" ht="16.5" x14ac:dyDescent="0.3">
      <c r="A32" s="31" t="s">
        <v>49</v>
      </c>
      <c r="B32" s="31" t="s">
        <v>50</v>
      </c>
      <c r="C32" s="47" t="s">
        <v>4</v>
      </c>
      <c r="D32" s="49">
        <v>1.92</v>
      </c>
      <c r="E32" s="23">
        <f>500*0.2</f>
        <v>100</v>
      </c>
      <c r="F32" s="23"/>
      <c r="G32" s="23"/>
      <c r="H32" s="24">
        <f t="shared" si="6"/>
        <v>100</v>
      </c>
      <c r="I32" s="24">
        <f t="shared" si="7"/>
        <v>192</v>
      </c>
      <c r="J32" s="24">
        <f t="shared" si="8"/>
        <v>0</v>
      </c>
      <c r="K32" s="24">
        <f t="shared" si="9"/>
        <v>0</v>
      </c>
      <c r="L32" s="15">
        <f t="shared" si="10"/>
        <v>192</v>
      </c>
    </row>
    <row r="33" spans="1:12" ht="16.5" x14ac:dyDescent="0.3">
      <c r="A33" s="31" t="s">
        <v>51</v>
      </c>
      <c r="B33" s="31" t="s">
        <v>52</v>
      </c>
      <c r="C33" s="47" t="s">
        <v>4</v>
      </c>
      <c r="D33" s="49">
        <v>1.37</v>
      </c>
      <c r="E33" s="23">
        <f>500*0.15</f>
        <v>75</v>
      </c>
      <c r="F33" s="23"/>
      <c r="G33" s="23"/>
      <c r="H33" s="24">
        <f t="shared" si="6"/>
        <v>75</v>
      </c>
      <c r="I33" s="24">
        <f t="shared" si="7"/>
        <v>102.75000000000001</v>
      </c>
      <c r="J33" s="24">
        <f t="shared" si="8"/>
        <v>0</v>
      </c>
      <c r="K33" s="24">
        <f t="shared" si="9"/>
        <v>0</v>
      </c>
      <c r="L33" s="15">
        <f t="shared" si="10"/>
        <v>102.75000000000001</v>
      </c>
    </row>
    <row r="34" spans="1:12" ht="16.5" x14ac:dyDescent="0.3">
      <c r="A34" s="31" t="s">
        <v>53</v>
      </c>
      <c r="B34" s="31" t="s">
        <v>54</v>
      </c>
      <c r="C34" s="47" t="s">
        <v>4</v>
      </c>
      <c r="D34" s="49">
        <v>3.92</v>
      </c>
      <c r="E34" s="23">
        <f>500*0.12</f>
        <v>60</v>
      </c>
      <c r="F34" s="23">
        <f>300*0.04</f>
        <v>12</v>
      </c>
      <c r="G34" s="23"/>
      <c r="H34" s="24">
        <f t="shared" si="6"/>
        <v>72</v>
      </c>
      <c r="I34" s="24">
        <f t="shared" si="7"/>
        <v>235.2</v>
      </c>
      <c r="J34" s="24">
        <f t="shared" si="8"/>
        <v>47.04</v>
      </c>
      <c r="K34" s="24">
        <f t="shared" si="9"/>
        <v>0</v>
      </c>
      <c r="L34" s="15">
        <f t="shared" si="10"/>
        <v>282.24</v>
      </c>
    </row>
    <row r="35" spans="1:12" ht="16.5" x14ac:dyDescent="0.3">
      <c r="A35" s="31" t="s">
        <v>55</v>
      </c>
      <c r="B35" s="31" t="s">
        <v>56</v>
      </c>
      <c r="C35" s="47" t="s">
        <v>4</v>
      </c>
      <c r="D35" s="49">
        <v>4.72</v>
      </c>
      <c r="E35" s="23">
        <f>500*0.1</f>
        <v>50</v>
      </c>
      <c r="F35" s="23">
        <f>300*0.08</f>
        <v>24</v>
      </c>
      <c r="G35" s="23">
        <v>2</v>
      </c>
      <c r="H35" s="24">
        <f t="shared" si="6"/>
        <v>76</v>
      </c>
      <c r="I35" s="24">
        <f t="shared" si="7"/>
        <v>236</v>
      </c>
      <c r="J35" s="24">
        <f t="shared" si="8"/>
        <v>113.28</v>
      </c>
      <c r="K35" s="24">
        <f t="shared" si="9"/>
        <v>9.44</v>
      </c>
      <c r="L35" s="15">
        <f t="shared" si="10"/>
        <v>358.71999999999997</v>
      </c>
    </row>
    <row r="36" spans="1:12" ht="16.5" x14ac:dyDescent="0.3">
      <c r="A36" s="31" t="s">
        <v>57</v>
      </c>
      <c r="B36" s="31" t="s">
        <v>58</v>
      </c>
      <c r="C36" s="47" t="s">
        <v>4</v>
      </c>
      <c r="D36" s="49">
        <v>3.68</v>
      </c>
      <c r="E36" s="23">
        <f>500*0.1</f>
        <v>50</v>
      </c>
      <c r="F36" s="23"/>
      <c r="G36" s="23"/>
      <c r="H36" s="24">
        <f t="shared" si="6"/>
        <v>50</v>
      </c>
      <c r="I36" s="24">
        <f t="shared" si="7"/>
        <v>184</v>
      </c>
      <c r="J36" s="24">
        <f t="shared" si="8"/>
        <v>0</v>
      </c>
      <c r="K36" s="24">
        <f t="shared" si="9"/>
        <v>0</v>
      </c>
      <c r="L36" s="15">
        <f t="shared" si="10"/>
        <v>184</v>
      </c>
    </row>
    <row r="37" spans="1:12" ht="16.5" x14ac:dyDescent="0.3">
      <c r="A37" s="31" t="s">
        <v>59</v>
      </c>
      <c r="B37" s="31" t="s">
        <v>60</v>
      </c>
      <c r="C37" s="47" t="s">
        <v>4</v>
      </c>
      <c r="D37" s="49">
        <v>2.92</v>
      </c>
      <c r="E37" s="23">
        <f>500*0.1</f>
        <v>50</v>
      </c>
      <c r="F37" s="23"/>
      <c r="G37" s="23"/>
      <c r="H37" s="24">
        <f t="shared" si="6"/>
        <v>50</v>
      </c>
      <c r="I37" s="24">
        <f t="shared" si="7"/>
        <v>146</v>
      </c>
      <c r="J37" s="24">
        <f t="shared" si="8"/>
        <v>0</v>
      </c>
      <c r="K37" s="24">
        <f t="shared" si="9"/>
        <v>0</v>
      </c>
      <c r="L37" s="15">
        <f t="shared" si="10"/>
        <v>146</v>
      </c>
    </row>
    <row r="38" spans="1:12" ht="16.5" x14ac:dyDescent="0.3">
      <c r="A38" s="31" t="s">
        <v>17</v>
      </c>
      <c r="B38" s="31" t="s">
        <v>18</v>
      </c>
      <c r="C38" s="47" t="s">
        <v>4</v>
      </c>
      <c r="D38" s="49">
        <v>1.91</v>
      </c>
      <c r="E38" s="23"/>
      <c r="F38" s="23">
        <f>300*0.03</f>
        <v>9</v>
      </c>
      <c r="G38" s="23">
        <f>100*0.03</f>
        <v>3</v>
      </c>
      <c r="H38" s="24">
        <f t="shared" si="6"/>
        <v>12</v>
      </c>
      <c r="I38" s="24">
        <f t="shared" si="7"/>
        <v>0</v>
      </c>
      <c r="J38" s="24">
        <f t="shared" si="8"/>
        <v>17.189999999999998</v>
      </c>
      <c r="K38" s="24">
        <f t="shared" si="9"/>
        <v>5.7299999999999995</v>
      </c>
      <c r="L38" s="15">
        <f t="shared" si="10"/>
        <v>22.919999999999998</v>
      </c>
    </row>
    <row r="39" spans="1:12" ht="16.5" x14ac:dyDescent="0.3">
      <c r="A39" s="31" t="s">
        <v>61</v>
      </c>
      <c r="B39" s="31" t="s">
        <v>62</v>
      </c>
      <c r="C39" s="47" t="s">
        <v>4</v>
      </c>
      <c r="D39" s="49">
        <v>19.2</v>
      </c>
      <c r="E39" s="23"/>
      <c r="F39" s="23">
        <f>300*0.4</f>
        <v>120</v>
      </c>
      <c r="G39" s="23"/>
      <c r="H39" s="24">
        <f t="shared" si="6"/>
        <v>120</v>
      </c>
      <c r="I39" s="24">
        <f t="shared" si="7"/>
        <v>0</v>
      </c>
      <c r="J39" s="24">
        <f t="shared" si="8"/>
        <v>2304</v>
      </c>
      <c r="K39" s="24">
        <f t="shared" si="9"/>
        <v>0</v>
      </c>
      <c r="L39" s="15">
        <f t="shared" si="10"/>
        <v>2304</v>
      </c>
    </row>
    <row r="40" spans="1:12" ht="16.5" x14ac:dyDescent="0.3">
      <c r="A40" s="31" t="s">
        <v>63</v>
      </c>
      <c r="B40" s="31" t="s">
        <v>64</v>
      </c>
      <c r="C40" s="47" t="s">
        <v>4</v>
      </c>
      <c r="D40" s="49">
        <v>1.68</v>
      </c>
      <c r="E40" s="23"/>
      <c r="F40" s="23">
        <f>300*0.2</f>
        <v>60</v>
      </c>
      <c r="G40" s="23"/>
      <c r="H40" s="24">
        <f t="shared" si="6"/>
        <v>60</v>
      </c>
      <c r="I40" s="24">
        <f t="shared" si="7"/>
        <v>0</v>
      </c>
      <c r="J40" s="24">
        <f t="shared" si="8"/>
        <v>100.8</v>
      </c>
      <c r="K40" s="24">
        <f t="shared" si="9"/>
        <v>0</v>
      </c>
      <c r="L40" s="15">
        <f t="shared" si="10"/>
        <v>100.8</v>
      </c>
    </row>
    <row r="41" spans="1:12" ht="16.5" x14ac:dyDescent="0.3">
      <c r="A41" s="31" t="s">
        <v>65</v>
      </c>
      <c r="B41" s="31" t="s">
        <v>66</v>
      </c>
      <c r="C41" s="47" t="s">
        <v>4</v>
      </c>
      <c r="D41" s="49">
        <v>1.59</v>
      </c>
      <c r="E41" s="23"/>
      <c r="F41" s="23">
        <f>300*0.08</f>
        <v>24</v>
      </c>
      <c r="G41" s="23"/>
      <c r="H41" s="24">
        <f t="shared" si="6"/>
        <v>24</v>
      </c>
      <c r="I41" s="24">
        <f t="shared" si="7"/>
        <v>0</v>
      </c>
      <c r="J41" s="24">
        <f t="shared" si="8"/>
        <v>38.160000000000004</v>
      </c>
      <c r="K41" s="24">
        <f t="shared" si="9"/>
        <v>0</v>
      </c>
      <c r="L41" s="15">
        <f t="shared" si="10"/>
        <v>38.160000000000004</v>
      </c>
    </row>
    <row r="42" spans="1:12" ht="16.5" x14ac:dyDescent="0.3">
      <c r="A42" s="31" t="s">
        <v>67</v>
      </c>
      <c r="B42" s="31" t="s">
        <v>68</v>
      </c>
      <c r="C42" s="47" t="s">
        <v>4</v>
      </c>
      <c r="D42" s="49">
        <v>3.28</v>
      </c>
      <c r="E42" s="23"/>
      <c r="F42" s="23">
        <f>300*0.1</f>
        <v>30</v>
      </c>
      <c r="G42" s="23"/>
      <c r="H42" s="24">
        <f t="shared" si="6"/>
        <v>30</v>
      </c>
      <c r="I42" s="24">
        <f t="shared" si="7"/>
        <v>0</v>
      </c>
      <c r="J42" s="24">
        <f t="shared" si="8"/>
        <v>98.399999999999991</v>
      </c>
      <c r="K42" s="24">
        <f t="shared" si="9"/>
        <v>0</v>
      </c>
      <c r="L42" s="15">
        <f t="shared" si="10"/>
        <v>98.399999999999991</v>
      </c>
    </row>
    <row r="43" spans="1:12" ht="16.5" x14ac:dyDescent="0.3">
      <c r="A43" s="31" t="s">
        <v>69</v>
      </c>
      <c r="B43" s="31" t="s">
        <v>70</v>
      </c>
      <c r="C43" s="47" t="s">
        <v>4</v>
      </c>
      <c r="D43" s="49">
        <v>2.0699999999999998</v>
      </c>
      <c r="E43" s="23"/>
      <c r="F43" s="23">
        <f>300*0.03</f>
        <v>9</v>
      </c>
      <c r="G43" s="23"/>
      <c r="H43" s="24">
        <f t="shared" si="6"/>
        <v>9</v>
      </c>
      <c r="I43" s="24">
        <f t="shared" si="7"/>
        <v>0</v>
      </c>
      <c r="J43" s="24">
        <f t="shared" si="8"/>
        <v>18.63</v>
      </c>
      <c r="K43" s="24">
        <f t="shared" si="9"/>
        <v>0</v>
      </c>
      <c r="L43" s="15">
        <f t="shared" si="10"/>
        <v>18.63</v>
      </c>
    </row>
    <row r="44" spans="1:12" ht="16.5" x14ac:dyDescent="0.3">
      <c r="A44" s="31" t="s">
        <v>71</v>
      </c>
      <c r="B44" s="31" t="s">
        <v>72</v>
      </c>
      <c r="C44" s="47" t="s">
        <v>4</v>
      </c>
      <c r="D44" s="49">
        <v>7.07</v>
      </c>
      <c r="E44" s="23"/>
      <c r="F44" s="23"/>
      <c r="G44" s="23">
        <f>100*0.1</f>
        <v>10</v>
      </c>
      <c r="H44" s="24">
        <f t="shared" si="6"/>
        <v>10</v>
      </c>
      <c r="I44" s="24">
        <f t="shared" si="7"/>
        <v>0</v>
      </c>
      <c r="J44" s="24">
        <f t="shared" si="8"/>
        <v>0</v>
      </c>
      <c r="K44" s="24">
        <f t="shared" si="9"/>
        <v>70.7</v>
      </c>
      <c r="L44" s="15">
        <f t="shared" si="10"/>
        <v>70.7</v>
      </c>
    </row>
    <row r="45" spans="1:12" ht="16.5" x14ac:dyDescent="0.3">
      <c r="A45" s="31" t="s">
        <v>73</v>
      </c>
      <c r="B45" s="31" t="s">
        <v>74</v>
      </c>
      <c r="C45" s="47" t="s">
        <v>4</v>
      </c>
      <c r="D45" s="49">
        <v>2.14</v>
      </c>
      <c r="E45" s="23"/>
      <c r="F45" s="23"/>
      <c r="G45" s="23">
        <f>100*0.03</f>
        <v>3</v>
      </c>
      <c r="H45" s="24">
        <f t="shared" si="6"/>
        <v>3</v>
      </c>
      <c r="I45" s="24">
        <f t="shared" si="7"/>
        <v>0</v>
      </c>
      <c r="J45" s="24">
        <f t="shared" si="8"/>
        <v>0</v>
      </c>
      <c r="K45" s="24">
        <f t="shared" si="9"/>
        <v>6.42</v>
      </c>
      <c r="L45" s="15">
        <f t="shared" si="10"/>
        <v>6.42</v>
      </c>
    </row>
    <row r="46" spans="1:12" ht="16.5" x14ac:dyDescent="0.3">
      <c r="A46" s="31" t="s">
        <v>75</v>
      </c>
      <c r="B46" s="31" t="s">
        <v>76</v>
      </c>
      <c r="C46" s="47" t="s">
        <v>4</v>
      </c>
      <c r="D46" s="49">
        <v>7.89</v>
      </c>
      <c r="E46" s="23"/>
      <c r="F46" s="23"/>
      <c r="G46" s="23">
        <v>2</v>
      </c>
      <c r="H46" s="24">
        <f t="shared" si="6"/>
        <v>2</v>
      </c>
      <c r="I46" s="24">
        <f t="shared" si="7"/>
        <v>0</v>
      </c>
      <c r="J46" s="24">
        <f t="shared" si="8"/>
        <v>0</v>
      </c>
      <c r="K46" s="24">
        <f t="shared" si="9"/>
        <v>15.78</v>
      </c>
      <c r="L46" s="15">
        <f t="shared" si="10"/>
        <v>15.78</v>
      </c>
    </row>
    <row r="47" spans="1:12" ht="16.5" x14ac:dyDescent="0.3">
      <c r="A47" s="31" t="s">
        <v>77</v>
      </c>
      <c r="B47" s="31" t="s">
        <v>78</v>
      </c>
      <c r="C47" s="47" t="s">
        <v>4</v>
      </c>
      <c r="D47" s="49">
        <v>5.29</v>
      </c>
      <c r="E47" s="23"/>
      <c r="F47" s="23">
        <f>300*0.08</f>
        <v>24</v>
      </c>
      <c r="G47" s="23">
        <v>2</v>
      </c>
      <c r="H47" s="24">
        <f t="shared" si="6"/>
        <v>26</v>
      </c>
      <c r="I47" s="24">
        <f t="shared" si="7"/>
        <v>0</v>
      </c>
      <c r="J47" s="24">
        <f t="shared" si="8"/>
        <v>126.96000000000001</v>
      </c>
      <c r="K47" s="24">
        <f t="shared" si="9"/>
        <v>10.58</v>
      </c>
      <c r="L47" s="15">
        <f t="shared" si="10"/>
        <v>137.54000000000002</v>
      </c>
    </row>
    <row r="48" spans="1:12" ht="16.5" x14ac:dyDescent="0.3">
      <c r="A48" s="31" t="s">
        <v>79</v>
      </c>
      <c r="B48" s="31" t="s">
        <v>80</v>
      </c>
      <c r="C48" s="47" t="s">
        <v>4</v>
      </c>
      <c r="D48" s="49">
        <v>5.69</v>
      </c>
      <c r="E48" s="23"/>
      <c r="F48" s="23"/>
      <c r="G48" s="23">
        <v>2</v>
      </c>
      <c r="H48" s="24">
        <f t="shared" si="6"/>
        <v>2</v>
      </c>
      <c r="I48" s="24">
        <f t="shared" si="7"/>
        <v>0</v>
      </c>
      <c r="J48" s="24">
        <f t="shared" si="8"/>
        <v>0</v>
      </c>
      <c r="K48" s="24">
        <f t="shared" si="9"/>
        <v>11.38</v>
      </c>
      <c r="L48" s="15">
        <f t="shared" si="10"/>
        <v>11.38</v>
      </c>
    </row>
    <row r="49" spans="1:12" ht="16.5" x14ac:dyDescent="0.3">
      <c r="A49" s="31" t="s">
        <v>81</v>
      </c>
      <c r="B49" s="31" t="s">
        <v>82</v>
      </c>
      <c r="C49" s="47" t="s">
        <v>4</v>
      </c>
      <c r="D49" s="49">
        <v>5.42</v>
      </c>
      <c r="E49" s="23"/>
      <c r="F49" s="23"/>
      <c r="G49" s="23">
        <f>100*0.15</f>
        <v>15</v>
      </c>
      <c r="H49" s="24">
        <f t="shared" si="6"/>
        <v>15</v>
      </c>
      <c r="I49" s="24">
        <f t="shared" si="7"/>
        <v>0</v>
      </c>
      <c r="J49" s="24">
        <f t="shared" si="8"/>
        <v>0</v>
      </c>
      <c r="K49" s="24">
        <f t="shared" si="9"/>
        <v>81.3</v>
      </c>
      <c r="L49" s="15">
        <f t="shared" si="10"/>
        <v>81.3</v>
      </c>
    </row>
    <row r="50" spans="1:12" ht="16.5" x14ac:dyDescent="0.3">
      <c r="A50" s="31" t="s">
        <v>83</v>
      </c>
      <c r="B50" s="31" t="s">
        <v>84</v>
      </c>
      <c r="C50" s="47" t="s">
        <v>4</v>
      </c>
      <c r="D50" s="49">
        <v>20.95</v>
      </c>
      <c r="E50" s="23"/>
      <c r="F50" s="23"/>
      <c r="G50" s="23">
        <f>100*0.15</f>
        <v>15</v>
      </c>
      <c r="H50" s="24">
        <f t="shared" si="6"/>
        <v>15</v>
      </c>
      <c r="I50" s="24">
        <f t="shared" si="7"/>
        <v>0</v>
      </c>
      <c r="J50" s="24">
        <f t="shared" si="8"/>
        <v>0</v>
      </c>
      <c r="K50" s="24">
        <f t="shared" si="9"/>
        <v>314.25</v>
      </c>
      <c r="L50" s="15">
        <f t="shared" si="10"/>
        <v>314.25</v>
      </c>
    </row>
    <row r="51" spans="1:12" ht="16.5" x14ac:dyDescent="0.3">
      <c r="A51" s="31" t="s">
        <v>85</v>
      </c>
      <c r="B51" s="31" t="s">
        <v>86</v>
      </c>
      <c r="C51" s="47" t="s">
        <v>4</v>
      </c>
      <c r="D51" s="49">
        <v>13.28</v>
      </c>
      <c r="E51" s="23"/>
      <c r="F51" s="23"/>
      <c r="G51" s="23">
        <v>5</v>
      </c>
      <c r="H51" s="24">
        <f t="shared" si="6"/>
        <v>5</v>
      </c>
      <c r="I51" s="24">
        <f t="shared" si="7"/>
        <v>0</v>
      </c>
      <c r="J51" s="24">
        <f t="shared" si="8"/>
        <v>0</v>
      </c>
      <c r="K51" s="24">
        <f t="shared" si="9"/>
        <v>66.399999999999991</v>
      </c>
      <c r="L51" s="15">
        <f t="shared" si="10"/>
        <v>66.399999999999991</v>
      </c>
    </row>
    <row r="52" spans="1:12" ht="16.5" x14ac:dyDescent="0.3">
      <c r="A52" s="31" t="s">
        <v>87</v>
      </c>
      <c r="B52" s="31" t="s">
        <v>88</v>
      </c>
      <c r="C52" s="47" t="s">
        <v>4</v>
      </c>
      <c r="D52" s="49">
        <v>30.64</v>
      </c>
      <c r="E52" s="23"/>
      <c r="F52" s="23"/>
      <c r="G52" s="23">
        <v>2</v>
      </c>
      <c r="H52" s="24">
        <f t="shared" si="6"/>
        <v>2</v>
      </c>
      <c r="I52" s="24">
        <f t="shared" si="7"/>
        <v>0</v>
      </c>
      <c r="J52" s="24">
        <f t="shared" si="8"/>
        <v>0</v>
      </c>
      <c r="K52" s="24">
        <f t="shared" si="9"/>
        <v>61.28</v>
      </c>
      <c r="L52" s="15">
        <f t="shared" si="10"/>
        <v>61.28</v>
      </c>
    </row>
    <row r="53" spans="1:12" ht="16.5" x14ac:dyDescent="0.3">
      <c r="A53" s="31" t="s">
        <v>89</v>
      </c>
      <c r="B53" s="31" t="s">
        <v>90</v>
      </c>
      <c r="C53" s="47" t="s">
        <v>4</v>
      </c>
      <c r="D53" s="49">
        <v>5.04</v>
      </c>
      <c r="E53" s="23"/>
      <c r="F53" s="23"/>
      <c r="G53" s="23">
        <f>100*0.1</f>
        <v>10</v>
      </c>
      <c r="H53" s="24">
        <f t="shared" si="6"/>
        <v>10</v>
      </c>
      <c r="I53" s="24">
        <f t="shared" si="7"/>
        <v>0</v>
      </c>
      <c r="J53" s="24">
        <f t="shared" si="8"/>
        <v>0</v>
      </c>
      <c r="K53" s="24">
        <f t="shared" si="9"/>
        <v>50.4</v>
      </c>
      <c r="L53" s="15">
        <f t="shared" si="10"/>
        <v>50.4</v>
      </c>
    </row>
    <row r="54" spans="1:12" ht="16.5" x14ac:dyDescent="0.3">
      <c r="A54" s="31" t="s">
        <v>91</v>
      </c>
      <c r="B54" s="31" t="s">
        <v>92</v>
      </c>
      <c r="C54" s="47" t="s">
        <v>4</v>
      </c>
      <c r="D54" s="49">
        <v>20.58</v>
      </c>
      <c r="E54" s="23"/>
      <c r="F54" s="23"/>
      <c r="G54" s="23">
        <v>2</v>
      </c>
      <c r="H54" s="24">
        <f t="shared" si="6"/>
        <v>2</v>
      </c>
      <c r="I54" s="24">
        <f t="shared" si="7"/>
        <v>0</v>
      </c>
      <c r="J54" s="24">
        <f t="shared" si="8"/>
        <v>0</v>
      </c>
      <c r="K54" s="24">
        <f t="shared" si="9"/>
        <v>41.16</v>
      </c>
      <c r="L54" s="15">
        <f t="shared" si="10"/>
        <v>41.16</v>
      </c>
    </row>
    <row r="55" spans="1:12" ht="16.5" x14ac:dyDescent="0.3">
      <c r="A55" s="31" t="s">
        <v>93</v>
      </c>
      <c r="B55" s="31" t="s">
        <v>94</v>
      </c>
      <c r="C55" s="47" t="s">
        <v>4</v>
      </c>
      <c r="D55" s="49">
        <v>18.739999999999998</v>
      </c>
      <c r="E55" s="23"/>
      <c r="F55" s="23"/>
      <c r="G55" s="23">
        <v>2</v>
      </c>
      <c r="H55" s="24">
        <f t="shared" si="6"/>
        <v>2</v>
      </c>
      <c r="I55" s="24">
        <f t="shared" si="7"/>
        <v>0</v>
      </c>
      <c r="J55" s="24">
        <f t="shared" si="8"/>
        <v>0</v>
      </c>
      <c r="K55" s="24">
        <f t="shared" si="9"/>
        <v>37.479999999999997</v>
      </c>
      <c r="L55" s="15">
        <f t="shared" si="10"/>
        <v>37.479999999999997</v>
      </c>
    </row>
    <row r="56" spans="1:12" ht="16.5" x14ac:dyDescent="0.3">
      <c r="A56" s="31" t="s">
        <v>95</v>
      </c>
      <c r="B56" s="31" t="s">
        <v>96</v>
      </c>
      <c r="C56" s="47" t="s">
        <v>4</v>
      </c>
      <c r="D56" s="49">
        <v>4.99</v>
      </c>
      <c r="E56" s="23"/>
      <c r="F56" s="23"/>
      <c r="G56" s="23">
        <v>15</v>
      </c>
      <c r="H56" s="24">
        <f t="shared" si="6"/>
        <v>15</v>
      </c>
      <c r="I56" s="24">
        <f t="shared" si="7"/>
        <v>0</v>
      </c>
      <c r="J56" s="24">
        <f t="shared" si="8"/>
        <v>0</v>
      </c>
      <c r="K56" s="24">
        <f t="shared" si="9"/>
        <v>74.850000000000009</v>
      </c>
      <c r="L56" s="15">
        <f t="shared" si="10"/>
        <v>74.850000000000009</v>
      </c>
    </row>
    <row r="57" spans="1:12" ht="16.5" x14ac:dyDescent="0.3">
      <c r="A57" s="31" t="s">
        <v>97</v>
      </c>
      <c r="B57" s="31" t="s">
        <v>98</v>
      </c>
      <c r="C57" s="47" t="s">
        <v>4</v>
      </c>
      <c r="D57" s="49">
        <v>7.37</v>
      </c>
      <c r="E57" s="23"/>
      <c r="F57" s="23"/>
      <c r="G57" s="23">
        <v>1</v>
      </c>
      <c r="H57" s="24">
        <f t="shared" si="6"/>
        <v>1</v>
      </c>
      <c r="I57" s="24">
        <f t="shared" si="7"/>
        <v>0</v>
      </c>
      <c r="J57" s="24">
        <f t="shared" si="8"/>
        <v>0</v>
      </c>
      <c r="K57" s="24">
        <f t="shared" si="9"/>
        <v>7.37</v>
      </c>
      <c r="L57" s="15">
        <f t="shared" si="10"/>
        <v>7.37</v>
      </c>
    </row>
    <row r="58" spans="1:12" ht="16.5" x14ac:dyDescent="0.3">
      <c r="A58" s="31" t="s">
        <v>99</v>
      </c>
      <c r="B58" s="31" t="s">
        <v>100</v>
      </c>
      <c r="C58" s="47" t="s">
        <v>4</v>
      </c>
      <c r="D58" s="49">
        <v>4.17</v>
      </c>
      <c r="E58" s="23"/>
      <c r="F58" s="23"/>
      <c r="G58" s="23">
        <v>1</v>
      </c>
      <c r="H58" s="24">
        <f t="shared" si="6"/>
        <v>1</v>
      </c>
      <c r="I58" s="24">
        <f t="shared" si="7"/>
        <v>0</v>
      </c>
      <c r="J58" s="24">
        <f t="shared" si="8"/>
        <v>0</v>
      </c>
      <c r="K58" s="24">
        <f t="shared" si="9"/>
        <v>4.17</v>
      </c>
      <c r="L58" s="15">
        <f t="shared" si="10"/>
        <v>4.17</v>
      </c>
    </row>
    <row r="59" spans="1:12" ht="16.5" x14ac:dyDescent="0.3">
      <c r="A59" s="31" t="s">
        <v>101</v>
      </c>
      <c r="B59" s="31" t="s">
        <v>102</v>
      </c>
      <c r="C59" s="47" t="s">
        <v>4</v>
      </c>
      <c r="D59" s="49">
        <v>4.5999999999999996</v>
      </c>
      <c r="E59" s="23"/>
      <c r="F59" s="23"/>
      <c r="G59" s="23">
        <v>1</v>
      </c>
      <c r="H59" s="24">
        <f t="shared" si="6"/>
        <v>1</v>
      </c>
      <c r="I59" s="24">
        <f t="shared" si="7"/>
        <v>0</v>
      </c>
      <c r="J59" s="24">
        <f t="shared" si="8"/>
        <v>0</v>
      </c>
      <c r="K59" s="24">
        <f t="shared" si="9"/>
        <v>4.5999999999999996</v>
      </c>
      <c r="L59" s="15">
        <f t="shared" si="10"/>
        <v>4.5999999999999996</v>
      </c>
    </row>
    <row r="60" spans="1:12" ht="16.5" x14ac:dyDescent="0.3">
      <c r="A60" s="31" t="s">
        <v>103</v>
      </c>
      <c r="B60" s="31" t="s">
        <v>104</v>
      </c>
      <c r="C60" s="47" t="s">
        <v>4</v>
      </c>
      <c r="D60" s="49">
        <v>7.25</v>
      </c>
      <c r="E60" s="23"/>
      <c r="F60" s="23"/>
      <c r="G60" s="23">
        <v>1</v>
      </c>
      <c r="H60" s="24">
        <f t="shared" si="6"/>
        <v>1</v>
      </c>
      <c r="I60" s="24">
        <f t="shared" si="7"/>
        <v>0</v>
      </c>
      <c r="J60" s="24">
        <f t="shared" si="8"/>
        <v>0</v>
      </c>
      <c r="K60" s="24">
        <f t="shared" si="9"/>
        <v>7.25</v>
      </c>
      <c r="L60" s="15">
        <f t="shared" si="10"/>
        <v>7.25</v>
      </c>
    </row>
    <row r="61" spans="1:12" ht="16.5" x14ac:dyDescent="0.3">
      <c r="A61" s="31" t="s">
        <v>105</v>
      </c>
      <c r="B61" s="31" t="s">
        <v>106</v>
      </c>
      <c r="C61" s="47" t="s">
        <v>4</v>
      </c>
      <c r="D61" s="49">
        <v>6.71</v>
      </c>
      <c r="E61" s="23"/>
      <c r="F61" s="23"/>
      <c r="G61" s="23">
        <v>1</v>
      </c>
      <c r="H61" s="24">
        <f t="shared" si="6"/>
        <v>1</v>
      </c>
      <c r="I61" s="24">
        <f t="shared" si="7"/>
        <v>0</v>
      </c>
      <c r="J61" s="24">
        <f t="shared" si="8"/>
        <v>0</v>
      </c>
      <c r="K61" s="24">
        <f t="shared" si="9"/>
        <v>6.71</v>
      </c>
      <c r="L61" s="15">
        <f t="shared" si="10"/>
        <v>6.71</v>
      </c>
    </row>
    <row r="62" spans="1:12" ht="16.5" x14ac:dyDescent="0.3">
      <c r="A62" s="31" t="s">
        <v>107</v>
      </c>
      <c r="B62" s="31" t="s">
        <v>108</v>
      </c>
      <c r="C62" s="47" t="s">
        <v>4</v>
      </c>
      <c r="D62" s="49">
        <v>8.5299999999999994</v>
      </c>
      <c r="E62" s="23"/>
      <c r="F62" s="23"/>
      <c r="G62" s="23">
        <v>1</v>
      </c>
      <c r="H62" s="24">
        <f t="shared" si="6"/>
        <v>1</v>
      </c>
      <c r="I62" s="24">
        <f t="shared" si="7"/>
        <v>0</v>
      </c>
      <c r="J62" s="24">
        <f t="shared" si="8"/>
        <v>0</v>
      </c>
      <c r="K62" s="24">
        <f t="shared" si="9"/>
        <v>8.5299999999999994</v>
      </c>
      <c r="L62" s="15">
        <f t="shared" si="10"/>
        <v>8.5299999999999994</v>
      </c>
    </row>
    <row r="63" spans="1:12" ht="16.5" x14ac:dyDescent="0.3">
      <c r="A63" s="31" t="s">
        <v>109</v>
      </c>
      <c r="B63" s="31" t="s">
        <v>110</v>
      </c>
      <c r="C63" s="47" t="s">
        <v>4</v>
      </c>
      <c r="D63" s="49">
        <v>7.16</v>
      </c>
      <c r="E63" s="23"/>
      <c r="F63" s="23"/>
      <c r="G63" s="23">
        <v>1</v>
      </c>
      <c r="H63" s="24">
        <f t="shared" si="6"/>
        <v>1</v>
      </c>
      <c r="I63" s="24">
        <f t="shared" si="7"/>
        <v>0</v>
      </c>
      <c r="J63" s="24">
        <f t="shared" si="8"/>
        <v>0</v>
      </c>
      <c r="K63" s="24">
        <f t="shared" si="9"/>
        <v>7.16</v>
      </c>
      <c r="L63" s="15">
        <f t="shared" si="10"/>
        <v>7.16</v>
      </c>
    </row>
    <row r="64" spans="1:12" ht="16.5" x14ac:dyDescent="0.3">
      <c r="A64" s="31" t="s">
        <v>111</v>
      </c>
      <c r="B64" s="31" t="s">
        <v>112</v>
      </c>
      <c r="C64" s="47" t="s">
        <v>4</v>
      </c>
      <c r="D64" s="49">
        <v>40.72</v>
      </c>
      <c r="E64" s="23"/>
      <c r="F64" s="23"/>
      <c r="G64" s="23">
        <v>15</v>
      </c>
      <c r="H64" s="24">
        <f t="shared" si="6"/>
        <v>15</v>
      </c>
      <c r="I64" s="24">
        <f t="shared" si="7"/>
        <v>0</v>
      </c>
      <c r="J64" s="24">
        <f t="shared" si="8"/>
        <v>0</v>
      </c>
      <c r="K64" s="24">
        <f t="shared" si="9"/>
        <v>610.79999999999995</v>
      </c>
      <c r="L64" s="15">
        <f t="shared" si="10"/>
        <v>610.79999999999995</v>
      </c>
    </row>
    <row r="65" spans="1:12" ht="16.5" x14ac:dyDescent="0.3">
      <c r="A65" s="31" t="s">
        <v>113</v>
      </c>
      <c r="B65" s="31" t="s">
        <v>114</v>
      </c>
      <c r="C65" s="47" t="s">
        <v>4</v>
      </c>
      <c r="D65" s="49">
        <v>3.93</v>
      </c>
      <c r="E65" s="23"/>
      <c r="F65" s="23"/>
      <c r="G65" s="23">
        <v>3</v>
      </c>
      <c r="H65" s="24">
        <f t="shared" si="6"/>
        <v>3</v>
      </c>
      <c r="I65" s="24">
        <f t="shared" si="7"/>
        <v>0</v>
      </c>
      <c r="J65" s="24">
        <f t="shared" si="8"/>
        <v>0</v>
      </c>
      <c r="K65" s="24">
        <f t="shared" si="9"/>
        <v>11.790000000000001</v>
      </c>
      <c r="L65" s="15">
        <f t="shared" si="10"/>
        <v>11.790000000000001</v>
      </c>
    </row>
    <row r="66" spans="1:12" ht="16.5" x14ac:dyDescent="0.3">
      <c r="A66" s="31" t="s">
        <v>115</v>
      </c>
      <c r="B66" s="31" t="s">
        <v>116</v>
      </c>
      <c r="C66" s="47" t="s">
        <v>4</v>
      </c>
      <c r="D66" s="49">
        <v>4.37</v>
      </c>
      <c r="E66" s="23"/>
      <c r="F66" s="23"/>
      <c r="G66" s="23">
        <v>1</v>
      </c>
      <c r="H66" s="24">
        <f t="shared" si="6"/>
        <v>1</v>
      </c>
      <c r="I66" s="24">
        <f t="shared" si="7"/>
        <v>0</v>
      </c>
      <c r="J66" s="24">
        <f t="shared" si="8"/>
        <v>0</v>
      </c>
      <c r="K66" s="24">
        <f t="shared" si="9"/>
        <v>4.37</v>
      </c>
      <c r="L66" s="15">
        <f t="shared" si="10"/>
        <v>4.37</v>
      </c>
    </row>
    <row r="67" spans="1:12" ht="16.5" x14ac:dyDescent="0.3">
      <c r="A67" s="31" t="s">
        <v>117</v>
      </c>
      <c r="B67" s="31" t="s">
        <v>118</v>
      </c>
      <c r="C67" s="47" t="s">
        <v>4</v>
      </c>
      <c r="D67" s="49">
        <v>3.82</v>
      </c>
      <c r="E67" s="23"/>
      <c r="F67" s="23"/>
      <c r="G67" s="23">
        <v>1</v>
      </c>
      <c r="H67" s="24">
        <f t="shared" si="6"/>
        <v>1</v>
      </c>
      <c r="I67" s="24">
        <f t="shared" si="7"/>
        <v>0</v>
      </c>
      <c r="J67" s="24">
        <f t="shared" si="8"/>
        <v>0</v>
      </c>
      <c r="K67" s="24">
        <f t="shared" si="9"/>
        <v>3.82</v>
      </c>
      <c r="L67" s="15">
        <f t="shared" si="10"/>
        <v>3.82</v>
      </c>
    </row>
    <row r="68" spans="1:12" ht="16.5" x14ac:dyDescent="0.3">
      <c r="A68" s="31" t="s">
        <v>119</v>
      </c>
      <c r="B68" s="31" t="s">
        <v>120</v>
      </c>
      <c r="C68" s="47" t="s">
        <v>4</v>
      </c>
      <c r="D68" s="49">
        <v>2.71</v>
      </c>
      <c r="E68" s="23"/>
      <c r="F68" s="23"/>
      <c r="G68" s="23">
        <v>2</v>
      </c>
      <c r="H68" s="24">
        <f t="shared" si="6"/>
        <v>2</v>
      </c>
      <c r="I68" s="24">
        <f t="shared" si="7"/>
        <v>0</v>
      </c>
      <c r="J68" s="24">
        <f t="shared" si="8"/>
        <v>0</v>
      </c>
      <c r="K68" s="24">
        <f t="shared" si="9"/>
        <v>5.42</v>
      </c>
      <c r="L68" s="15">
        <f t="shared" si="10"/>
        <v>5.42</v>
      </c>
    </row>
    <row r="69" spans="1:12" ht="16.5" x14ac:dyDescent="0.3">
      <c r="A69" s="31" t="s">
        <v>121</v>
      </c>
      <c r="B69" s="31" t="s">
        <v>122</v>
      </c>
      <c r="C69" s="47" t="s">
        <v>4</v>
      </c>
      <c r="D69" s="49">
        <v>4.12</v>
      </c>
      <c r="E69" s="23"/>
      <c r="F69" s="23"/>
      <c r="G69" s="23">
        <v>3</v>
      </c>
      <c r="H69" s="24">
        <f t="shared" si="6"/>
        <v>3</v>
      </c>
      <c r="I69" s="24">
        <f t="shared" si="7"/>
        <v>0</v>
      </c>
      <c r="J69" s="24">
        <f t="shared" si="8"/>
        <v>0</v>
      </c>
      <c r="K69" s="24">
        <f t="shared" si="9"/>
        <v>12.36</v>
      </c>
      <c r="L69" s="15">
        <f t="shared" si="10"/>
        <v>12.36</v>
      </c>
    </row>
    <row r="70" spans="1:12" s="3" customFormat="1" ht="16.5" x14ac:dyDescent="0.3">
      <c r="A70" s="55"/>
      <c r="B70" s="55"/>
      <c r="C70" s="55"/>
      <c r="D70" s="55"/>
      <c r="E70" s="41">
        <f>SUM(E30:E69)</f>
        <v>660</v>
      </c>
      <c r="F70" s="41">
        <f>SUM(F30:F69)</f>
        <v>330</v>
      </c>
      <c r="G70" s="41">
        <f>SUM(G30:G69)</f>
        <v>128</v>
      </c>
      <c r="H70" s="42"/>
      <c r="I70" s="43">
        <f>SUM(I30:I69)</f>
        <v>3997.4500000000003</v>
      </c>
      <c r="J70" s="43">
        <f>SUM(J30:J69)</f>
        <v>2893.26</v>
      </c>
      <c r="K70" s="43">
        <f>SUM(K30:K69)</f>
        <v>1561.0999999999997</v>
      </c>
      <c r="L70" s="44"/>
    </row>
    <row r="71" spans="1:12" s="3" customFormat="1" ht="16.5" x14ac:dyDescent="0.3">
      <c r="A71" s="56"/>
      <c r="B71" s="56"/>
      <c r="C71" s="56"/>
      <c r="D71" s="57"/>
      <c r="E71" s="41">
        <f>+E70/500</f>
        <v>1.32</v>
      </c>
      <c r="F71" s="41">
        <f>+F70/300</f>
        <v>1.1000000000000001</v>
      </c>
      <c r="G71" s="41">
        <f>+G70/100</f>
        <v>1.28</v>
      </c>
      <c r="H71" s="45"/>
      <c r="I71" s="43">
        <f>+I70/500</f>
        <v>7.9949000000000003</v>
      </c>
      <c r="J71" s="43">
        <f>+J70/300</f>
        <v>9.6442000000000014</v>
      </c>
      <c r="K71" s="43">
        <f>+K70/100</f>
        <v>15.610999999999997</v>
      </c>
      <c r="L71" s="46"/>
    </row>
    <row r="72" spans="1:12" ht="66" x14ac:dyDescent="0.3">
      <c r="A72" s="58"/>
      <c r="B72" s="58"/>
      <c r="C72" s="58"/>
      <c r="D72" s="58"/>
      <c r="E72" s="37" t="s">
        <v>175</v>
      </c>
      <c r="F72" s="37" t="s">
        <v>176</v>
      </c>
      <c r="G72" s="37" t="s">
        <v>177</v>
      </c>
      <c r="H72" s="37" t="s">
        <v>181</v>
      </c>
      <c r="I72" s="38" t="s">
        <v>175</v>
      </c>
      <c r="J72" s="38" t="s">
        <v>176</v>
      </c>
      <c r="K72" s="38" t="s">
        <v>177</v>
      </c>
      <c r="L72" s="39" t="s">
        <v>182</v>
      </c>
    </row>
    <row r="73" spans="1:12" ht="16.5" x14ac:dyDescent="0.3">
      <c r="A73" s="11" t="s">
        <v>1</v>
      </c>
      <c r="B73" s="11" t="s">
        <v>0</v>
      </c>
      <c r="C73" s="23" t="s">
        <v>45</v>
      </c>
      <c r="D73" s="24" t="s">
        <v>46</v>
      </c>
      <c r="E73" s="40" t="s">
        <v>174</v>
      </c>
      <c r="F73" s="40" t="s">
        <v>174</v>
      </c>
      <c r="G73" s="40" t="s">
        <v>174</v>
      </c>
      <c r="H73" s="40" t="s">
        <v>180</v>
      </c>
      <c r="I73" s="40" t="s">
        <v>179</v>
      </c>
      <c r="J73" s="40" t="s">
        <v>179</v>
      </c>
      <c r="K73" s="40" t="s">
        <v>179</v>
      </c>
      <c r="L73" s="40" t="s">
        <v>179</v>
      </c>
    </row>
    <row r="74" spans="1:12" ht="16.5" x14ac:dyDescent="0.3">
      <c r="A74" s="31" t="s">
        <v>2</v>
      </c>
      <c r="B74" s="31" t="s">
        <v>3</v>
      </c>
      <c r="C74" s="47" t="s">
        <v>4</v>
      </c>
      <c r="D74" s="49">
        <v>1.6</v>
      </c>
      <c r="E74" s="12">
        <v>125</v>
      </c>
      <c r="F74" s="12">
        <f>300*0.06</f>
        <v>18</v>
      </c>
      <c r="G74" s="12">
        <v>6</v>
      </c>
      <c r="H74" s="23">
        <f t="shared" si="6"/>
        <v>149</v>
      </c>
      <c r="I74" s="24">
        <f>+E74*D74</f>
        <v>200</v>
      </c>
      <c r="J74" s="24">
        <f t="shared" si="8"/>
        <v>28.8</v>
      </c>
      <c r="K74" s="24">
        <f t="shared" si="9"/>
        <v>9.6000000000000014</v>
      </c>
      <c r="L74" s="15">
        <f>+I74+J74+K74</f>
        <v>238.4</v>
      </c>
    </row>
    <row r="75" spans="1:12" ht="16.5" x14ac:dyDescent="0.3">
      <c r="A75" s="31" t="s">
        <v>123</v>
      </c>
      <c r="B75" s="31" t="s">
        <v>124</v>
      </c>
      <c r="C75" s="47" t="s">
        <v>4</v>
      </c>
      <c r="D75" s="49">
        <v>4.66</v>
      </c>
      <c r="E75" s="12">
        <v>150</v>
      </c>
      <c r="F75" s="12"/>
      <c r="G75" s="12"/>
      <c r="H75" s="23">
        <f t="shared" si="6"/>
        <v>150</v>
      </c>
      <c r="I75" s="24">
        <f t="shared" si="7"/>
        <v>699</v>
      </c>
      <c r="J75" s="24">
        <f t="shared" si="8"/>
        <v>0</v>
      </c>
      <c r="K75" s="24">
        <f t="shared" si="9"/>
        <v>0</v>
      </c>
      <c r="L75" s="15">
        <f t="shared" ref="L75:L114" si="11">+I75+J75+K75</f>
        <v>699</v>
      </c>
    </row>
    <row r="76" spans="1:12" ht="16.5" x14ac:dyDescent="0.3">
      <c r="A76" s="31" t="s">
        <v>125</v>
      </c>
      <c r="B76" s="31" t="s">
        <v>126</v>
      </c>
      <c r="C76" s="47" t="s">
        <v>4</v>
      </c>
      <c r="D76" s="49">
        <v>0.97</v>
      </c>
      <c r="E76" s="12">
        <f>500*0.1</f>
        <v>50</v>
      </c>
      <c r="F76" s="12"/>
      <c r="G76" s="12"/>
      <c r="H76" s="23">
        <f t="shared" si="6"/>
        <v>50</v>
      </c>
      <c r="I76" s="24">
        <f t="shared" si="7"/>
        <v>48.5</v>
      </c>
      <c r="J76" s="24">
        <f t="shared" si="8"/>
        <v>0</v>
      </c>
      <c r="K76" s="24">
        <f t="shared" si="9"/>
        <v>0</v>
      </c>
      <c r="L76" s="15">
        <f t="shared" si="11"/>
        <v>48.5</v>
      </c>
    </row>
    <row r="77" spans="1:12" ht="16.5" x14ac:dyDescent="0.3">
      <c r="A77" s="31" t="s">
        <v>49</v>
      </c>
      <c r="B77" s="31" t="s">
        <v>50</v>
      </c>
      <c r="C77" s="47" t="s">
        <v>4</v>
      </c>
      <c r="D77" s="49">
        <v>1.92</v>
      </c>
      <c r="E77" s="12">
        <v>100</v>
      </c>
      <c r="F77" s="12"/>
      <c r="G77" s="12"/>
      <c r="H77" s="23">
        <f t="shared" si="6"/>
        <v>100</v>
      </c>
      <c r="I77" s="24">
        <f t="shared" si="7"/>
        <v>192</v>
      </c>
      <c r="J77" s="24">
        <f t="shared" si="8"/>
        <v>0</v>
      </c>
      <c r="K77" s="24">
        <f t="shared" si="9"/>
        <v>0</v>
      </c>
      <c r="L77" s="15">
        <f t="shared" si="11"/>
        <v>192</v>
      </c>
    </row>
    <row r="78" spans="1:12" ht="16.5" x14ac:dyDescent="0.3">
      <c r="A78" s="31" t="s">
        <v>51</v>
      </c>
      <c r="B78" s="31" t="s">
        <v>52</v>
      </c>
      <c r="C78" s="47" t="s">
        <v>4</v>
      </c>
      <c r="D78" s="49">
        <v>1.37</v>
      </c>
      <c r="E78" s="12">
        <v>75</v>
      </c>
      <c r="F78" s="12">
        <f>300*0.04</f>
        <v>12</v>
      </c>
      <c r="G78" s="12"/>
      <c r="H78" s="23">
        <f t="shared" si="6"/>
        <v>87</v>
      </c>
      <c r="I78" s="24">
        <f t="shared" si="7"/>
        <v>102.75000000000001</v>
      </c>
      <c r="J78" s="24">
        <f t="shared" si="8"/>
        <v>16.440000000000001</v>
      </c>
      <c r="K78" s="24">
        <f t="shared" si="9"/>
        <v>0</v>
      </c>
      <c r="L78" s="15">
        <f t="shared" si="11"/>
        <v>119.19000000000001</v>
      </c>
    </row>
    <row r="79" spans="1:12" ht="16.5" x14ac:dyDescent="0.3">
      <c r="A79" s="31" t="s">
        <v>53</v>
      </c>
      <c r="B79" s="31" t="s">
        <v>54</v>
      </c>
      <c r="C79" s="47" t="s">
        <v>4</v>
      </c>
      <c r="D79" s="49">
        <v>3.92</v>
      </c>
      <c r="E79" s="23">
        <f>500*0.12</f>
        <v>60</v>
      </c>
      <c r="F79" s="12">
        <f>300*0.08</f>
        <v>24</v>
      </c>
      <c r="G79" s="12">
        <v>2</v>
      </c>
      <c r="H79" s="23">
        <f t="shared" si="6"/>
        <v>86</v>
      </c>
      <c r="I79" s="24">
        <f t="shared" si="7"/>
        <v>235.2</v>
      </c>
      <c r="J79" s="24">
        <f t="shared" si="8"/>
        <v>94.08</v>
      </c>
      <c r="K79" s="24">
        <f t="shared" si="9"/>
        <v>7.84</v>
      </c>
      <c r="L79" s="15">
        <f t="shared" si="11"/>
        <v>337.11999999999995</v>
      </c>
    </row>
    <row r="80" spans="1:12" ht="16.5" x14ac:dyDescent="0.3">
      <c r="A80" s="31" t="s">
        <v>127</v>
      </c>
      <c r="B80" s="31" t="s">
        <v>128</v>
      </c>
      <c r="C80" s="47" t="s">
        <v>4</v>
      </c>
      <c r="D80" s="49">
        <v>2.56</v>
      </c>
      <c r="E80" s="23">
        <f>500*0.1</f>
        <v>50</v>
      </c>
      <c r="F80" s="12"/>
      <c r="G80" s="12"/>
      <c r="H80" s="23">
        <f t="shared" si="6"/>
        <v>50</v>
      </c>
      <c r="I80" s="24">
        <f t="shared" si="7"/>
        <v>128</v>
      </c>
      <c r="J80" s="24">
        <f t="shared" si="8"/>
        <v>0</v>
      </c>
      <c r="K80" s="24">
        <f t="shared" si="9"/>
        <v>0</v>
      </c>
      <c r="L80" s="15">
        <f t="shared" si="11"/>
        <v>128</v>
      </c>
    </row>
    <row r="81" spans="1:12" ht="16.5" x14ac:dyDescent="0.3">
      <c r="A81" s="31" t="s">
        <v>129</v>
      </c>
      <c r="B81" s="31" t="s">
        <v>130</v>
      </c>
      <c r="C81" s="47" t="s">
        <v>4</v>
      </c>
      <c r="D81" s="49">
        <v>2.92</v>
      </c>
      <c r="E81" s="23">
        <f>500*0.1</f>
        <v>50</v>
      </c>
      <c r="F81" s="12"/>
      <c r="G81" s="12"/>
      <c r="H81" s="23">
        <f t="shared" si="6"/>
        <v>50</v>
      </c>
      <c r="I81" s="24">
        <f t="shared" si="7"/>
        <v>146</v>
      </c>
      <c r="J81" s="24">
        <f t="shared" si="8"/>
        <v>0</v>
      </c>
      <c r="K81" s="24">
        <f t="shared" si="9"/>
        <v>0</v>
      </c>
      <c r="L81" s="15">
        <f t="shared" si="11"/>
        <v>146</v>
      </c>
    </row>
    <row r="82" spans="1:12" ht="16.5" x14ac:dyDescent="0.3">
      <c r="A82" s="31" t="s">
        <v>131</v>
      </c>
      <c r="B82" s="31" t="s">
        <v>132</v>
      </c>
      <c r="C82" s="47" t="s">
        <v>4</v>
      </c>
      <c r="D82" s="49">
        <v>4.0999999999999996</v>
      </c>
      <c r="E82" s="23">
        <f>500*0.1</f>
        <v>50</v>
      </c>
      <c r="F82" s="12">
        <f>300*0.03</f>
        <v>9</v>
      </c>
      <c r="G82" s="12">
        <v>3</v>
      </c>
      <c r="H82" s="23">
        <f t="shared" si="6"/>
        <v>62</v>
      </c>
      <c r="I82" s="24">
        <f t="shared" si="7"/>
        <v>204.99999999999997</v>
      </c>
      <c r="J82" s="24">
        <f t="shared" si="8"/>
        <v>36.9</v>
      </c>
      <c r="K82" s="24">
        <f t="shared" si="9"/>
        <v>12.299999999999999</v>
      </c>
      <c r="L82" s="15">
        <f t="shared" si="11"/>
        <v>254.2</v>
      </c>
    </row>
    <row r="83" spans="1:12" ht="16.5" x14ac:dyDescent="0.3">
      <c r="A83" s="31" t="s">
        <v>17</v>
      </c>
      <c r="B83" s="31" t="s">
        <v>18</v>
      </c>
      <c r="C83" s="47" t="s">
        <v>4</v>
      </c>
      <c r="D83" s="49">
        <v>1.91</v>
      </c>
      <c r="E83" s="11"/>
      <c r="F83" s="12">
        <f>300*0.4</f>
        <v>120</v>
      </c>
      <c r="G83" s="12"/>
      <c r="H83" s="23">
        <f t="shared" si="6"/>
        <v>120</v>
      </c>
      <c r="I83" s="24">
        <f t="shared" si="7"/>
        <v>0</v>
      </c>
      <c r="J83" s="24">
        <f t="shared" si="8"/>
        <v>229.2</v>
      </c>
      <c r="K83" s="24">
        <f t="shared" si="9"/>
        <v>0</v>
      </c>
      <c r="L83" s="15">
        <f t="shared" si="11"/>
        <v>229.2</v>
      </c>
    </row>
    <row r="84" spans="1:12" ht="16.5" x14ac:dyDescent="0.3">
      <c r="A84" s="31" t="s">
        <v>133</v>
      </c>
      <c r="B84" s="31" t="s">
        <v>134</v>
      </c>
      <c r="C84" s="47" t="s">
        <v>4</v>
      </c>
      <c r="D84" s="49">
        <v>8.75</v>
      </c>
      <c r="E84" s="11"/>
      <c r="F84" s="12">
        <f>300*0.2</f>
        <v>60</v>
      </c>
      <c r="G84" s="12"/>
      <c r="H84" s="23">
        <f t="shared" si="6"/>
        <v>60</v>
      </c>
      <c r="I84" s="24">
        <f t="shared" si="7"/>
        <v>0</v>
      </c>
      <c r="J84" s="24">
        <f t="shared" si="8"/>
        <v>525</v>
      </c>
      <c r="K84" s="24">
        <f t="shared" si="9"/>
        <v>0</v>
      </c>
      <c r="L84" s="15">
        <f t="shared" si="11"/>
        <v>525</v>
      </c>
    </row>
    <row r="85" spans="1:12" ht="16.5" x14ac:dyDescent="0.3">
      <c r="A85" s="31" t="s">
        <v>135</v>
      </c>
      <c r="B85" s="31" t="s">
        <v>136</v>
      </c>
      <c r="C85" s="47" t="s">
        <v>4</v>
      </c>
      <c r="D85" s="49">
        <v>4.3899999999999997</v>
      </c>
      <c r="E85" s="11"/>
      <c r="F85" s="12">
        <f>300*0.08</f>
        <v>24</v>
      </c>
      <c r="G85" s="12"/>
      <c r="H85" s="23">
        <f t="shared" si="6"/>
        <v>24</v>
      </c>
      <c r="I85" s="24">
        <f t="shared" si="7"/>
        <v>0</v>
      </c>
      <c r="J85" s="24">
        <f t="shared" si="8"/>
        <v>105.35999999999999</v>
      </c>
      <c r="K85" s="24">
        <f t="shared" si="9"/>
        <v>0</v>
      </c>
      <c r="L85" s="15">
        <f t="shared" si="11"/>
        <v>105.35999999999999</v>
      </c>
    </row>
    <row r="86" spans="1:12" ht="16.5" x14ac:dyDescent="0.3">
      <c r="A86" s="31" t="s">
        <v>65</v>
      </c>
      <c r="B86" s="31" t="s">
        <v>66</v>
      </c>
      <c r="C86" s="47" t="s">
        <v>4</v>
      </c>
      <c r="D86" s="49">
        <v>1.59</v>
      </c>
      <c r="E86" s="11"/>
      <c r="F86" s="12">
        <f>300*0.1</f>
        <v>30</v>
      </c>
      <c r="G86" s="12"/>
      <c r="H86" s="23">
        <f t="shared" si="6"/>
        <v>30</v>
      </c>
      <c r="I86" s="24">
        <f t="shared" si="7"/>
        <v>0</v>
      </c>
      <c r="J86" s="24">
        <f t="shared" si="8"/>
        <v>47.7</v>
      </c>
      <c r="K86" s="24">
        <f t="shared" si="9"/>
        <v>0</v>
      </c>
      <c r="L86" s="15">
        <f t="shared" si="11"/>
        <v>47.7</v>
      </c>
    </row>
    <row r="87" spans="1:12" ht="16.5" x14ac:dyDescent="0.3">
      <c r="A87" s="31" t="s">
        <v>137</v>
      </c>
      <c r="B87" s="31" t="s">
        <v>138</v>
      </c>
      <c r="C87" s="47" t="s">
        <v>4</v>
      </c>
      <c r="D87" s="49">
        <v>2.67</v>
      </c>
      <c r="E87" s="11"/>
      <c r="F87" s="12">
        <f>300*0.03</f>
        <v>9</v>
      </c>
      <c r="G87" s="12"/>
      <c r="H87" s="23">
        <f t="shared" si="6"/>
        <v>9</v>
      </c>
      <c r="I87" s="24">
        <f t="shared" si="7"/>
        <v>0</v>
      </c>
      <c r="J87" s="24">
        <f t="shared" si="8"/>
        <v>24.03</v>
      </c>
      <c r="K87" s="24">
        <f t="shared" si="9"/>
        <v>0</v>
      </c>
      <c r="L87" s="15">
        <f t="shared" si="11"/>
        <v>24.03</v>
      </c>
    </row>
    <row r="88" spans="1:12" ht="16.5" x14ac:dyDescent="0.3">
      <c r="A88" s="31" t="s">
        <v>43</v>
      </c>
      <c r="B88" s="31" t="s">
        <v>44</v>
      </c>
      <c r="C88" s="47" t="s">
        <v>4</v>
      </c>
      <c r="D88" s="49">
        <v>0</v>
      </c>
      <c r="E88" s="11"/>
      <c r="F88" s="12"/>
      <c r="G88" s="12">
        <v>10</v>
      </c>
      <c r="H88" s="23">
        <f t="shared" si="6"/>
        <v>10</v>
      </c>
      <c r="I88" s="24">
        <f t="shared" si="7"/>
        <v>0</v>
      </c>
      <c r="J88" s="24">
        <f t="shared" si="8"/>
        <v>0</v>
      </c>
      <c r="K88" s="24">
        <f t="shared" si="9"/>
        <v>0</v>
      </c>
      <c r="L88" s="15">
        <f t="shared" si="11"/>
        <v>0</v>
      </c>
    </row>
    <row r="89" spans="1:12" ht="16.5" x14ac:dyDescent="0.3">
      <c r="A89" s="31" t="s">
        <v>139</v>
      </c>
      <c r="B89" s="31" t="s">
        <v>140</v>
      </c>
      <c r="C89" s="47" t="s">
        <v>4</v>
      </c>
      <c r="D89" s="49">
        <v>17.8</v>
      </c>
      <c r="E89" s="11"/>
      <c r="F89" s="12"/>
      <c r="G89" s="12">
        <v>3</v>
      </c>
      <c r="H89" s="23">
        <f t="shared" si="6"/>
        <v>3</v>
      </c>
      <c r="I89" s="24">
        <f t="shared" si="7"/>
        <v>0</v>
      </c>
      <c r="J89" s="24">
        <f t="shared" si="8"/>
        <v>0</v>
      </c>
      <c r="K89" s="24">
        <f t="shared" si="9"/>
        <v>53.400000000000006</v>
      </c>
      <c r="L89" s="15">
        <f t="shared" si="11"/>
        <v>53.400000000000006</v>
      </c>
    </row>
    <row r="90" spans="1:12" ht="16.5" x14ac:dyDescent="0.3">
      <c r="A90" s="31" t="s">
        <v>141</v>
      </c>
      <c r="B90" s="31" t="s">
        <v>142</v>
      </c>
      <c r="C90" s="47" t="s">
        <v>4</v>
      </c>
      <c r="D90" s="49">
        <v>4.26</v>
      </c>
      <c r="E90" s="11"/>
      <c r="F90" s="12"/>
      <c r="G90" s="12">
        <v>2</v>
      </c>
      <c r="H90" s="23">
        <f t="shared" si="6"/>
        <v>2</v>
      </c>
      <c r="I90" s="24">
        <f t="shared" si="7"/>
        <v>0</v>
      </c>
      <c r="J90" s="24">
        <f t="shared" si="8"/>
        <v>0</v>
      </c>
      <c r="K90" s="24">
        <f t="shared" si="9"/>
        <v>8.52</v>
      </c>
      <c r="L90" s="15">
        <f t="shared" si="11"/>
        <v>8.52</v>
      </c>
    </row>
    <row r="91" spans="1:12" ht="16.5" x14ac:dyDescent="0.3">
      <c r="A91" s="31" t="s">
        <v>143</v>
      </c>
      <c r="B91" s="31" t="s">
        <v>144</v>
      </c>
      <c r="C91" s="47" t="s">
        <v>4</v>
      </c>
      <c r="D91" s="49">
        <v>13.53</v>
      </c>
      <c r="E91" s="11"/>
      <c r="F91" s="12">
        <f>300*0.08</f>
        <v>24</v>
      </c>
      <c r="G91" s="12">
        <v>2</v>
      </c>
      <c r="H91" s="23">
        <f t="shared" si="6"/>
        <v>26</v>
      </c>
      <c r="I91" s="24">
        <f t="shared" si="7"/>
        <v>0</v>
      </c>
      <c r="J91" s="24">
        <f t="shared" si="8"/>
        <v>324.71999999999997</v>
      </c>
      <c r="K91" s="24">
        <f t="shared" si="9"/>
        <v>27.06</v>
      </c>
      <c r="L91" s="15">
        <f t="shared" si="11"/>
        <v>351.78</v>
      </c>
    </row>
    <row r="92" spans="1:12" ht="16.5" x14ac:dyDescent="0.3">
      <c r="A92" s="31" t="s">
        <v>145</v>
      </c>
      <c r="B92" s="31" t="s">
        <v>146</v>
      </c>
      <c r="C92" s="47" t="s">
        <v>4</v>
      </c>
      <c r="D92" s="49">
        <v>4.5999999999999996</v>
      </c>
      <c r="E92" s="11"/>
      <c r="F92" s="12"/>
      <c r="G92" s="12">
        <v>2</v>
      </c>
      <c r="H92" s="23">
        <f t="shared" si="6"/>
        <v>2</v>
      </c>
      <c r="I92" s="24">
        <f t="shared" si="7"/>
        <v>0</v>
      </c>
      <c r="J92" s="24">
        <f t="shared" si="8"/>
        <v>0</v>
      </c>
      <c r="K92" s="24">
        <f t="shared" si="9"/>
        <v>9.1999999999999993</v>
      </c>
      <c r="L92" s="15">
        <f t="shared" si="11"/>
        <v>9.1999999999999993</v>
      </c>
    </row>
    <row r="93" spans="1:12" ht="16.5" x14ac:dyDescent="0.3">
      <c r="A93" s="31" t="s">
        <v>77</v>
      </c>
      <c r="B93" s="31" t="s">
        <v>78</v>
      </c>
      <c r="C93" s="47" t="s">
        <v>4</v>
      </c>
      <c r="D93" s="49">
        <v>5.29</v>
      </c>
      <c r="E93" s="11"/>
      <c r="F93" s="12"/>
      <c r="G93" s="12"/>
      <c r="H93" s="23">
        <f t="shared" si="6"/>
        <v>0</v>
      </c>
      <c r="I93" s="24">
        <f t="shared" si="7"/>
        <v>0</v>
      </c>
      <c r="J93" s="24">
        <f t="shared" si="8"/>
        <v>0</v>
      </c>
      <c r="K93" s="24">
        <f t="shared" si="9"/>
        <v>0</v>
      </c>
      <c r="L93" s="15">
        <f t="shared" si="11"/>
        <v>0</v>
      </c>
    </row>
    <row r="94" spans="1:12" ht="16.5" x14ac:dyDescent="0.3">
      <c r="A94" s="31" t="s">
        <v>147</v>
      </c>
      <c r="B94" s="31" t="s">
        <v>148</v>
      </c>
      <c r="C94" s="47" t="s">
        <v>4</v>
      </c>
      <c r="D94" s="49">
        <v>3.63</v>
      </c>
      <c r="E94" s="11"/>
      <c r="F94" s="12"/>
      <c r="G94" s="12">
        <v>10</v>
      </c>
      <c r="H94" s="23">
        <f t="shared" si="6"/>
        <v>10</v>
      </c>
      <c r="I94" s="24">
        <f t="shared" si="7"/>
        <v>0</v>
      </c>
      <c r="J94" s="24">
        <f t="shared" si="8"/>
        <v>0</v>
      </c>
      <c r="K94" s="24">
        <f t="shared" si="9"/>
        <v>36.299999999999997</v>
      </c>
      <c r="L94" s="15">
        <f t="shared" si="11"/>
        <v>36.299999999999997</v>
      </c>
    </row>
    <row r="95" spans="1:12" ht="16.5" x14ac:dyDescent="0.3">
      <c r="A95" s="31" t="s">
        <v>149</v>
      </c>
      <c r="B95" s="31" t="s">
        <v>150</v>
      </c>
      <c r="C95" s="47" t="s">
        <v>4</v>
      </c>
      <c r="D95" s="49">
        <v>33.020000000000003</v>
      </c>
      <c r="E95" s="11"/>
      <c r="F95" s="12"/>
      <c r="G95" s="12">
        <v>15</v>
      </c>
      <c r="H95" s="23">
        <f t="shared" si="6"/>
        <v>15</v>
      </c>
      <c r="I95" s="24">
        <f t="shared" si="7"/>
        <v>0</v>
      </c>
      <c r="J95" s="24">
        <f t="shared" si="8"/>
        <v>0</v>
      </c>
      <c r="K95" s="24">
        <f t="shared" si="9"/>
        <v>495.30000000000007</v>
      </c>
      <c r="L95" s="15">
        <f t="shared" si="11"/>
        <v>495.30000000000007</v>
      </c>
    </row>
    <row r="96" spans="1:12" ht="16.5" x14ac:dyDescent="0.3">
      <c r="A96" s="31" t="s">
        <v>87</v>
      </c>
      <c r="B96" s="31" t="s">
        <v>88</v>
      </c>
      <c r="C96" s="47" t="s">
        <v>4</v>
      </c>
      <c r="D96" s="49">
        <v>30.64</v>
      </c>
      <c r="E96" s="11"/>
      <c r="F96" s="12"/>
      <c r="G96" s="12">
        <v>2</v>
      </c>
      <c r="H96" s="23">
        <f t="shared" ref="H96:H114" si="12">+E96+F96+G96</f>
        <v>2</v>
      </c>
      <c r="I96" s="24">
        <f t="shared" ref="I96:I114" si="13">+E96*D96</f>
        <v>0</v>
      </c>
      <c r="J96" s="24">
        <f t="shared" ref="J96:J114" si="14">+F96*D96</f>
        <v>0</v>
      </c>
      <c r="K96" s="24">
        <f t="shared" ref="K96:K114" si="15">+G96*D96</f>
        <v>61.28</v>
      </c>
      <c r="L96" s="15">
        <f t="shared" si="11"/>
        <v>61.28</v>
      </c>
    </row>
    <row r="97" spans="1:12" ht="16.5" x14ac:dyDescent="0.3">
      <c r="A97" s="31" t="s">
        <v>89</v>
      </c>
      <c r="B97" s="31" t="s">
        <v>90</v>
      </c>
      <c r="C97" s="47" t="s">
        <v>4</v>
      </c>
      <c r="D97" s="49">
        <v>5.04</v>
      </c>
      <c r="E97" s="11"/>
      <c r="F97" s="12"/>
      <c r="G97" s="12">
        <v>10</v>
      </c>
      <c r="H97" s="23">
        <f t="shared" si="12"/>
        <v>10</v>
      </c>
      <c r="I97" s="24">
        <f t="shared" si="13"/>
        <v>0</v>
      </c>
      <c r="J97" s="24">
        <f t="shared" si="14"/>
        <v>0</v>
      </c>
      <c r="K97" s="24">
        <f t="shared" si="15"/>
        <v>50.4</v>
      </c>
      <c r="L97" s="15">
        <f t="shared" si="11"/>
        <v>50.4</v>
      </c>
    </row>
    <row r="98" spans="1:12" ht="16.5" x14ac:dyDescent="0.3">
      <c r="A98" s="31" t="s">
        <v>151</v>
      </c>
      <c r="B98" s="31" t="s">
        <v>152</v>
      </c>
      <c r="C98" s="47" t="s">
        <v>4</v>
      </c>
      <c r="D98" s="49">
        <v>8.3000000000000007</v>
      </c>
      <c r="E98" s="11"/>
      <c r="F98" s="12"/>
      <c r="G98" s="12">
        <v>2</v>
      </c>
      <c r="H98" s="23">
        <f t="shared" si="12"/>
        <v>2</v>
      </c>
      <c r="I98" s="24">
        <f t="shared" si="13"/>
        <v>0</v>
      </c>
      <c r="J98" s="24">
        <f t="shared" si="14"/>
        <v>0</v>
      </c>
      <c r="K98" s="24">
        <f t="shared" si="15"/>
        <v>16.600000000000001</v>
      </c>
      <c r="L98" s="15">
        <f t="shared" si="11"/>
        <v>16.600000000000001</v>
      </c>
    </row>
    <row r="99" spans="1:12" ht="16.5" x14ac:dyDescent="0.3">
      <c r="A99" s="31" t="s">
        <v>63</v>
      </c>
      <c r="B99" s="31" t="s">
        <v>64</v>
      </c>
      <c r="C99" s="47" t="s">
        <v>4</v>
      </c>
      <c r="D99" s="49">
        <v>1.68</v>
      </c>
      <c r="E99" s="11"/>
      <c r="F99" s="12"/>
      <c r="G99" s="12">
        <v>15</v>
      </c>
      <c r="H99" s="23">
        <f t="shared" si="12"/>
        <v>15</v>
      </c>
      <c r="I99" s="24">
        <f t="shared" si="13"/>
        <v>0</v>
      </c>
      <c r="J99" s="24">
        <f t="shared" si="14"/>
        <v>0</v>
      </c>
      <c r="K99" s="24">
        <f t="shared" si="15"/>
        <v>25.2</v>
      </c>
      <c r="L99" s="15">
        <f t="shared" si="11"/>
        <v>25.2</v>
      </c>
    </row>
    <row r="100" spans="1:12" ht="16.5" x14ac:dyDescent="0.3">
      <c r="A100" s="31" t="s">
        <v>153</v>
      </c>
      <c r="B100" s="31" t="s">
        <v>154</v>
      </c>
      <c r="C100" s="47" t="s">
        <v>4</v>
      </c>
      <c r="D100" s="49">
        <v>3</v>
      </c>
      <c r="E100" s="11"/>
      <c r="F100" s="12"/>
      <c r="G100" s="12">
        <v>7</v>
      </c>
      <c r="H100" s="23">
        <f t="shared" si="12"/>
        <v>7</v>
      </c>
      <c r="I100" s="24">
        <f t="shared" si="13"/>
        <v>0</v>
      </c>
      <c r="J100" s="24">
        <f t="shared" si="14"/>
        <v>0</v>
      </c>
      <c r="K100" s="24">
        <f t="shared" si="15"/>
        <v>21</v>
      </c>
      <c r="L100" s="15">
        <f t="shared" si="11"/>
        <v>21</v>
      </c>
    </row>
    <row r="101" spans="1:12" ht="16.5" x14ac:dyDescent="0.3">
      <c r="A101" s="31" t="s">
        <v>97</v>
      </c>
      <c r="B101" s="31" t="s">
        <v>98</v>
      </c>
      <c r="C101" s="47" t="s">
        <v>4</v>
      </c>
      <c r="D101" s="49">
        <v>7.37</v>
      </c>
      <c r="E101" s="11"/>
      <c r="F101" s="12"/>
      <c r="G101" s="12">
        <v>1</v>
      </c>
      <c r="H101" s="23">
        <f t="shared" si="12"/>
        <v>1</v>
      </c>
      <c r="I101" s="24">
        <f t="shared" si="13"/>
        <v>0</v>
      </c>
      <c r="J101" s="24">
        <f t="shared" si="14"/>
        <v>0</v>
      </c>
      <c r="K101" s="24">
        <f t="shared" si="15"/>
        <v>7.37</v>
      </c>
      <c r="L101" s="15">
        <f t="shared" si="11"/>
        <v>7.37</v>
      </c>
    </row>
    <row r="102" spans="1:12" ht="16.5" x14ac:dyDescent="0.3">
      <c r="A102" s="31" t="s">
        <v>155</v>
      </c>
      <c r="B102" s="31" t="s">
        <v>156</v>
      </c>
      <c r="C102" s="47" t="s">
        <v>4</v>
      </c>
      <c r="D102" s="49">
        <v>18.170000000000002</v>
      </c>
      <c r="E102" s="11"/>
      <c r="F102" s="12"/>
      <c r="G102" s="12">
        <v>1</v>
      </c>
      <c r="H102" s="23">
        <f t="shared" si="12"/>
        <v>1</v>
      </c>
      <c r="I102" s="24">
        <f t="shared" si="13"/>
        <v>0</v>
      </c>
      <c r="J102" s="24">
        <f t="shared" si="14"/>
        <v>0</v>
      </c>
      <c r="K102" s="24">
        <f t="shared" si="15"/>
        <v>18.170000000000002</v>
      </c>
      <c r="L102" s="15">
        <f t="shared" si="11"/>
        <v>18.170000000000002</v>
      </c>
    </row>
    <row r="103" spans="1:12" ht="16.5" x14ac:dyDescent="0.3">
      <c r="A103" s="31" t="s">
        <v>101</v>
      </c>
      <c r="B103" s="31" t="s">
        <v>102</v>
      </c>
      <c r="C103" s="47" t="s">
        <v>4</v>
      </c>
      <c r="D103" s="49">
        <v>4.5999999999999996</v>
      </c>
      <c r="E103" s="11"/>
      <c r="F103" s="12"/>
      <c r="G103" s="12">
        <v>1</v>
      </c>
      <c r="H103" s="23">
        <f t="shared" si="12"/>
        <v>1</v>
      </c>
      <c r="I103" s="24">
        <f t="shared" si="13"/>
        <v>0</v>
      </c>
      <c r="J103" s="24">
        <f t="shared" si="14"/>
        <v>0</v>
      </c>
      <c r="K103" s="24">
        <f t="shared" si="15"/>
        <v>4.5999999999999996</v>
      </c>
      <c r="L103" s="15">
        <f t="shared" si="11"/>
        <v>4.5999999999999996</v>
      </c>
    </row>
    <row r="104" spans="1:12" ht="16.5" x14ac:dyDescent="0.3">
      <c r="A104" s="31" t="s">
        <v>157</v>
      </c>
      <c r="B104" s="31" t="s">
        <v>158</v>
      </c>
      <c r="C104" s="47" t="s">
        <v>4</v>
      </c>
      <c r="D104" s="49">
        <v>3.85</v>
      </c>
      <c r="E104" s="11"/>
      <c r="F104" s="12"/>
      <c r="G104" s="12">
        <v>1</v>
      </c>
      <c r="H104" s="23">
        <f t="shared" si="12"/>
        <v>1</v>
      </c>
      <c r="I104" s="24">
        <f t="shared" si="13"/>
        <v>0</v>
      </c>
      <c r="J104" s="24">
        <f t="shared" si="14"/>
        <v>0</v>
      </c>
      <c r="K104" s="24">
        <f t="shared" si="15"/>
        <v>3.85</v>
      </c>
      <c r="L104" s="15">
        <f t="shared" si="11"/>
        <v>3.85</v>
      </c>
    </row>
    <row r="105" spans="1:12" ht="16.5" x14ac:dyDescent="0.3">
      <c r="A105" s="31" t="s">
        <v>159</v>
      </c>
      <c r="B105" s="31" t="s">
        <v>160</v>
      </c>
      <c r="C105" s="47" t="s">
        <v>4</v>
      </c>
      <c r="D105" s="49">
        <v>8.77</v>
      </c>
      <c r="E105" s="11"/>
      <c r="F105" s="12"/>
      <c r="G105" s="12">
        <v>1</v>
      </c>
      <c r="H105" s="23">
        <f t="shared" si="12"/>
        <v>1</v>
      </c>
      <c r="I105" s="24">
        <f t="shared" si="13"/>
        <v>0</v>
      </c>
      <c r="J105" s="24">
        <f t="shared" si="14"/>
        <v>0</v>
      </c>
      <c r="K105" s="24">
        <f t="shared" si="15"/>
        <v>8.77</v>
      </c>
      <c r="L105" s="15">
        <f t="shared" si="11"/>
        <v>8.77</v>
      </c>
    </row>
    <row r="106" spans="1:12" ht="16.5" x14ac:dyDescent="0.3">
      <c r="A106" s="31" t="s">
        <v>107</v>
      </c>
      <c r="B106" s="31" t="s">
        <v>108</v>
      </c>
      <c r="C106" s="47" t="s">
        <v>4</v>
      </c>
      <c r="D106" s="49">
        <v>8.5299999999999994</v>
      </c>
      <c r="E106" s="11"/>
      <c r="F106" s="12"/>
      <c r="G106" s="12">
        <v>1</v>
      </c>
      <c r="H106" s="23">
        <f t="shared" si="12"/>
        <v>1</v>
      </c>
      <c r="I106" s="24">
        <f t="shared" si="13"/>
        <v>0</v>
      </c>
      <c r="J106" s="24">
        <f t="shared" si="14"/>
        <v>0</v>
      </c>
      <c r="K106" s="24">
        <f t="shared" si="15"/>
        <v>8.5299999999999994</v>
      </c>
      <c r="L106" s="15">
        <f t="shared" si="11"/>
        <v>8.5299999999999994</v>
      </c>
    </row>
    <row r="107" spans="1:12" ht="16.5" x14ac:dyDescent="0.3">
      <c r="A107" s="31" t="s">
        <v>109</v>
      </c>
      <c r="B107" s="31" t="s">
        <v>110</v>
      </c>
      <c r="C107" s="47" t="s">
        <v>4</v>
      </c>
      <c r="D107" s="49">
        <v>7.16</v>
      </c>
      <c r="E107" s="11"/>
      <c r="F107" s="12"/>
      <c r="G107" s="12">
        <v>1</v>
      </c>
      <c r="H107" s="23">
        <f t="shared" si="12"/>
        <v>1</v>
      </c>
      <c r="I107" s="24">
        <f t="shared" si="13"/>
        <v>0</v>
      </c>
      <c r="J107" s="24">
        <f t="shared" si="14"/>
        <v>0</v>
      </c>
      <c r="K107" s="24">
        <f t="shared" si="15"/>
        <v>7.16</v>
      </c>
      <c r="L107" s="15">
        <f t="shared" si="11"/>
        <v>7.16</v>
      </c>
    </row>
    <row r="108" spans="1:12" ht="16.5" x14ac:dyDescent="0.3">
      <c r="A108" s="31" t="s">
        <v>161</v>
      </c>
      <c r="B108" s="31" t="s">
        <v>162</v>
      </c>
      <c r="C108" s="47" t="s">
        <v>4</v>
      </c>
      <c r="D108" s="49">
        <v>8.34</v>
      </c>
      <c r="E108" s="11"/>
      <c r="F108" s="12"/>
      <c r="G108" s="12">
        <v>15</v>
      </c>
      <c r="H108" s="23">
        <f t="shared" si="12"/>
        <v>15</v>
      </c>
      <c r="I108" s="24">
        <f t="shared" si="13"/>
        <v>0</v>
      </c>
      <c r="J108" s="24">
        <f t="shared" si="14"/>
        <v>0</v>
      </c>
      <c r="K108" s="24">
        <f t="shared" si="15"/>
        <v>125.1</v>
      </c>
      <c r="L108" s="15">
        <f t="shared" si="11"/>
        <v>125.1</v>
      </c>
    </row>
    <row r="109" spans="1:12" ht="16.5" x14ac:dyDescent="0.3">
      <c r="A109" s="31" t="s">
        <v>163</v>
      </c>
      <c r="B109" s="31" t="s">
        <v>164</v>
      </c>
      <c r="C109" s="47" t="s">
        <v>165</v>
      </c>
      <c r="D109" s="49">
        <v>0.81</v>
      </c>
      <c r="E109" s="11"/>
      <c r="F109" s="12"/>
      <c r="G109" s="12">
        <v>3</v>
      </c>
      <c r="H109" s="23">
        <f t="shared" si="12"/>
        <v>3</v>
      </c>
      <c r="I109" s="24">
        <f t="shared" si="13"/>
        <v>0</v>
      </c>
      <c r="J109" s="24">
        <f t="shared" si="14"/>
        <v>0</v>
      </c>
      <c r="K109" s="24">
        <f t="shared" si="15"/>
        <v>2.4300000000000002</v>
      </c>
      <c r="L109" s="15">
        <f t="shared" si="11"/>
        <v>2.4300000000000002</v>
      </c>
    </row>
    <row r="110" spans="1:12" ht="16.5" x14ac:dyDescent="0.3">
      <c r="A110" s="31" t="s">
        <v>166</v>
      </c>
      <c r="B110" s="31" t="s">
        <v>167</v>
      </c>
      <c r="C110" s="47" t="s">
        <v>4</v>
      </c>
      <c r="D110" s="49">
        <v>3.66</v>
      </c>
      <c r="E110" s="11"/>
      <c r="F110" s="12"/>
      <c r="G110" s="12">
        <v>1</v>
      </c>
      <c r="H110" s="23">
        <f t="shared" si="12"/>
        <v>1</v>
      </c>
      <c r="I110" s="24">
        <f t="shared" si="13"/>
        <v>0</v>
      </c>
      <c r="J110" s="24">
        <f t="shared" si="14"/>
        <v>0</v>
      </c>
      <c r="K110" s="24">
        <f t="shared" si="15"/>
        <v>3.66</v>
      </c>
      <c r="L110" s="15">
        <f t="shared" si="11"/>
        <v>3.66</v>
      </c>
    </row>
    <row r="111" spans="1:12" ht="16.5" x14ac:dyDescent="0.3">
      <c r="A111" s="31" t="s">
        <v>168</v>
      </c>
      <c r="B111" s="31" t="s">
        <v>169</v>
      </c>
      <c r="C111" s="47" t="s">
        <v>4</v>
      </c>
      <c r="D111" s="49">
        <v>6.67</v>
      </c>
      <c r="E111" s="11"/>
      <c r="F111" s="12"/>
      <c r="G111" s="12">
        <v>1</v>
      </c>
      <c r="H111" s="23">
        <f t="shared" si="12"/>
        <v>1</v>
      </c>
      <c r="I111" s="24">
        <f t="shared" si="13"/>
        <v>0</v>
      </c>
      <c r="J111" s="24">
        <f t="shared" si="14"/>
        <v>0</v>
      </c>
      <c r="K111" s="24">
        <f t="shared" si="15"/>
        <v>6.67</v>
      </c>
      <c r="L111" s="15">
        <f t="shared" si="11"/>
        <v>6.67</v>
      </c>
    </row>
    <row r="112" spans="1:12" ht="16.5" x14ac:dyDescent="0.3">
      <c r="A112" s="31" t="s">
        <v>170</v>
      </c>
      <c r="B112" s="31" t="s">
        <v>171</v>
      </c>
      <c r="C112" s="47" t="s">
        <v>4</v>
      </c>
      <c r="D112" s="49">
        <v>2.69</v>
      </c>
      <c r="E112" s="11"/>
      <c r="F112" s="12"/>
      <c r="G112" s="12">
        <v>2</v>
      </c>
      <c r="H112" s="23">
        <f t="shared" si="12"/>
        <v>2</v>
      </c>
      <c r="I112" s="24">
        <f t="shared" si="13"/>
        <v>0</v>
      </c>
      <c r="J112" s="24">
        <f t="shared" si="14"/>
        <v>0</v>
      </c>
      <c r="K112" s="24">
        <f t="shared" si="15"/>
        <v>5.38</v>
      </c>
      <c r="L112" s="15">
        <f t="shared" si="11"/>
        <v>5.38</v>
      </c>
    </row>
    <row r="113" spans="1:12" ht="16.5" x14ac:dyDescent="0.3">
      <c r="A113" s="31" t="s">
        <v>55</v>
      </c>
      <c r="B113" s="31" t="s">
        <v>56</v>
      </c>
      <c r="C113" s="47" t="s">
        <v>4</v>
      </c>
      <c r="D113" s="49">
        <v>4.72</v>
      </c>
      <c r="E113" s="11"/>
      <c r="F113" s="12"/>
      <c r="G113" s="12">
        <v>4</v>
      </c>
      <c r="H113" s="23">
        <f t="shared" si="12"/>
        <v>4</v>
      </c>
      <c r="I113" s="24">
        <f t="shared" si="13"/>
        <v>0</v>
      </c>
      <c r="J113" s="24">
        <f t="shared" si="14"/>
        <v>0</v>
      </c>
      <c r="K113" s="24">
        <f t="shared" si="15"/>
        <v>18.88</v>
      </c>
      <c r="L113" s="15">
        <f t="shared" si="11"/>
        <v>18.88</v>
      </c>
    </row>
    <row r="114" spans="1:12" ht="16.5" x14ac:dyDescent="0.3">
      <c r="A114" s="31" t="s">
        <v>69</v>
      </c>
      <c r="B114" s="31" t="s">
        <v>70</v>
      </c>
      <c r="C114" s="47" t="s">
        <v>4</v>
      </c>
      <c r="D114" s="49">
        <v>2.0699999999999998</v>
      </c>
      <c r="E114" s="11"/>
      <c r="F114" s="12"/>
      <c r="G114" s="12">
        <v>1</v>
      </c>
      <c r="H114" s="23">
        <f t="shared" si="12"/>
        <v>1</v>
      </c>
      <c r="I114" s="24">
        <f t="shared" si="13"/>
        <v>0</v>
      </c>
      <c r="J114" s="24">
        <f t="shared" si="14"/>
        <v>0</v>
      </c>
      <c r="K114" s="24">
        <f t="shared" si="15"/>
        <v>2.0699999999999998</v>
      </c>
      <c r="L114" s="15">
        <f t="shared" si="11"/>
        <v>2.0699999999999998</v>
      </c>
    </row>
    <row r="115" spans="1:12" ht="16.5" x14ac:dyDescent="0.3">
      <c r="A115" s="55"/>
      <c r="B115" s="55"/>
      <c r="C115" s="55"/>
      <c r="D115" s="55"/>
      <c r="E115" s="41">
        <f>SUM(E75:E114)</f>
        <v>585</v>
      </c>
      <c r="F115" s="41">
        <f>SUM(F75:F114)</f>
        <v>312</v>
      </c>
      <c r="G115" s="41">
        <f>SUM(G75:G114)</f>
        <v>119</v>
      </c>
      <c r="H115" s="42"/>
      <c r="I115" s="43">
        <f>SUM(I75:I114)</f>
        <v>1756.45</v>
      </c>
      <c r="J115" s="43">
        <f>SUM(J75:J114)</f>
        <v>1403.43</v>
      </c>
      <c r="K115" s="43">
        <f>SUM(K75:K114)</f>
        <v>1047.04</v>
      </c>
      <c r="L115" s="46"/>
    </row>
    <row r="116" spans="1:12" ht="16.5" x14ac:dyDescent="0.35">
      <c r="A116" s="56"/>
      <c r="B116" s="56"/>
      <c r="C116" s="56"/>
      <c r="D116" s="57"/>
      <c r="E116" s="41">
        <f>+E115/500</f>
        <v>1.17</v>
      </c>
      <c r="F116" s="41">
        <f>+F115/300</f>
        <v>1.04</v>
      </c>
      <c r="G116" s="41">
        <f>+G115/100</f>
        <v>1.19</v>
      </c>
      <c r="H116" s="45"/>
      <c r="I116" s="43">
        <f>+I115/500</f>
        <v>3.5129000000000001</v>
      </c>
      <c r="J116" s="43">
        <f>+J115/300</f>
        <v>4.6781000000000006</v>
      </c>
      <c r="K116" s="43">
        <f>+K115/100</f>
        <v>10.4704</v>
      </c>
      <c r="L116" s="46"/>
    </row>
  </sheetData>
  <mergeCells count="14">
    <mergeCell ref="I3:K3"/>
    <mergeCell ref="A27:D27"/>
    <mergeCell ref="A70:D70"/>
    <mergeCell ref="A71:D71"/>
    <mergeCell ref="A1:L1"/>
    <mergeCell ref="A2:L2"/>
    <mergeCell ref="A4:D4"/>
    <mergeCell ref="A3:D3"/>
    <mergeCell ref="A115:D115"/>
    <mergeCell ref="A116:D116"/>
    <mergeCell ref="A28:D28"/>
    <mergeCell ref="A72:D72"/>
    <mergeCell ref="E3:G3"/>
    <mergeCell ref="A26:D26"/>
  </mergeCells>
  <conditionalFormatting sqref="A30:A69">
    <cfRule type="duplicateValues" dxfId="2" priority="14"/>
  </conditionalFormatting>
  <conditionalFormatting sqref="A74:A114">
    <cfRule type="duplicateValues" dxfId="1" priority="19"/>
  </conditionalFormatting>
  <conditionalFormatting sqref="A6:A25">
    <cfRule type="duplicateValues" dxfId="0" priority="2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F761-91A7-4370-AD61-3AA469C1AED5}">
  <dimension ref="A1:U8"/>
  <sheetViews>
    <sheetView topLeftCell="I1" workbookViewId="0">
      <selection activeCell="I9" sqref="I9"/>
    </sheetView>
  </sheetViews>
  <sheetFormatPr defaultRowHeight="15" x14ac:dyDescent="0.25"/>
  <cols>
    <col min="1" max="1" width="8.42578125" bestFit="1" customWidth="1"/>
    <col min="2" max="2" width="8.42578125" customWidth="1"/>
    <col min="3" max="4" width="9.5703125" bestFit="1" customWidth="1"/>
    <col min="5" max="5" width="11.5703125" style="3" bestFit="1" customWidth="1"/>
    <col min="6" max="6" width="11.5703125" style="3" customWidth="1"/>
    <col min="7" max="7" width="8.42578125" customWidth="1"/>
    <col min="8" max="9" width="9.5703125" customWidth="1"/>
    <col min="10" max="10" width="11.5703125" style="3" bestFit="1" customWidth="1"/>
    <col min="11" max="11" width="11.5703125" style="3" customWidth="1"/>
    <col min="13" max="14" width="9.5703125" bestFit="1" customWidth="1"/>
    <col min="15" max="15" width="11.5703125" bestFit="1" customWidth="1"/>
    <col min="16" max="16" width="11.5703125" style="3" customWidth="1"/>
    <col min="17" max="17" width="12" customWidth="1"/>
    <col min="18" max="18" width="12.28515625" customWidth="1"/>
    <col min="19" max="20" width="12" customWidth="1"/>
    <col min="21" max="21" width="10.5703125" customWidth="1"/>
  </cols>
  <sheetData>
    <row r="1" spans="1:21" ht="17.25" x14ac:dyDescent="0.4">
      <c r="A1" s="61" t="s">
        <v>1696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ht="17.25" x14ac:dyDescent="0.4">
      <c r="A2" s="61" t="s">
        <v>185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11"/>
      <c r="U2" s="11"/>
    </row>
    <row r="3" spans="1:21" ht="17.25" x14ac:dyDescent="0.4">
      <c r="A3" s="61" t="s">
        <v>191</v>
      </c>
      <c r="B3" s="61"/>
      <c r="C3" s="61"/>
      <c r="D3" s="61"/>
      <c r="E3" s="61"/>
      <c r="F3" s="23"/>
      <c r="G3" s="61" t="s">
        <v>186</v>
      </c>
      <c r="H3" s="61"/>
      <c r="I3" s="61"/>
      <c r="J3" s="61"/>
      <c r="K3" s="23"/>
      <c r="L3" s="61" t="s">
        <v>173</v>
      </c>
      <c r="M3" s="61"/>
      <c r="N3" s="61"/>
      <c r="O3" s="61"/>
      <c r="P3" s="23"/>
      <c r="Q3" s="61"/>
      <c r="R3" s="61"/>
      <c r="S3" s="61"/>
      <c r="T3" s="11"/>
      <c r="U3" s="11"/>
    </row>
    <row r="4" spans="1:21" ht="51.75" x14ac:dyDescent="0.25">
      <c r="A4" s="12" t="s">
        <v>187</v>
      </c>
      <c r="B4" s="12" t="s">
        <v>188</v>
      </c>
      <c r="C4" s="12" t="s">
        <v>189</v>
      </c>
      <c r="D4" s="12" t="s">
        <v>190</v>
      </c>
      <c r="E4" s="12" t="s">
        <v>182</v>
      </c>
      <c r="F4" s="13" t="s">
        <v>1690</v>
      </c>
      <c r="G4" s="12" t="s">
        <v>188</v>
      </c>
      <c r="H4" s="12" t="s">
        <v>189</v>
      </c>
      <c r="I4" s="12" t="s">
        <v>190</v>
      </c>
      <c r="J4" s="12" t="s">
        <v>182</v>
      </c>
      <c r="K4" s="13" t="s">
        <v>1690</v>
      </c>
      <c r="L4" s="12" t="s">
        <v>188</v>
      </c>
      <c r="M4" s="12" t="s">
        <v>189</v>
      </c>
      <c r="N4" s="12" t="s">
        <v>190</v>
      </c>
      <c r="O4" s="12" t="s">
        <v>182</v>
      </c>
      <c r="P4" s="13" t="s">
        <v>1690</v>
      </c>
      <c r="Q4" s="13" t="s">
        <v>192</v>
      </c>
      <c r="R4" s="13" t="s">
        <v>193</v>
      </c>
      <c r="S4" s="13" t="s">
        <v>194</v>
      </c>
      <c r="T4" s="13" t="s">
        <v>1691</v>
      </c>
      <c r="U4" s="13" t="s">
        <v>1693</v>
      </c>
    </row>
    <row r="5" spans="1:21" ht="17.25" x14ac:dyDescent="0.4">
      <c r="A5" s="14">
        <v>43831</v>
      </c>
      <c r="B5" s="24">
        <f>+MENUE!I26</f>
        <v>700.3</v>
      </c>
      <c r="C5" s="24">
        <f>+MENUE!I70</f>
        <v>3997.4500000000003</v>
      </c>
      <c r="D5" s="24">
        <f>+MENUE!I115</f>
        <v>1756.45</v>
      </c>
      <c r="E5" s="24">
        <f>+B5+C5+D5</f>
        <v>6454.2</v>
      </c>
      <c r="F5" s="24">
        <f>500*15</f>
        <v>7500</v>
      </c>
      <c r="G5" s="24">
        <f>+MENUE!J26</f>
        <v>545.69999999999993</v>
      </c>
      <c r="H5" s="24">
        <f>+MENUE!J70</f>
        <v>2893.26</v>
      </c>
      <c r="I5" s="24">
        <f>+MENUE!J115</f>
        <v>1403.43</v>
      </c>
      <c r="J5" s="24">
        <f>+G5+H5+I5</f>
        <v>4842.3900000000003</v>
      </c>
      <c r="K5" s="24">
        <f>300*29</f>
        <v>8700</v>
      </c>
      <c r="L5" s="24">
        <f>+MENUE!K26</f>
        <v>227.74</v>
      </c>
      <c r="M5" s="24">
        <f>+MENUE!K70</f>
        <v>1561.0999999999997</v>
      </c>
      <c r="N5" s="24">
        <f>+MENUE!K115</f>
        <v>1047.04</v>
      </c>
      <c r="O5" s="15">
        <f>+L5+M5+N5</f>
        <v>2835.8799999999997</v>
      </c>
      <c r="P5" s="15">
        <f>100*50</f>
        <v>5000</v>
      </c>
      <c r="Q5" s="25">
        <f>+E5+J5+O5</f>
        <v>14132.47</v>
      </c>
      <c r="R5" s="25">
        <f>+'DAILY REQUISITION '!G753</f>
        <v>15721.319999999998</v>
      </c>
      <c r="S5" s="25">
        <f>+R5-Q5</f>
        <v>1588.8499999999985</v>
      </c>
      <c r="T5" s="25">
        <f>+F5+K5+P5</f>
        <v>21200</v>
      </c>
      <c r="U5" s="25">
        <f>+Q5+S5</f>
        <v>15721.319999999998</v>
      </c>
    </row>
    <row r="6" spans="1:21" x14ac:dyDescent="0.25">
      <c r="U6" s="9"/>
    </row>
    <row r="7" spans="1:21" x14ac:dyDescent="0.25">
      <c r="U7" s="9"/>
    </row>
    <row r="8" spans="1:21" x14ac:dyDescent="0.25">
      <c r="U8" s="9"/>
    </row>
  </sheetData>
  <mergeCells count="6">
    <mergeCell ref="Q3:S3"/>
    <mergeCell ref="A2:S2"/>
    <mergeCell ref="A1:U1"/>
    <mergeCell ref="A3:E3"/>
    <mergeCell ref="G3:J3"/>
    <mergeCell ref="L3:O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7912-2CA7-4478-9E79-3D9B89DAC14F}">
  <dimension ref="A1:O14"/>
  <sheetViews>
    <sheetView tabSelected="1" workbookViewId="0">
      <selection activeCell="C6" sqref="C6"/>
    </sheetView>
  </sheetViews>
  <sheetFormatPr defaultRowHeight="15" x14ac:dyDescent="0.25"/>
  <cols>
    <col min="1" max="1" width="9.140625" customWidth="1"/>
    <col min="2" max="2" width="7.85546875" customWidth="1"/>
    <col min="3" max="3" width="10.42578125" customWidth="1"/>
    <col min="4" max="4" width="9.85546875" customWidth="1"/>
    <col min="5" max="5" width="6.7109375" customWidth="1"/>
    <col min="6" max="6" width="11.7109375" customWidth="1"/>
    <col min="7" max="7" width="10.85546875" customWidth="1"/>
    <col min="8" max="8" width="9.5703125" bestFit="1" customWidth="1"/>
    <col min="9" max="9" width="10.28515625" customWidth="1"/>
    <col min="10" max="10" width="10.28515625" style="3" customWidth="1"/>
    <col min="11" max="11" width="10.28515625" customWidth="1"/>
    <col min="12" max="12" width="12.140625" customWidth="1"/>
    <col min="13" max="13" width="10" customWidth="1"/>
  </cols>
  <sheetData>
    <row r="1" spans="1:15" ht="15.75" x14ac:dyDescent="0.3">
      <c r="A1" s="62" t="s">
        <v>184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2"/>
      <c r="O1" s="2"/>
    </row>
    <row r="2" spans="1:15" ht="15.75" x14ac:dyDescent="0.3">
      <c r="A2" s="62" t="s">
        <v>1687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2"/>
      <c r="O2" s="2"/>
    </row>
    <row r="3" spans="1:15" ht="15.75" x14ac:dyDescent="0.3">
      <c r="A3" s="19" t="s">
        <v>187</v>
      </c>
      <c r="B3" s="62" t="s">
        <v>172</v>
      </c>
      <c r="C3" s="62"/>
      <c r="D3" s="62"/>
      <c r="E3" s="62" t="s">
        <v>1694</v>
      </c>
      <c r="F3" s="62"/>
      <c r="G3" s="62"/>
      <c r="H3" s="62" t="s">
        <v>173</v>
      </c>
      <c r="I3" s="62"/>
      <c r="J3" s="62"/>
      <c r="K3" s="62"/>
      <c r="L3" s="62"/>
      <c r="M3" s="62"/>
    </row>
    <row r="4" spans="1:15" ht="40.5" x14ac:dyDescent="0.3">
      <c r="A4" s="19"/>
      <c r="B4" s="20" t="s">
        <v>1688</v>
      </c>
      <c r="C4" s="20" t="s">
        <v>1689</v>
      </c>
      <c r="D4" s="20" t="s">
        <v>1692</v>
      </c>
      <c r="E4" s="20" t="s">
        <v>1688</v>
      </c>
      <c r="F4" s="20" t="s">
        <v>1689</v>
      </c>
      <c r="G4" s="20" t="s">
        <v>1692</v>
      </c>
      <c r="H4" s="20" t="s">
        <v>1688</v>
      </c>
      <c r="I4" s="20" t="s">
        <v>1689</v>
      </c>
      <c r="J4" s="20" t="s">
        <v>1692</v>
      </c>
      <c r="K4" s="21" t="s">
        <v>1693</v>
      </c>
      <c r="L4" s="20" t="s">
        <v>193</v>
      </c>
      <c r="M4" s="21" t="s">
        <v>1695</v>
      </c>
    </row>
    <row r="5" spans="1:15" ht="15.75" x14ac:dyDescent="0.3">
      <c r="A5" s="17">
        <v>43831</v>
      </c>
      <c r="B5" s="18">
        <f>+'WORKING SHEET'!E5</f>
        <v>6454.2</v>
      </c>
      <c r="C5" s="18">
        <v>564.45283018867894</v>
      </c>
      <c r="D5" s="18">
        <f>+B5+C5</f>
        <v>7018.6528301886792</v>
      </c>
      <c r="E5" s="18">
        <f>+'WORKING SHEET'!J5</f>
        <v>4842.3900000000003</v>
      </c>
      <c r="F5" s="18">
        <v>654.76528301886742</v>
      </c>
      <c r="G5" s="18">
        <f>+E5+F5</f>
        <v>5497.1552830188675</v>
      </c>
      <c r="H5" s="18">
        <f>+'WORKING SHEET'!O5</f>
        <v>2835.8799999999997</v>
      </c>
      <c r="I5" s="18">
        <v>376.30188679245254</v>
      </c>
      <c r="J5" s="18">
        <f>+H5+I5</f>
        <v>3212.1818867924521</v>
      </c>
      <c r="K5" s="22">
        <f>+D5+G5+J5</f>
        <v>15727.989999999998</v>
      </c>
      <c r="L5" s="22">
        <f>+'WORKING SHEET'!R5</f>
        <v>15721.319999999998</v>
      </c>
      <c r="M5" s="22">
        <f>+K5-L5</f>
        <v>6.6700000000000728</v>
      </c>
    </row>
    <row r="6" spans="1:15" ht="15.75" x14ac:dyDescent="0.3">
      <c r="A6" s="17">
        <v>43832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5" ht="15.75" x14ac:dyDescent="0.3">
      <c r="A7" s="17">
        <v>43833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5" ht="15.75" x14ac:dyDescent="0.3">
      <c r="A8" s="17">
        <v>43834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5" ht="15.75" x14ac:dyDescent="0.3">
      <c r="A9" s="17">
        <v>43835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5" ht="15.75" x14ac:dyDescent="0.3">
      <c r="A10" s="17">
        <v>43836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5" ht="15.75" x14ac:dyDescent="0.3">
      <c r="A11" s="17">
        <v>43837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5" ht="15.75" x14ac:dyDescent="0.3">
      <c r="A12" s="17">
        <v>43838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5" ht="15.75" x14ac:dyDescent="0.3">
      <c r="A13" s="17">
        <v>43839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</sheetData>
  <mergeCells count="6">
    <mergeCell ref="H3:J3"/>
    <mergeCell ref="A1:M1"/>
    <mergeCell ref="A2:M2"/>
    <mergeCell ref="K3:M3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REQUISITION </vt:lpstr>
      <vt:lpstr>MENUE</vt:lpstr>
      <vt:lpstr>WORKING SHEET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Peter Gomes</dc:creator>
  <cp:lastModifiedBy>Aplica</cp:lastModifiedBy>
  <dcterms:created xsi:type="dcterms:W3CDTF">2020-01-15T05:07:04Z</dcterms:created>
  <dcterms:modified xsi:type="dcterms:W3CDTF">2020-03-09T05:35:46Z</dcterms:modified>
</cp:coreProperties>
</file>