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summary" sheetId="1" r:id="rId4"/>
    <sheet state="visible" name="Collateral Analysis" sheetId="2" r:id="rId5"/>
    <sheet state="visible" name="Transaction overview" sheetId="3" r:id="rId6"/>
    <sheet state="visible" name="Base Case" sheetId="4" r:id="rId7"/>
  </sheets>
  <definedNames/>
  <calcPr/>
</workbook>
</file>

<file path=xl/sharedStrings.xml><?xml version="1.0" encoding="utf-8"?>
<sst xmlns="http://schemas.openxmlformats.org/spreadsheetml/2006/main" count="151" uniqueCount="125">
  <si>
    <t>Participant name:</t>
  </si>
  <si>
    <t>Answer Key</t>
  </si>
  <si>
    <t>CodeInYourSelf - Financial Summary</t>
  </si>
  <si>
    <t>FYE March 31st</t>
  </si>
  <si>
    <t>$ in millions</t>
  </si>
  <si>
    <t>Income Statement:</t>
  </si>
  <si>
    <t>Cash Flow Statement:</t>
  </si>
  <si>
    <t>Revenue</t>
  </si>
  <si>
    <t>Cash flow from operations</t>
  </si>
  <si>
    <r>
      <rPr>
        <rFont val="Arial"/>
        <color rgb="FF6D6E6A"/>
        <sz val="10.0"/>
      </rPr>
      <t xml:space="preserve">  </t>
    </r>
    <r>
      <rPr>
        <rFont val="Arial"/>
        <color theme="1"/>
        <sz val="10.0"/>
      </rPr>
      <t xml:space="preserve"> </t>
    </r>
    <r>
      <rPr>
        <rFont val="Arial"/>
        <i/>
        <color theme="1"/>
        <sz val="10.0"/>
      </rPr>
      <t>% growth</t>
    </r>
  </si>
  <si>
    <t>Capital expenditures</t>
  </si>
  <si>
    <t>Free Cash Flow (FCF)</t>
  </si>
  <si>
    <t>Cost of Goods Sold (COGS)</t>
  </si>
  <si>
    <t>Gross Profit</t>
  </si>
  <si>
    <t>Acquisitions</t>
  </si>
  <si>
    <r>
      <rPr>
        <rFont val="Arial"/>
        <i/>
        <color rgb="FF6D6E6A"/>
        <sz val="10.0"/>
      </rPr>
      <t xml:space="preserve">   </t>
    </r>
    <r>
      <rPr>
        <rFont val="Arial"/>
        <i/>
        <color theme="1"/>
        <sz val="10.0"/>
      </rPr>
      <t>Gross margin</t>
    </r>
  </si>
  <si>
    <t>Dividends paid</t>
  </si>
  <si>
    <t>Total operating expenses</t>
  </si>
  <si>
    <t>Operating income</t>
  </si>
  <si>
    <t>EBITDA calculation:</t>
  </si>
  <si>
    <r>
      <rPr>
        <rFont val="Arial"/>
        <i/>
        <color rgb="FF6D6E6A"/>
        <sz val="10.0"/>
      </rPr>
      <t xml:space="preserve">   </t>
    </r>
    <r>
      <rPr>
        <rFont val="Arial"/>
        <i/>
        <color theme="1"/>
        <sz val="10.0"/>
      </rPr>
      <t>Operating margin</t>
    </r>
  </si>
  <si>
    <t>Adjusted EBITDA</t>
  </si>
  <si>
    <t>Net income</t>
  </si>
  <si>
    <t>Credit ratios:</t>
  </si>
  <si>
    <r>
      <rPr>
        <rFont val="Arial"/>
        <i/>
        <color rgb="FF6D6E6A"/>
        <sz val="10.0"/>
      </rPr>
      <t xml:space="preserve">   </t>
    </r>
    <r>
      <rPr>
        <rFont val="Arial"/>
        <i/>
        <color theme="1"/>
        <sz val="10.0"/>
      </rPr>
      <t>Net profit margin</t>
    </r>
  </si>
  <si>
    <t>Total Debt / EBITDA</t>
  </si>
  <si>
    <t>Debt to total capitalization</t>
  </si>
  <si>
    <t>Balance Sheet:</t>
  </si>
  <si>
    <t>FCF / Total Debt</t>
  </si>
  <si>
    <t>Cash and cash equivalents</t>
  </si>
  <si>
    <t>Accounts receivable</t>
  </si>
  <si>
    <t>Inventory</t>
  </si>
  <si>
    <t>Others Assets</t>
  </si>
  <si>
    <r>
      <rPr>
        <rFont val="Arial"/>
        <b/>
        <color rgb="FF6D6E6A"/>
        <sz val="10.0"/>
      </rPr>
      <t xml:space="preserve">  </t>
    </r>
    <r>
      <rPr>
        <rFont val="Arial"/>
        <b/>
        <color rgb="FF6AA84F"/>
        <sz val="10.0"/>
      </rPr>
      <t xml:space="preserve"> Total assets</t>
    </r>
  </si>
  <si>
    <t>Accounts payable</t>
  </si>
  <si>
    <t>Total debt</t>
  </si>
  <si>
    <t>Equity</t>
  </si>
  <si>
    <t>Other Liabilities </t>
  </si>
  <si>
    <r>
      <rPr>
        <rFont val="Arial"/>
        <b/>
        <color rgb="FF6D6E6A"/>
        <sz val="10.0"/>
      </rPr>
      <t xml:space="preserve">   </t>
    </r>
    <r>
      <rPr>
        <rFont val="Arial"/>
        <b/>
        <color rgb="FF6AA84F"/>
        <sz val="10.0"/>
      </rPr>
      <t>Liabilities and equity</t>
    </r>
  </si>
  <si>
    <t xml:space="preserve">Formulas Used : </t>
  </si>
  <si>
    <t>Given :</t>
  </si>
  <si>
    <r>
      <rPr>
        <rFont val="Arial"/>
        <color theme="1"/>
        <sz val="10.0"/>
      </rPr>
      <t xml:space="preserve">➤ </t>
    </r>
    <r>
      <rPr>
        <rFont val="Arial"/>
        <b/>
        <color theme="1"/>
        <sz val="10.0"/>
      </rPr>
      <t xml:space="preserve">Growth% </t>
    </r>
    <r>
      <rPr>
        <rFont val="Arial"/>
        <color theme="1"/>
        <sz val="10.0"/>
      </rPr>
      <t>= Currect year/Previous year-1</t>
    </r>
  </si>
  <si>
    <r>
      <rPr>
        <rFont val="Arial"/>
        <color theme="1"/>
        <sz val="10.0"/>
      </rPr>
      <t>➤</t>
    </r>
    <r>
      <rPr>
        <rFont val="Arial"/>
        <b/>
        <color theme="1"/>
        <sz val="10.0"/>
      </rPr>
      <t xml:space="preserve">Gross Profit </t>
    </r>
    <r>
      <rPr>
        <rFont val="Arial"/>
        <color theme="1"/>
        <sz val="10.0"/>
      </rPr>
      <t>= Revenue-COGS</t>
    </r>
  </si>
  <si>
    <r>
      <rPr>
        <rFont val="Arial"/>
        <color theme="1"/>
      </rPr>
      <t>➤</t>
    </r>
    <r>
      <rPr>
        <rFont val="Arial"/>
        <b/>
        <color theme="1"/>
      </rPr>
      <t>Gross Margin</t>
    </r>
    <r>
      <rPr>
        <rFont val="Arial"/>
        <color theme="1"/>
      </rPr>
      <t xml:space="preserve"> = Revenue/Gross Profit</t>
    </r>
  </si>
  <si>
    <r>
      <rPr>
        <rFont val="Arial"/>
        <color theme="1"/>
      </rPr>
      <t>➤</t>
    </r>
    <r>
      <rPr>
        <rFont val="Arial"/>
        <b/>
        <color theme="1"/>
      </rPr>
      <t>Operating Income</t>
    </r>
    <r>
      <rPr>
        <rFont val="Arial"/>
        <color theme="1"/>
      </rPr>
      <t xml:space="preserve"> = Gross profit-Total operating expenses </t>
    </r>
  </si>
  <si>
    <r>
      <rPr>
        <rFont val="Arial"/>
        <color theme="1"/>
      </rPr>
      <t>➤</t>
    </r>
    <r>
      <rPr>
        <rFont val="Arial"/>
        <b/>
        <color theme="1"/>
      </rPr>
      <t>Operating Margin</t>
    </r>
    <r>
      <rPr>
        <rFont val="Arial"/>
        <color theme="1"/>
      </rPr>
      <t xml:space="preserve"> = Revenue/Operating Income </t>
    </r>
  </si>
  <si>
    <r>
      <rPr>
        <rFont val="Arial"/>
        <color theme="1"/>
      </rPr>
      <t>➤</t>
    </r>
    <r>
      <rPr>
        <rFont val="Arial"/>
        <b/>
        <color theme="1"/>
      </rPr>
      <t xml:space="preserve">Net Profit Margin </t>
    </r>
    <r>
      <rPr>
        <rFont val="Arial"/>
        <color theme="1"/>
      </rPr>
      <t>= Revenue/Net Income</t>
    </r>
  </si>
  <si>
    <r>
      <rPr>
        <rFont val="Arial"/>
        <color theme="1"/>
      </rPr>
      <t>➤</t>
    </r>
    <r>
      <rPr>
        <rFont val="Arial"/>
        <b/>
        <color theme="1"/>
      </rPr>
      <t>Free Cash Flow</t>
    </r>
    <r>
      <rPr>
        <rFont val="Arial"/>
        <color theme="1"/>
      </rPr>
      <t xml:space="preserve"> = Cash Flow + Capital Expenditure</t>
    </r>
  </si>
  <si>
    <t xml:space="preserve">Credit Ratios : </t>
  </si>
  <si>
    <t>➤Total Debt/EBITDS</t>
  </si>
  <si>
    <t>➤Debt to total capitalization = Total debt/(TD+Equity)</t>
  </si>
  <si>
    <t>➤FCF/Total Debt</t>
  </si>
  <si>
    <r>
      <rPr>
        <rFont val="Arial"/>
        <color theme="1"/>
      </rPr>
      <t>➤</t>
    </r>
    <r>
      <rPr>
        <rFont val="Arial"/>
        <b/>
        <color theme="1"/>
      </rPr>
      <t>EBITDA</t>
    </r>
    <r>
      <rPr>
        <rFont val="Arial"/>
        <color theme="1"/>
      </rPr>
      <t>(Earnings Before Interest, Taxes, Depreciation, and Amortization)</t>
    </r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</si>
  <si>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</si>
  <si>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</si>
  <si>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</si>
  <si>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</si>
  <si>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</si>
  <si>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</si>
  <si>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</si>
  <si>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</si>
  <si>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</si>
  <si>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 xml:space="preserve">A/R, Inventory and Net PP&amp;E retrieved from company 10-K balance sheet (Note: that a typical borrowing base only includes A/R and Inventory). Noted in the borrowing base background, characteristics that typically warrant the need to be monitored under a borrowing base include a company that is: asset heavy, has intensive working capital needs, is underperforming and/or does not have other collateral that can be used as security. Company does not meet the warranted criteria therefore it is recommended that the company is not monitored under a borrowing base. </t>
  </si>
  <si>
    <t>Sources ($mm)</t>
  </si>
  <si>
    <t>Before Transaction</t>
  </si>
  <si>
    <t>After Transaction</t>
  </si>
  <si>
    <t>New Revolving Credit Facility</t>
  </si>
  <si>
    <t>($mm)</t>
  </si>
  <si>
    <t>Amount</t>
  </si>
  <si>
    <t>x EBITDA</t>
  </si>
  <si>
    <t>Total Sources</t>
  </si>
  <si>
    <t>Tranche A</t>
  </si>
  <si>
    <t>Tranche B</t>
  </si>
  <si>
    <t>Uses ($mm)</t>
  </si>
  <si>
    <t>Repay Tranche A</t>
  </si>
  <si>
    <t>Total Debt</t>
  </si>
  <si>
    <t>Repay Tranche B</t>
  </si>
  <si>
    <t>Total Uses</t>
  </si>
  <si>
    <t>Audited</t>
  </si>
  <si>
    <t>Management Projections</t>
  </si>
  <si>
    <t>CodeInYourSelf Extrapolated</t>
  </si>
  <si>
    <r>
      <rPr>
        <rFont val="Merriweather"/>
        <b/>
        <color theme="1"/>
        <sz val="11.0"/>
      </rPr>
      <t>CAGR (</t>
    </r>
    <r>
      <rPr>
        <rFont val="Merriweather"/>
        <b val="0"/>
        <color theme="1"/>
        <sz val="11.0"/>
      </rPr>
      <t>Compound Annual Growth Rate</t>
    </r>
    <r>
      <rPr>
        <rFont val="Merriweather"/>
        <b/>
        <color theme="1"/>
        <sz val="11.0"/>
      </rPr>
      <t>)</t>
    </r>
  </si>
  <si>
    <t>Base Case</t>
  </si>
  <si>
    <t>x</t>
  </si>
  <si>
    <t>% Growth</t>
  </si>
  <si>
    <t>(-) Cost of Goods Sold</t>
  </si>
  <si>
    <t>% of Revenue</t>
  </si>
  <si>
    <t xml:space="preserve">x </t>
  </si>
  <si>
    <t>Gross Profit Margin</t>
  </si>
  <si>
    <t>GPM Margin %</t>
  </si>
  <si>
    <t>(-) Operating Expenses</t>
  </si>
  <si>
    <t>EBITDA</t>
  </si>
  <si>
    <t>EBITDA Margin %</t>
  </si>
  <si>
    <t>Income Taxes</t>
  </si>
  <si>
    <t>% of EBITDA</t>
  </si>
  <si>
    <t>Cash Flow</t>
  </si>
  <si>
    <t>Capital Expenditures</t>
  </si>
  <si>
    <t>Dividends</t>
  </si>
  <si>
    <t>Balance Sheet</t>
  </si>
  <si>
    <t>Accounts Receivable (AR)</t>
  </si>
  <si>
    <t>Days Sales O/S (DSO)</t>
  </si>
  <si>
    <t>Days Inventory O/s (DIO)</t>
  </si>
  <si>
    <t>Accounts Payable (AP)</t>
  </si>
  <si>
    <t>Days Payable O/S (DPO)</t>
  </si>
  <si>
    <t>Net Working Capital (NWC)</t>
  </si>
  <si>
    <r>
      <rPr>
        <rFont val="Arial"/>
        <color theme="1"/>
      </rPr>
      <t>➤</t>
    </r>
    <r>
      <rPr>
        <rFont val="Arial"/>
        <b/>
        <color theme="1"/>
      </rPr>
      <t xml:space="preserve">Growth% </t>
    </r>
    <r>
      <rPr>
        <rFont val="Arial"/>
        <color theme="1"/>
      </rPr>
      <t>= Currect year/Previous year-1</t>
    </r>
  </si>
  <si>
    <r>
      <rPr>
        <rFont val="Arial"/>
        <color theme="1"/>
      </rPr>
      <t>➤</t>
    </r>
    <r>
      <rPr>
        <rFont val="Arial"/>
        <b/>
        <color theme="1"/>
      </rPr>
      <t>COGS</t>
    </r>
    <r>
      <rPr>
        <rFont val="Arial"/>
        <color theme="1"/>
      </rPr>
      <t xml:space="preserve"> = Revenue% * Revenue</t>
    </r>
  </si>
  <si>
    <r>
      <rPr>
        <rFont val="Arial"/>
        <color theme="1"/>
      </rPr>
      <t>➤</t>
    </r>
    <r>
      <rPr>
        <rFont val="Arial"/>
        <b/>
        <color theme="1"/>
      </rPr>
      <t>Revenue %</t>
    </r>
    <r>
      <rPr>
        <rFont val="Arial"/>
        <color theme="1"/>
      </rPr>
      <t xml:space="preserve"> = COGS/Revenue</t>
    </r>
  </si>
  <si>
    <r>
      <rPr>
        <rFont val="Arial"/>
        <color theme="1"/>
      </rPr>
      <t>➤</t>
    </r>
    <r>
      <rPr>
        <rFont val="Arial"/>
        <b/>
        <color theme="1"/>
      </rPr>
      <t>Operating Exp</t>
    </r>
    <r>
      <rPr>
        <rFont val="Arial"/>
        <color theme="1"/>
      </rPr>
      <t xml:space="preserve"> = Revenue% * Revenue</t>
    </r>
  </si>
  <si>
    <r>
      <rPr>
        <rFont val="Arial"/>
        <color theme="1"/>
      </rPr>
      <t>➤</t>
    </r>
    <r>
      <rPr>
        <rFont val="Arial"/>
        <b/>
        <color theme="1"/>
      </rPr>
      <t>Gross Profit</t>
    </r>
    <r>
      <rPr>
        <rFont val="Arial"/>
        <color theme="1"/>
      </rPr>
      <t xml:space="preserve"> </t>
    </r>
    <r>
      <rPr>
        <rFont val="Arial"/>
        <b/>
        <color theme="1"/>
      </rPr>
      <t>Margin</t>
    </r>
    <r>
      <rPr>
        <rFont val="Arial"/>
        <color theme="1"/>
      </rPr>
      <t>= Revenue-COGS</t>
    </r>
  </si>
  <si>
    <r>
      <rPr>
        <rFont val="Arial"/>
        <color theme="1"/>
      </rPr>
      <t>➤</t>
    </r>
    <r>
      <rPr>
        <rFont val="Arial"/>
        <b/>
        <color theme="1"/>
      </rPr>
      <t xml:space="preserve">Income Tax </t>
    </r>
    <r>
      <rPr>
        <rFont val="Arial"/>
        <color theme="1"/>
      </rPr>
      <t>= % of EBITDA *EBITDA</t>
    </r>
  </si>
  <si>
    <r>
      <rPr>
        <rFont val="Arial"/>
        <color theme="1"/>
      </rPr>
      <t>➤</t>
    </r>
    <r>
      <rPr>
        <rFont val="Arial"/>
        <b/>
        <color theme="1"/>
      </rPr>
      <t xml:space="preserve">GPM % </t>
    </r>
    <r>
      <rPr>
        <rFont val="Arial"/>
        <color theme="1"/>
      </rPr>
      <t>= Gross Profit margin /Revenue</t>
    </r>
  </si>
  <si>
    <r>
      <rPr>
        <rFont val="Arial"/>
        <color theme="1"/>
      </rPr>
      <t>➤</t>
    </r>
    <r>
      <rPr>
        <rFont val="Arial"/>
        <b/>
        <color theme="1"/>
      </rPr>
      <t>Capital Expenditures</t>
    </r>
    <r>
      <rPr>
        <rFont val="Arial"/>
        <color theme="1"/>
      </rPr>
      <t xml:space="preserve"> = Revenue% * Revenue</t>
    </r>
  </si>
  <si>
    <r>
      <rPr>
        <rFont val="Arial"/>
        <color theme="1"/>
      </rPr>
      <t>➤</t>
    </r>
    <r>
      <rPr>
        <rFont val="Arial"/>
        <b/>
        <color theme="1"/>
      </rPr>
      <t xml:space="preserve">Revenue % </t>
    </r>
    <r>
      <rPr>
        <rFont val="Arial"/>
        <color theme="1"/>
      </rPr>
      <t>= Operating Exps/Revenue</t>
    </r>
  </si>
  <si>
    <r>
      <rPr>
        <rFont val="Arial"/>
        <color theme="1"/>
      </rPr>
      <t>➤</t>
    </r>
    <r>
      <rPr>
        <rFont val="Arial"/>
        <b/>
        <color theme="1"/>
      </rPr>
      <t xml:space="preserve">Dividends </t>
    </r>
    <r>
      <rPr>
        <rFont val="Arial"/>
        <color theme="1"/>
      </rPr>
      <t>= Revenue% * Revenue</t>
    </r>
  </si>
  <si>
    <r>
      <rPr>
        <rFont val="Arial"/>
        <color theme="1"/>
      </rPr>
      <t>➤</t>
    </r>
    <r>
      <rPr>
        <rFont val="Arial"/>
        <b/>
        <color theme="1"/>
      </rPr>
      <t xml:space="preserve">EBITDA </t>
    </r>
    <r>
      <rPr>
        <rFont val="Arial"/>
        <color theme="1"/>
      </rPr>
      <t>= Revenue - COGS - Operating Exps</t>
    </r>
  </si>
  <si>
    <r>
      <rPr>
        <rFont val="Arial"/>
        <color theme="1"/>
      </rPr>
      <t>➤</t>
    </r>
    <r>
      <rPr>
        <rFont val="Arial"/>
        <b/>
        <color theme="1"/>
      </rPr>
      <t>AR</t>
    </r>
    <r>
      <rPr>
        <rFont val="Arial"/>
        <color theme="1"/>
      </rPr>
      <t xml:space="preserve"> = DSO*Revenue /365</t>
    </r>
  </si>
  <si>
    <r>
      <rPr>
        <rFont val="Arial"/>
        <color theme="1"/>
      </rPr>
      <t>➤</t>
    </r>
    <r>
      <rPr>
        <rFont val="Arial"/>
        <b/>
        <color theme="1"/>
      </rPr>
      <t>EBITDA Margin %</t>
    </r>
    <r>
      <rPr>
        <rFont val="Arial"/>
        <color theme="1"/>
      </rPr>
      <t xml:space="preserve"> = EBITDA/Revenue</t>
    </r>
  </si>
  <si>
    <r>
      <rPr>
        <rFont val="Arial"/>
        <color theme="1"/>
      </rPr>
      <t>➤</t>
    </r>
    <r>
      <rPr>
        <rFont val="Arial"/>
        <b/>
        <color theme="1"/>
      </rPr>
      <t>Inventory</t>
    </r>
    <r>
      <rPr>
        <rFont val="Arial"/>
        <color theme="1"/>
      </rPr>
      <t xml:space="preserve"> = DIO*COGS/365</t>
    </r>
  </si>
  <si>
    <r>
      <rPr>
        <rFont val="Arial"/>
        <color theme="1"/>
      </rPr>
      <t>➤</t>
    </r>
    <r>
      <rPr>
        <rFont val="Arial"/>
        <b/>
        <color theme="1"/>
      </rPr>
      <t xml:space="preserve">% of EBITDA </t>
    </r>
    <r>
      <rPr>
        <rFont val="Arial"/>
        <color theme="1"/>
      </rPr>
      <t>= Inconne tax/ EBITDA</t>
    </r>
  </si>
  <si>
    <r>
      <rPr>
        <rFont val="Arial"/>
        <color theme="1"/>
      </rPr>
      <t>➤</t>
    </r>
    <r>
      <rPr>
        <rFont val="Arial"/>
        <b/>
        <color theme="1"/>
      </rPr>
      <t>AP</t>
    </r>
    <r>
      <rPr>
        <rFont val="Arial"/>
        <color theme="1"/>
      </rPr>
      <t xml:space="preserve"> = DPO*CODS/365</t>
    </r>
  </si>
  <si>
    <r>
      <rPr>
        <rFont val="Arial"/>
        <color theme="1"/>
      </rPr>
      <t>➤</t>
    </r>
    <r>
      <rPr>
        <rFont val="Arial"/>
        <b/>
        <color theme="1"/>
      </rPr>
      <t>DSO</t>
    </r>
    <r>
      <rPr>
        <rFont val="Arial"/>
        <color theme="1"/>
      </rPr>
      <t xml:space="preserve"> = AR/Revenue * 365</t>
    </r>
  </si>
  <si>
    <t>➤</t>
  </si>
  <si>
    <r>
      <rPr>
        <rFont val="Arial"/>
        <color theme="1"/>
      </rPr>
      <t>➤</t>
    </r>
    <r>
      <rPr>
        <rFont val="Arial"/>
        <b/>
        <color theme="1"/>
      </rPr>
      <t xml:space="preserve">DIO </t>
    </r>
    <r>
      <rPr>
        <rFont val="Arial"/>
        <color theme="1"/>
      </rPr>
      <t>= Inventory/COGS * 365</t>
    </r>
  </si>
  <si>
    <r>
      <rPr>
        <rFont val="Arial"/>
        <color theme="1"/>
      </rPr>
      <t>➤</t>
    </r>
    <r>
      <rPr>
        <rFont val="Arial"/>
        <b/>
        <color theme="1"/>
      </rPr>
      <t xml:space="preserve">DPO </t>
    </r>
    <r>
      <rPr>
        <rFont val="Arial"/>
        <color theme="1"/>
      </rPr>
      <t>= AP/COGS * 365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</si>
</sst>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&quot;$&quot;#,##0.0"/>
    <numFmt numFmtId="165" formatCode="#,##0.0"/>
    <numFmt numFmtId="166" formatCode="0.0%"/>
    <numFmt numFmtId="167" formatCode="#,##0.0_);\(#,##0.0\)"/>
    <numFmt numFmtId="168" formatCode="0.0\x"/>
    <numFmt numFmtId="169" formatCode="_(* #,##0.0\x_);_(* \(#,##0.0\x\);_(* &quot;-&quot;?_);_(@_)"/>
    <numFmt numFmtId="170" formatCode="_(* #,##0.0_);_(* \(#,##0.0\);_(* &quot;-&quot;?_);_(@_)"/>
    <numFmt numFmtId="171" formatCode="&quot;$&quot;#,##0.0_);[Red]\(&quot;$&quot;#,##0.0\)"/>
    <numFmt numFmtId="172" formatCode="_(* #,##0.00_);_(* \(#,##0.00\);_(* &quot;-&quot;??_);_(@_)"/>
    <numFmt numFmtId="173" formatCode="0&quot;A&quot;"/>
    <numFmt numFmtId="174" formatCode="0&quot;P&quot;"/>
    <numFmt numFmtId="175" formatCode="0\A"/>
    <numFmt numFmtId="176" formatCode="0&quot;PF&quot;"/>
    <numFmt numFmtId="177" formatCode="_(* #,##0.0_);_(* \(#,##0.0\);_(* &quot;-&quot;??_);_(@_)"/>
  </numFmts>
  <fonts count="43">
    <font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Merriweather"/>
    </font>
    <font>
      <b/>
      <sz val="11.0"/>
      <color rgb="FF38761D"/>
      <name val="Merriweather"/>
    </font>
    <font/>
    <font>
      <b/>
      <sz val="11.0"/>
      <color rgb="FF351C75"/>
      <name val="Merriweather"/>
    </font>
    <font>
      <sz val="10.0"/>
      <color rgb="FF6D6E6A"/>
      <name val="Arial"/>
    </font>
    <font>
      <b/>
      <sz val="10.0"/>
      <color theme="1"/>
      <name val="Lexend"/>
    </font>
    <font>
      <b/>
      <sz val="10.0"/>
      <color theme="1"/>
      <name val="Arial"/>
    </font>
    <font>
      <b/>
      <sz val="10.0"/>
      <color rgb="FF351C75"/>
      <name val="Arial"/>
    </font>
    <font>
      <b/>
      <u/>
      <sz val="10.0"/>
      <color rgb="FF1155CC"/>
      <name val="Arial"/>
    </font>
    <font>
      <b/>
      <sz val="10.0"/>
      <color rgb="FF6AA84F"/>
      <name val="Arial"/>
    </font>
    <font>
      <i/>
      <sz val="10.0"/>
      <color theme="1"/>
      <name val="Arial"/>
    </font>
    <font>
      <sz val="10.0"/>
      <color rgb="FF0000FF"/>
      <name val="Arial"/>
    </font>
    <font>
      <i/>
      <sz val="10.0"/>
      <color rgb="FF6D6E6A"/>
      <name val="Arial"/>
    </font>
    <font>
      <i/>
      <sz val="10.0"/>
      <color rgb="FF0000FF"/>
      <name val="Arial"/>
    </font>
    <font>
      <b/>
      <sz val="10.0"/>
      <color rgb="FF6D6E6A"/>
      <name val="Arial"/>
    </font>
    <font>
      <b/>
      <sz val="12.0"/>
      <color rgb="FFCC0000"/>
      <name val="Arial"/>
    </font>
    <font>
      <b/>
      <sz val="11.0"/>
      <color rgb="FFCC0000"/>
      <name val="Merriweather"/>
    </font>
    <font>
      <color theme="1"/>
      <name val="Arial"/>
      <scheme val="minor"/>
    </font>
    <font>
      <b/>
      <sz val="11.0"/>
      <color rgb="FF6AA84F"/>
      <name val="Merriweather"/>
    </font>
    <font>
      <b/>
      <sz val="9.0"/>
      <color rgb="FF38761D"/>
      <name val="Arial"/>
    </font>
    <font>
      <i/>
      <sz val="9.0"/>
      <color theme="1"/>
      <name val="Arial"/>
    </font>
    <font>
      <sz val="18.0"/>
      <color theme="1"/>
      <name val="Arial"/>
    </font>
    <font>
      <b/>
      <sz val="9.0"/>
      <color theme="1"/>
      <name val="Arial"/>
    </font>
    <font>
      <b/>
      <sz val="9.0"/>
      <color rgb="FF6AA84F"/>
      <name val="Arial"/>
    </font>
    <font>
      <sz val="9.0"/>
      <color rgb="FF6D6E6A"/>
      <name val="Arial"/>
    </font>
    <font>
      <b/>
      <sz val="11.0"/>
      <color rgb="FF351C75"/>
      <name val="Arial"/>
    </font>
    <font>
      <b/>
      <sz val="10.0"/>
      <color rgb="FFFFFFFF"/>
      <name val="Arial"/>
    </font>
    <font>
      <b/>
      <sz val="10.0"/>
      <color rgb="FF38761D"/>
      <name val="Arial"/>
    </font>
    <font>
      <b/>
      <sz val="10.0"/>
      <color rgb="FF0000FF"/>
      <name val="Arial"/>
    </font>
    <font>
      <sz val="8.0"/>
      <color rgb="FF7F7F7F"/>
      <name val="Arial"/>
    </font>
    <font>
      <sz val="8.0"/>
      <color theme="1"/>
      <name val="Arial"/>
    </font>
    <font>
      <b/>
      <sz val="10.0"/>
      <color rgb="FF351C75"/>
      <name val="Merriweather"/>
    </font>
    <font>
      <b/>
      <sz val="9.0"/>
      <color rgb="FF351C75"/>
      <name val="Arial"/>
    </font>
    <font>
      <b/>
      <sz val="10.0"/>
      <color rgb="FF1155CC"/>
      <name val="Arial"/>
    </font>
    <font>
      <b/>
      <sz val="8.0"/>
      <color theme="1"/>
      <name val="Arial"/>
    </font>
    <font>
      <sz val="10.0"/>
      <color rgb="FF1155CC"/>
      <name val="Arial"/>
    </font>
    <font>
      <sz val="10.0"/>
      <color rgb="FF478FBF"/>
      <name val="Arial"/>
    </font>
    <font>
      <b/>
      <sz val="8.0"/>
      <color rgb="FF666666"/>
      <name val="Arial"/>
    </font>
    <font>
      <b/>
      <sz val="8.0"/>
      <color theme="0"/>
      <name val="Arial"/>
    </font>
    <font>
      <b/>
      <sz val="10.0"/>
      <color rgb="FFCC0000"/>
      <name val="Arial"/>
    </font>
    <font>
      <b/>
      <sz val="11.0"/>
      <color rgb="FFCC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F3E0"/>
        <bgColor rgb="FFFAF3E0"/>
      </patternFill>
    </fill>
  </fills>
  <borders count="6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bottom style="thin">
        <color rgb="FF000000"/>
      </bottom>
    </border>
    <border>
      <left/>
      <right/>
      <bottom/>
    </border>
    <border>
      <bottom style="thin">
        <color rgb="FFFAF3E0"/>
      </bottom>
    </border>
    <border>
      <left/>
      <right/>
      <top/>
      <bottom style="thin">
        <color rgb="FFFAF3E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top/>
      <bottom/>
    </border>
    <border>
      <bottom style="thin">
        <color rgb="FF660000"/>
      </bottom>
    </border>
    <border>
      <bottom style="thin">
        <color rgb="FF6D6E6A"/>
      </bottom>
    </border>
    <border>
      <top style="thin">
        <color rgb="FF6D6E6A"/>
      </top>
    </border>
    <border>
      <left/>
      <right/>
      <top style="thin">
        <color rgb="FF6D6E6A"/>
      </top>
      <bottom/>
    </border>
    <border>
      <left/>
      <right/>
      <top/>
      <bottom style="thin">
        <color rgb="FF660000"/>
      </bottom>
    </border>
    <border>
      <right style="thick">
        <color theme="0"/>
      </right>
    </border>
    <border>
      <left style="thick">
        <color theme="0"/>
      </left>
    </border>
    <border>
      <top/>
      <bottom/>
    </border>
    <border>
      <left style="medium">
        <color rgb="FFF1A84A"/>
      </left>
      <right style="medium">
        <color rgb="FFF1A84A"/>
      </right>
      <top style="medium">
        <color rgb="FFF1A84A"/>
      </top>
      <bottom/>
    </border>
    <border>
      <left/>
      <right style="thick">
        <color theme="0"/>
      </right>
      <top/>
      <bottom/>
    </border>
    <border>
      <left style="thick">
        <color theme="0"/>
      </left>
      <right/>
      <top/>
      <bottom/>
    </border>
    <border>
      <left style="thick">
        <color theme="0"/>
      </left>
      <right style="thick">
        <color theme="0"/>
      </right>
      <top/>
      <bottom/>
    </border>
    <border>
      <left style="thin">
        <color rgb="FF000000"/>
      </left>
      <right style="thick">
        <color rgb="FF1155CC"/>
      </right>
      <top style="thin">
        <color rgb="FF000000"/>
      </top>
    </border>
    <border>
      <top style="thin">
        <color rgb="FF000000"/>
      </top>
    </border>
    <border>
      <right style="thick">
        <color theme="0"/>
      </right>
      <top style="thin">
        <color rgb="FF000000"/>
      </top>
    </border>
    <border>
      <left style="thick">
        <color theme="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1155CC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ck">
        <color rgb="FF1155CC"/>
      </right>
    </border>
    <border>
      <right style="thin">
        <color rgb="FF000000"/>
      </right>
    </border>
    <border>
      <left style="thin">
        <color rgb="FF000000"/>
      </left>
      <right style="thick">
        <color rgb="FF1155CC"/>
      </right>
      <top/>
      <bottom style="thin">
        <color rgb="FF000000"/>
      </bottom>
    </border>
    <border>
      <left/>
      <right style="thick">
        <color theme="0"/>
      </right>
      <top/>
      <bottom style="thin">
        <color rgb="FF000000"/>
      </bottom>
    </border>
    <border>
      <left style="thick">
        <color theme="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theme="0"/>
      </right>
      <top style="thin">
        <color rgb="FF000000"/>
      </top>
      <bottom/>
    </border>
    <border>
      <left style="thick">
        <color theme="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ck">
        <color theme="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theme="0"/>
      </right>
    </border>
    <border>
      <left style="thick">
        <color theme="0"/>
      </left>
      <right style="thick">
        <color theme="0"/>
      </right>
    </border>
    <border>
      <left style="thin">
        <color rgb="FF000000"/>
      </left>
      <right style="thick">
        <color theme="0"/>
      </right>
      <top/>
      <bottom/>
    </border>
    <border>
      <left style="thin">
        <color rgb="FF000000"/>
      </left>
      <right style="thick">
        <color theme="0"/>
      </right>
      <top/>
      <bottom style="thin">
        <color rgb="FF000000"/>
      </bottom>
    </border>
    <border>
      <left style="thin">
        <color rgb="FF000000"/>
      </left>
      <right style="thick">
        <color theme="0"/>
      </right>
      <bottom style="thin">
        <color rgb="FF000000"/>
      </bottom>
    </border>
    <border>
      <left style="thick">
        <color theme="0"/>
      </left>
      <bottom style="thin">
        <color rgb="FF000000"/>
      </bottom>
    </border>
    <border>
      <right style="thick">
        <color theme="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AF3E0"/>
      </left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1" fillId="2" fontId="3" numFmtId="0" xfId="0" applyAlignment="1" applyBorder="1" applyFont="1">
      <alignment horizontal="center" readingOrder="0"/>
    </xf>
    <xf borderId="2" fillId="0" fontId="4" numFmtId="0" xfId="0" applyBorder="1" applyFont="1"/>
    <xf borderId="3" fillId="2" fontId="5" numFmtId="0" xfId="0" applyAlignment="1" applyBorder="1" applyFont="1">
      <alignment readingOrder="0"/>
    </xf>
    <xf borderId="3" fillId="2" fontId="1" numFmtId="0" xfId="0" applyBorder="1" applyFont="1"/>
    <xf borderId="3" fillId="2" fontId="6" numFmtId="0" xfId="0" applyBorder="1" applyFont="1"/>
    <xf borderId="4" fillId="2" fontId="7" numFmtId="0" xfId="0" applyAlignment="1" applyBorder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0" fillId="2" fontId="6" numFmtId="0" xfId="0" applyFont="1"/>
    <xf borderId="7" fillId="2" fontId="8" numFmtId="0" xfId="0" applyAlignment="1" applyBorder="1" applyFont="1">
      <alignment readingOrder="0"/>
    </xf>
    <xf borderId="8" fillId="2" fontId="9" numFmtId="0" xfId="0" applyAlignment="1" applyBorder="1" applyFont="1">
      <alignment readingOrder="0"/>
    </xf>
    <xf borderId="7" fillId="2" fontId="7" numFmtId="0" xfId="0" applyAlignment="1" applyBorder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8" numFmtId="164" xfId="0" applyAlignment="1" applyFont="1" applyNumberFormat="1">
      <alignment readingOrder="0"/>
    </xf>
    <xf borderId="3" fillId="2" fontId="11" numFmtId="164" xfId="0" applyAlignment="1" applyBorder="1" applyFont="1" applyNumberFormat="1">
      <alignment readingOrder="0"/>
    </xf>
    <xf borderId="0" fillId="2" fontId="1" numFmtId="0" xfId="0" applyAlignment="1" applyFont="1">
      <alignment readingOrder="0"/>
    </xf>
    <xf borderId="0" fillId="2" fontId="12" numFmtId="164" xfId="0" applyFont="1" applyNumberFormat="1"/>
    <xf borderId="0" fillId="2" fontId="1" numFmtId="164" xfId="0" applyFont="1" applyNumberFormat="1"/>
    <xf borderId="3" fillId="2" fontId="12" numFmtId="164" xfId="0" applyBorder="1" applyFont="1" applyNumberFormat="1"/>
    <xf borderId="0" fillId="2" fontId="6" numFmtId="0" xfId="0" applyAlignment="1" applyFont="1">
      <alignment readingOrder="0"/>
    </xf>
    <xf borderId="0" fillId="2" fontId="12" numFmtId="165" xfId="0" applyFont="1" applyNumberFormat="1"/>
    <xf borderId="0" fillId="2" fontId="12" numFmtId="166" xfId="0" applyFont="1" applyNumberFormat="1"/>
    <xf borderId="9" fillId="2" fontId="12" numFmtId="167" xfId="0" applyBorder="1" applyFont="1" applyNumberFormat="1"/>
    <xf borderId="9" fillId="2" fontId="1" numFmtId="167" xfId="0" applyBorder="1" applyFont="1" applyNumberFormat="1"/>
    <xf borderId="7" fillId="2" fontId="12" numFmtId="167" xfId="0" applyBorder="1" applyFont="1" applyNumberFormat="1"/>
    <xf borderId="0" fillId="2" fontId="8" numFmtId="165" xfId="0" applyFont="1" applyNumberFormat="1"/>
    <xf borderId="0" fillId="2" fontId="11" numFmtId="165" xfId="0" applyFont="1" applyNumberFormat="1"/>
    <xf borderId="9" fillId="2" fontId="12" numFmtId="165" xfId="0" applyBorder="1" applyFont="1" applyNumberFormat="1"/>
    <xf borderId="0" fillId="2" fontId="6" numFmtId="165" xfId="0" applyFont="1" applyNumberFormat="1"/>
    <xf borderId="0" fillId="2" fontId="13" numFmtId="165" xfId="0" applyFont="1" applyNumberFormat="1"/>
    <xf borderId="10" fillId="2" fontId="11" numFmtId="165" xfId="0" applyBorder="1" applyFont="1" applyNumberFormat="1"/>
    <xf borderId="0" fillId="2" fontId="12" numFmtId="167" xfId="0" applyFont="1" applyNumberFormat="1"/>
    <xf borderId="0" fillId="2" fontId="1" numFmtId="167" xfId="0" applyFont="1" applyNumberFormat="1"/>
    <xf borderId="3" fillId="2" fontId="1" numFmtId="167" xfId="0" applyBorder="1" applyFont="1" applyNumberFormat="1"/>
    <xf borderId="0" fillId="2" fontId="14" numFmtId="0" xfId="0" applyAlignment="1" applyFont="1">
      <alignment readingOrder="0"/>
    </xf>
    <xf borderId="0" fillId="2" fontId="14" numFmtId="0" xfId="0" applyFont="1"/>
    <xf borderId="0" fillId="2" fontId="14" numFmtId="166" xfId="0" applyFont="1" applyNumberFormat="1"/>
    <xf borderId="0" fillId="2" fontId="15" numFmtId="166" xfId="0" applyFont="1" applyNumberFormat="1"/>
    <xf borderId="9" fillId="2" fontId="6" numFmtId="165" xfId="0" applyBorder="1" applyFont="1" applyNumberFormat="1"/>
    <xf borderId="9" fillId="2" fontId="13" numFmtId="165" xfId="0" applyBorder="1" applyFont="1" applyNumberFormat="1"/>
    <xf borderId="0" fillId="2" fontId="13" numFmtId="0" xfId="0" applyFont="1"/>
    <xf borderId="9" fillId="2" fontId="8" numFmtId="164" xfId="0" applyBorder="1" applyFont="1" applyNumberFormat="1"/>
    <xf borderId="9" fillId="2" fontId="11" numFmtId="164" xfId="0" applyBorder="1" applyFont="1" applyNumberFormat="1"/>
    <xf borderId="0" fillId="2" fontId="8" numFmtId="0" xfId="0" applyAlignment="1" applyFont="1">
      <alignment readingOrder="0"/>
    </xf>
    <xf borderId="3" fillId="2" fontId="8" numFmtId="168" xfId="0" applyBorder="1" applyFont="1" applyNumberFormat="1"/>
    <xf borderId="3" fillId="2" fontId="11" numFmtId="168" xfId="0" applyBorder="1" applyFont="1" applyNumberFormat="1"/>
    <xf borderId="3" fillId="2" fontId="8" numFmtId="166" xfId="0" applyBorder="1" applyFont="1" applyNumberFormat="1"/>
    <xf borderId="3" fillId="2" fontId="11" numFmtId="166" xfId="0" applyBorder="1" applyFont="1" applyNumberFormat="1"/>
    <xf borderId="9" fillId="2" fontId="8" numFmtId="0" xfId="0" applyAlignment="1" applyBorder="1" applyFont="1">
      <alignment readingOrder="0"/>
    </xf>
    <xf borderId="7" fillId="2" fontId="8" numFmtId="166" xfId="0" applyBorder="1" applyFont="1" applyNumberFormat="1"/>
    <xf borderId="7" fillId="2" fontId="11" numFmtId="166" xfId="0" applyBorder="1" applyFont="1" applyNumberFormat="1"/>
    <xf borderId="0" fillId="2" fontId="6" numFmtId="0" xfId="0" applyAlignment="1" applyFont="1">
      <alignment horizontal="left"/>
    </xf>
    <xf borderId="3" fillId="2" fontId="12" numFmtId="165" xfId="0" applyBorder="1" applyFont="1" applyNumberFormat="1"/>
    <xf borderId="11" fillId="2" fontId="12" numFmtId="165" xfId="0" applyBorder="1" applyFont="1" applyNumberFormat="1"/>
    <xf borderId="12" fillId="2" fontId="12" numFmtId="165" xfId="0" applyBorder="1" applyFont="1" applyNumberFormat="1"/>
    <xf borderId="9" fillId="2" fontId="12" numFmtId="165" xfId="0" applyAlignment="1" applyBorder="1" applyFont="1" applyNumberFormat="1">
      <alignment readingOrder="0"/>
    </xf>
    <xf borderId="0" fillId="2" fontId="16" numFmtId="0" xfId="0" applyAlignment="1" applyFont="1">
      <alignment readingOrder="0"/>
    </xf>
    <xf borderId="9" fillId="2" fontId="8" numFmtId="165" xfId="0" applyBorder="1" applyFont="1" applyNumberFormat="1"/>
    <xf borderId="9" fillId="2" fontId="11" numFmtId="165" xfId="0" applyBorder="1" applyFont="1" applyNumberFormat="1"/>
    <xf borderId="10" fillId="2" fontId="12" numFmtId="165" xfId="0" applyBorder="1" applyFont="1" applyNumberFormat="1"/>
    <xf borderId="9" fillId="2" fontId="16" numFmtId="0" xfId="0" applyAlignment="1" applyBorder="1" applyFont="1">
      <alignment readingOrder="0"/>
    </xf>
    <xf borderId="0" fillId="2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2" fontId="2" numFmtId="0" xfId="0" applyFont="1"/>
    <xf borderId="1" fillId="2" fontId="20" numFmtId="0" xfId="0" applyAlignment="1" applyBorder="1" applyFont="1">
      <alignment horizontal="center"/>
    </xf>
    <xf borderId="13" fillId="2" fontId="1" numFmtId="0" xfId="0" applyBorder="1" applyFont="1"/>
    <xf borderId="14" fillId="2" fontId="9" numFmtId="0" xfId="0" applyBorder="1" applyFont="1"/>
    <xf borderId="15" fillId="2" fontId="1" numFmtId="0" xfId="0" applyBorder="1" applyFont="1"/>
    <xf borderId="14" fillId="2" fontId="21" numFmtId="0" xfId="0" applyAlignment="1" applyBorder="1" applyFont="1">
      <alignment horizontal="left" readingOrder="1" shrinkToFit="0" wrapText="1"/>
    </xf>
    <xf borderId="14" fillId="2" fontId="22" numFmtId="4" xfId="0" applyAlignment="1" applyBorder="1" applyFont="1" applyNumberFormat="1">
      <alignment horizontal="left" readingOrder="1" shrinkToFit="0" wrapText="1"/>
    </xf>
    <xf borderId="14" fillId="2" fontId="22" numFmtId="9" xfId="0" applyAlignment="1" applyBorder="1" applyFont="1" applyNumberFormat="1">
      <alignment horizontal="left" readingOrder="1" shrinkToFit="0" wrapText="1"/>
    </xf>
    <xf borderId="10" fillId="2" fontId="23" numFmtId="0" xfId="0" applyAlignment="1" applyBorder="1" applyFont="1">
      <alignment shrinkToFit="0" wrapText="1"/>
    </xf>
    <xf borderId="3" fillId="2" fontId="23" numFmtId="0" xfId="0" applyAlignment="1" applyBorder="1" applyFont="1">
      <alignment shrinkToFit="0" wrapText="1"/>
    </xf>
    <xf borderId="3" fillId="2" fontId="24" numFmtId="0" xfId="0" applyAlignment="1" applyBorder="1" applyFont="1">
      <alignment horizontal="left" readingOrder="1" shrinkToFit="0" wrapText="1"/>
    </xf>
    <xf borderId="3" fillId="2" fontId="22" numFmtId="4" xfId="0" applyAlignment="1" applyBorder="1" applyFont="1" applyNumberFormat="1">
      <alignment horizontal="right" readingOrder="1" shrinkToFit="0" wrapText="1"/>
    </xf>
    <xf borderId="3" fillId="2" fontId="25" numFmtId="0" xfId="0" applyAlignment="1" applyBorder="1" applyFont="1">
      <alignment horizontal="left" readingOrder="1" shrinkToFit="0" wrapText="1"/>
    </xf>
    <xf borderId="3" fillId="2" fontId="25" numFmtId="4" xfId="0" applyAlignment="1" applyBorder="1" applyFont="1" applyNumberFormat="1">
      <alignment horizontal="right" readingOrder="1" shrinkToFit="0" wrapText="1"/>
    </xf>
    <xf borderId="16" fillId="2" fontId="22" numFmtId="0" xfId="0" applyAlignment="1" applyBorder="1" applyFont="1">
      <alignment horizontal="left" readingOrder="0" shrinkToFit="0" vertical="top" wrapText="1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0" fillId="2" fontId="26" numFmtId="0" xfId="0" applyFont="1"/>
    <xf borderId="3" fillId="2" fontId="27" numFmtId="0" xfId="0" applyAlignment="1" applyBorder="1" applyFont="1">
      <alignment horizontal="left" readingOrder="1" shrinkToFit="0" wrapText="1"/>
    </xf>
    <xf borderId="3" fillId="2" fontId="28" numFmtId="0" xfId="0" applyAlignment="1" applyBorder="1" applyFont="1">
      <alignment horizontal="left" readingOrder="1" shrinkToFit="0" wrapText="1"/>
    </xf>
    <xf borderId="0" fillId="2" fontId="23" numFmtId="0" xfId="0" applyAlignment="1" applyFont="1">
      <alignment shrinkToFit="0" vertical="center" wrapText="1"/>
    </xf>
    <xf borderId="3" fillId="2" fontId="27" numFmtId="0" xfId="0" applyAlignment="1" applyBorder="1" applyFont="1">
      <alignment horizontal="left" readingOrder="1" shrinkToFit="0" wrapText="1"/>
    </xf>
    <xf borderId="22" fillId="2" fontId="9" numFmtId="0" xfId="0" applyAlignment="1" applyBorder="1" applyFont="1">
      <alignment horizontal="center" readingOrder="1" shrinkToFit="0" wrapText="1"/>
    </xf>
    <xf borderId="15" fillId="0" fontId="4" numFmtId="0" xfId="0" applyBorder="1" applyFont="1"/>
    <xf borderId="22" fillId="2" fontId="27" numFmtId="0" xfId="0" applyAlignment="1" applyBorder="1" applyFont="1">
      <alignment horizontal="center" readingOrder="1" shrinkToFit="0" wrapText="1"/>
    </xf>
    <xf borderId="23" fillId="2" fontId="12" numFmtId="0" xfId="0" applyAlignment="1" applyBorder="1" applyFont="1">
      <alignment horizontal="left" readingOrder="1" shrinkToFit="0" wrapText="1"/>
    </xf>
    <xf borderId="23" fillId="2" fontId="12" numFmtId="165" xfId="0" applyAlignment="1" applyBorder="1" applyFont="1" applyNumberFormat="1">
      <alignment horizontal="right" readingOrder="1" shrinkToFit="0" wrapText="1"/>
    </xf>
    <xf borderId="24" fillId="2" fontId="8" numFmtId="0" xfId="0" applyAlignment="1" applyBorder="1" applyFont="1">
      <alignment horizontal="left" readingOrder="1" shrinkToFit="0" wrapText="1"/>
    </xf>
    <xf borderId="24" fillId="2" fontId="8" numFmtId="0" xfId="0" applyAlignment="1" applyBorder="1" applyFont="1">
      <alignment horizontal="right" readingOrder="1" shrinkToFit="0" wrapText="1"/>
    </xf>
    <xf borderId="0" fillId="2" fontId="23" numFmtId="0" xfId="0" applyAlignment="1" applyFont="1">
      <alignment horizontal="center" shrinkToFit="0" vertical="center" wrapText="1"/>
    </xf>
    <xf borderId="23" fillId="2" fontId="29" numFmtId="0" xfId="0" applyAlignment="1" applyBorder="1" applyFont="1">
      <alignment horizontal="left" readingOrder="1" shrinkToFit="0" wrapText="1"/>
    </xf>
    <xf borderId="23" fillId="2" fontId="29" numFmtId="164" xfId="0" applyAlignment="1" applyBorder="1" applyFont="1" applyNumberFormat="1">
      <alignment horizontal="right" readingOrder="1" shrinkToFit="0" wrapText="1"/>
    </xf>
    <xf borderId="25" fillId="2" fontId="12" numFmtId="0" xfId="0" applyAlignment="1" applyBorder="1" applyFont="1">
      <alignment horizontal="left" readingOrder="1" shrinkToFit="0" wrapText="1"/>
    </xf>
    <xf borderId="25" fillId="2" fontId="12" numFmtId="165" xfId="0" applyAlignment="1" applyBorder="1" applyFont="1" applyNumberFormat="1">
      <alignment horizontal="right" readingOrder="1" shrinkToFit="0" wrapText="1"/>
    </xf>
    <xf borderId="0" fillId="2" fontId="12" numFmtId="169" xfId="0" applyAlignment="1" applyFont="1" applyNumberFormat="1">
      <alignment horizontal="right" readingOrder="1" shrinkToFit="0" wrapText="1"/>
    </xf>
    <xf borderId="26" fillId="2" fontId="30" numFmtId="170" xfId="0" applyAlignment="1" applyBorder="1" applyFont="1" applyNumberFormat="1">
      <alignment horizontal="right" readingOrder="1" shrinkToFit="0" wrapText="1"/>
    </xf>
    <xf borderId="25" fillId="2" fontId="1" numFmtId="169" xfId="0" applyAlignment="1" applyBorder="1" applyFont="1" applyNumberFormat="1">
      <alignment horizontal="right" readingOrder="1" shrinkToFit="0" wrapText="1"/>
    </xf>
    <xf borderId="0" fillId="2" fontId="23" numFmtId="0" xfId="0" applyAlignment="1" applyFont="1">
      <alignment horizontal="right" shrinkToFit="0" vertical="center" wrapText="1"/>
    </xf>
    <xf borderId="0" fillId="2" fontId="12" numFmtId="0" xfId="0" applyAlignment="1" applyFont="1">
      <alignment horizontal="left" readingOrder="1" shrinkToFit="0" wrapText="1"/>
    </xf>
    <xf borderId="0" fillId="2" fontId="12" numFmtId="165" xfId="0" applyAlignment="1" applyFont="1" applyNumberFormat="1">
      <alignment horizontal="right" readingOrder="1" shrinkToFit="0" wrapText="1"/>
    </xf>
    <xf borderId="3" fillId="2" fontId="30" numFmtId="170" xfId="0" applyAlignment="1" applyBorder="1" applyFont="1" applyNumberFormat="1">
      <alignment horizontal="right" readingOrder="1" shrinkToFit="0" wrapText="1"/>
    </xf>
    <xf borderId="0" fillId="2" fontId="1" numFmtId="169" xfId="0" applyAlignment="1" applyFont="1" applyNumberFormat="1">
      <alignment horizontal="right" readingOrder="1" shrinkToFit="0" wrapText="1"/>
    </xf>
    <xf borderId="3" fillId="2" fontId="28" numFmtId="0" xfId="0" applyAlignment="1" applyBorder="1" applyFont="1">
      <alignment horizontal="right" readingOrder="1" shrinkToFit="0" wrapText="1"/>
    </xf>
    <xf borderId="23" fillId="2" fontId="12" numFmtId="170" xfId="0" applyAlignment="1" applyBorder="1" applyFont="1" applyNumberFormat="1">
      <alignment horizontal="right" readingOrder="1" shrinkToFit="0" wrapText="1"/>
    </xf>
    <xf borderId="23" fillId="2" fontId="12" numFmtId="169" xfId="0" applyAlignment="1" applyBorder="1" applyFont="1" applyNumberFormat="1">
      <alignment horizontal="right" readingOrder="1" shrinkToFit="0" wrapText="1"/>
    </xf>
    <xf borderId="27" fillId="2" fontId="30" numFmtId="165" xfId="0" applyAlignment="1" applyBorder="1" applyFont="1" applyNumberFormat="1">
      <alignment horizontal="right" readingOrder="1" shrinkToFit="0" wrapText="1"/>
    </xf>
    <xf borderId="23" fillId="2" fontId="1" numFmtId="169" xfId="0" applyAlignment="1" applyBorder="1" applyFont="1" applyNumberFormat="1">
      <alignment horizontal="right" readingOrder="1" shrinkToFit="0" wrapText="1"/>
    </xf>
    <xf borderId="23" fillId="2" fontId="29" numFmtId="165" xfId="0" applyAlignment="1" applyBorder="1" applyFont="1" applyNumberFormat="1">
      <alignment horizontal="right" readingOrder="1" shrinkToFit="0" wrapText="1"/>
    </xf>
    <xf borderId="23" fillId="2" fontId="29" numFmtId="169" xfId="0" applyAlignment="1" applyBorder="1" applyFont="1" applyNumberFormat="1">
      <alignment horizontal="right" readingOrder="1" shrinkToFit="0" wrapText="1"/>
    </xf>
    <xf borderId="23" fillId="2" fontId="8" numFmtId="165" xfId="0" applyAlignment="1" applyBorder="1" applyFont="1" applyNumberFormat="1">
      <alignment horizontal="right" readingOrder="1" shrinkToFit="0" wrapText="1"/>
    </xf>
    <xf borderId="23" fillId="2" fontId="8" numFmtId="169" xfId="0" applyAlignment="1" applyBorder="1" applyFont="1" applyNumberFormat="1">
      <alignment horizontal="right" readingOrder="1" shrinkToFit="0" wrapText="1"/>
    </xf>
    <xf borderId="0" fillId="2" fontId="23" numFmtId="165" xfId="0" applyAlignment="1" applyFont="1" applyNumberFormat="1">
      <alignment horizontal="right" shrinkToFit="0" vertical="center" wrapText="1"/>
    </xf>
    <xf borderId="23" fillId="2" fontId="8" numFmtId="0" xfId="0" applyAlignment="1" applyBorder="1" applyFont="1">
      <alignment horizontal="left" readingOrder="1" shrinkToFit="0" wrapText="1"/>
    </xf>
    <xf borderId="23" fillId="2" fontId="8" numFmtId="171" xfId="0" applyAlignment="1" applyBorder="1" applyFont="1" applyNumberFormat="1">
      <alignment horizontal="right" readingOrder="1" shrinkToFit="0" wrapText="1"/>
    </xf>
    <xf borderId="23" fillId="2" fontId="23" numFmtId="0" xfId="0" applyAlignment="1" applyBorder="1" applyFont="1">
      <alignment horizontal="right" shrinkToFit="0" vertical="center" wrapText="1"/>
    </xf>
    <xf borderId="23" fillId="2" fontId="29" numFmtId="171" xfId="0" applyAlignment="1" applyBorder="1" applyFont="1" applyNumberFormat="1">
      <alignment horizontal="right" readingOrder="1" shrinkToFit="0" wrapText="1"/>
    </xf>
    <xf borderId="0" fillId="2" fontId="31" numFmtId="0" xfId="0" applyAlignment="1" applyFont="1">
      <alignment horizontal="center"/>
    </xf>
    <xf borderId="0" fillId="2" fontId="32" numFmtId="0" xfId="0" applyFont="1"/>
    <xf borderId="0" fillId="2" fontId="5" numFmtId="172" xfId="0" applyAlignment="1" applyFont="1" applyNumberFormat="1">
      <alignment horizontal="center"/>
    </xf>
    <xf borderId="28" fillId="0" fontId="4" numFmtId="0" xfId="0" applyBorder="1" applyFont="1"/>
    <xf borderId="29" fillId="2" fontId="5" numFmtId="0" xfId="0" applyAlignment="1" applyBorder="1" applyFont="1">
      <alignment horizontal="center"/>
    </xf>
    <xf borderId="22" fillId="2" fontId="33" numFmtId="0" xfId="0" applyAlignment="1" applyBorder="1" applyFont="1">
      <alignment horizontal="center" readingOrder="0"/>
    </xf>
    <xf borderId="30" fillId="0" fontId="4" numFmtId="0" xfId="0" applyBorder="1" applyFont="1"/>
    <xf borderId="0" fillId="2" fontId="2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31" fillId="2" fontId="9" numFmtId="173" xfId="0" applyAlignment="1" applyBorder="1" applyFont="1" applyNumberFormat="1">
      <alignment horizontal="center" readingOrder="0"/>
    </xf>
    <xf borderId="3" fillId="2" fontId="9" numFmtId="173" xfId="0" applyAlignment="1" applyBorder="1" applyFont="1" applyNumberFormat="1">
      <alignment horizontal="center"/>
    </xf>
    <xf borderId="32" fillId="2" fontId="9" numFmtId="173" xfId="0" applyAlignment="1" applyBorder="1" applyFont="1" applyNumberFormat="1">
      <alignment horizontal="center"/>
    </xf>
    <xf borderId="33" fillId="2" fontId="9" numFmtId="174" xfId="0" applyAlignment="1" applyBorder="1" applyFont="1" applyNumberFormat="1">
      <alignment horizontal="center"/>
    </xf>
    <xf borderId="3" fillId="2" fontId="9" numFmtId="174" xfId="0" applyAlignment="1" applyBorder="1" applyFont="1" applyNumberFormat="1">
      <alignment horizontal="center"/>
    </xf>
    <xf borderId="32" fillId="2" fontId="9" numFmtId="174" xfId="0" applyAlignment="1" applyBorder="1" applyFont="1" applyNumberFormat="1">
      <alignment horizontal="center"/>
    </xf>
    <xf borderId="3" fillId="2" fontId="34" numFmtId="175" xfId="0" applyAlignment="1" applyBorder="1" applyFont="1" applyNumberFormat="1">
      <alignment horizontal="center"/>
    </xf>
    <xf borderId="34" fillId="2" fontId="34" numFmtId="176" xfId="0" applyAlignment="1" applyBorder="1" applyFont="1" applyNumberFormat="1">
      <alignment horizontal="center"/>
    </xf>
    <xf borderId="3" fillId="2" fontId="34" numFmtId="176" xfId="0" applyAlignment="1" applyBorder="1" applyFont="1" applyNumberFormat="1">
      <alignment horizontal="center"/>
    </xf>
    <xf borderId="35" fillId="2" fontId="35" numFmtId="0" xfId="0" applyBorder="1" applyFont="1"/>
    <xf borderId="36" fillId="2" fontId="29" numFmtId="177" xfId="0" applyBorder="1" applyFont="1" applyNumberFormat="1"/>
    <xf borderId="37" fillId="2" fontId="29" numFmtId="177" xfId="0" applyBorder="1" applyFont="1" applyNumberFormat="1"/>
    <xf borderId="38" fillId="2" fontId="8" numFmtId="177" xfId="0" applyBorder="1" applyFont="1" applyNumberFormat="1"/>
    <xf borderId="36" fillId="2" fontId="8" numFmtId="177" xfId="0" applyBorder="1" applyFont="1" applyNumberFormat="1"/>
    <xf borderId="39" fillId="2" fontId="8" numFmtId="177" xfId="0" applyBorder="1" applyFont="1" applyNumberFormat="1"/>
    <xf borderId="0" fillId="2" fontId="36" numFmtId="0" xfId="0" applyFont="1"/>
    <xf borderId="40" fillId="2" fontId="12" numFmtId="0" xfId="0" applyAlignment="1" applyBorder="1" applyFont="1">
      <alignment horizontal="left"/>
    </xf>
    <xf borderId="15" fillId="2" fontId="1" numFmtId="166" xfId="0" applyBorder="1" applyFont="1" applyNumberFormat="1"/>
    <xf borderId="33" fillId="2" fontId="37" numFmtId="166" xfId="0" applyBorder="1" applyFont="1" applyNumberFormat="1"/>
    <xf borderId="3" fillId="2" fontId="37" numFmtId="166" xfId="0" applyBorder="1" applyFont="1" applyNumberFormat="1"/>
    <xf borderId="3" fillId="2" fontId="38" numFmtId="166" xfId="0" applyBorder="1" applyFont="1" applyNumberFormat="1"/>
    <xf borderId="3" fillId="2" fontId="1" numFmtId="166" xfId="0" applyBorder="1" applyFont="1" applyNumberFormat="1"/>
    <xf borderId="41" fillId="2" fontId="1" numFmtId="166" xfId="0" applyBorder="1" applyFont="1" applyNumberFormat="1"/>
    <xf borderId="3" fillId="2" fontId="39" numFmtId="10" xfId="0" applyAlignment="1" applyBorder="1" applyFont="1" applyNumberFormat="1">
      <alignment horizontal="center"/>
    </xf>
    <xf borderId="34" fillId="2" fontId="39" numFmtId="10" xfId="0" applyAlignment="1" applyBorder="1" applyFont="1" applyNumberFormat="1">
      <alignment horizontal="center"/>
    </xf>
    <xf borderId="3" fillId="2" fontId="40" numFmtId="10" xfId="0" applyAlignment="1" applyBorder="1" applyFont="1" applyNumberFormat="1">
      <alignment horizontal="center"/>
    </xf>
    <xf borderId="42" fillId="2" fontId="1" numFmtId="0" xfId="0" applyAlignment="1" applyBorder="1" applyFont="1">
      <alignment horizontal="left"/>
    </xf>
    <xf borderId="0" fillId="2" fontId="41" numFmtId="177" xfId="0" applyAlignment="1" applyFont="1" applyNumberFormat="1">
      <alignment horizontal="right"/>
    </xf>
    <xf borderId="28" fillId="2" fontId="41" numFmtId="177" xfId="0" applyAlignment="1" applyBorder="1" applyFont="1" applyNumberFormat="1">
      <alignment horizontal="right"/>
    </xf>
    <xf borderId="29" fillId="2" fontId="8" numFmtId="177" xfId="0" applyBorder="1" applyFont="1" applyNumberFormat="1"/>
    <xf borderId="0" fillId="2" fontId="8" numFmtId="177" xfId="0" applyFont="1" applyNumberFormat="1"/>
    <xf borderId="43" fillId="2" fontId="8" numFmtId="177" xfId="0" applyBorder="1" applyFont="1" applyNumberFormat="1"/>
    <xf borderId="0" fillId="2" fontId="39" numFmtId="0" xfId="0" applyFont="1"/>
    <xf borderId="15" fillId="2" fontId="8" numFmtId="166" xfId="0" applyBorder="1" applyFont="1" applyNumberFormat="1"/>
    <xf borderId="0" fillId="2" fontId="31" numFmtId="177" xfId="0" applyAlignment="1" applyFont="1" applyNumberFormat="1">
      <alignment horizontal="center"/>
    </xf>
    <xf borderId="42" fillId="2" fontId="29" numFmtId="0" xfId="0" applyBorder="1" applyFont="1"/>
    <xf borderId="0" fillId="2" fontId="29" numFmtId="177" xfId="0" applyAlignment="1" applyFont="1" applyNumberFormat="1">
      <alignment horizontal="right"/>
    </xf>
    <xf borderId="28" fillId="2" fontId="29" numFmtId="177" xfId="0" applyAlignment="1" applyBorder="1" applyFont="1" applyNumberFormat="1">
      <alignment horizontal="right"/>
    </xf>
    <xf borderId="0" fillId="2" fontId="39" numFmtId="177" xfId="0" applyFont="1" applyNumberFormat="1"/>
    <xf borderId="0" fillId="2" fontId="36" numFmtId="177" xfId="0" applyFont="1" applyNumberFormat="1"/>
    <xf borderId="29" fillId="2" fontId="8" numFmtId="177" xfId="0" applyAlignment="1" applyBorder="1" applyFont="1" applyNumberFormat="1">
      <alignment horizontal="right"/>
    </xf>
    <xf borderId="0" fillId="2" fontId="8" numFmtId="177" xfId="0" applyAlignment="1" applyFont="1" applyNumberFormat="1">
      <alignment horizontal="right"/>
    </xf>
    <xf borderId="43" fillId="2" fontId="8" numFmtId="177" xfId="0" applyAlignment="1" applyBorder="1" applyFont="1" applyNumberFormat="1">
      <alignment horizontal="right"/>
    </xf>
    <xf borderId="32" fillId="2" fontId="8" numFmtId="166" xfId="0" applyBorder="1" applyFont="1" applyNumberFormat="1"/>
    <xf borderId="41" fillId="2" fontId="37" numFmtId="166" xfId="0" applyBorder="1" applyFont="1" applyNumberFormat="1"/>
    <xf borderId="42" fillId="2" fontId="1" numFmtId="0" xfId="0" applyBorder="1" applyFont="1"/>
    <xf borderId="29" fillId="2" fontId="8" numFmtId="172" xfId="0" applyBorder="1" applyFont="1" applyNumberFormat="1"/>
    <xf borderId="0" fillId="2" fontId="8" numFmtId="172" xfId="0" applyFont="1" applyNumberFormat="1"/>
    <xf borderId="43" fillId="2" fontId="8" numFmtId="172" xfId="0" applyBorder="1" applyFont="1" applyNumberFormat="1"/>
    <xf borderId="44" fillId="2" fontId="12" numFmtId="0" xfId="0" applyAlignment="1" applyBorder="1" applyFont="1">
      <alignment horizontal="left"/>
    </xf>
    <xf borderId="6" fillId="2" fontId="8" numFmtId="166" xfId="0" applyBorder="1" applyFont="1" applyNumberFormat="1"/>
    <xf borderId="45" fillId="2" fontId="8" numFmtId="166" xfId="0" applyBorder="1" applyFont="1" applyNumberFormat="1"/>
    <xf borderId="46" fillId="2" fontId="37" numFmtId="166" xfId="0" applyBorder="1" applyFont="1" applyNumberFormat="1"/>
    <xf borderId="7" fillId="2" fontId="37" numFmtId="166" xfId="0" applyBorder="1" applyFont="1" applyNumberFormat="1"/>
    <xf borderId="47" fillId="2" fontId="37" numFmtId="166" xfId="0" applyBorder="1" applyFont="1" applyNumberFormat="1"/>
    <xf borderId="28" fillId="2" fontId="1" numFmtId="0" xfId="0" applyAlignment="1" applyBorder="1" applyFont="1">
      <alignment horizontal="left"/>
    </xf>
    <xf borderId="29" fillId="2" fontId="1" numFmtId="177" xfId="0" applyBorder="1" applyFont="1" applyNumberFormat="1"/>
    <xf borderId="0" fillId="2" fontId="1" numFmtId="177" xfId="0" applyFont="1" applyNumberFormat="1"/>
    <xf borderId="28" fillId="2" fontId="1" numFmtId="177" xfId="0" applyBorder="1" applyFont="1" applyNumberFormat="1"/>
    <xf borderId="29" fillId="2" fontId="38" numFmtId="10" xfId="0" applyBorder="1" applyFont="1" applyNumberFormat="1"/>
    <xf borderId="0" fillId="2" fontId="38" numFmtId="10" xfId="0" applyFont="1" applyNumberFormat="1"/>
    <xf borderId="28" fillId="2" fontId="38" numFmtId="10" xfId="0" applyBorder="1" applyFont="1" applyNumberFormat="1"/>
    <xf borderId="48" fillId="2" fontId="35" numFmtId="0" xfId="0" applyBorder="1" applyFont="1"/>
    <xf borderId="49" fillId="2" fontId="8" numFmtId="172" xfId="0" applyBorder="1" applyFont="1" applyNumberFormat="1"/>
    <xf borderId="50" fillId="2" fontId="8" numFmtId="172" xfId="0" applyBorder="1" applyFont="1" applyNumberFormat="1"/>
    <xf borderId="51" fillId="2" fontId="8" numFmtId="172" xfId="0" applyBorder="1" applyFont="1" applyNumberFormat="1"/>
    <xf borderId="52" fillId="2" fontId="8" numFmtId="172" xfId="0" applyBorder="1" applyFont="1" applyNumberFormat="1"/>
    <xf borderId="53" fillId="2" fontId="1" numFmtId="0" xfId="0" applyAlignment="1" applyBorder="1" applyFont="1">
      <alignment horizontal="left"/>
    </xf>
    <xf borderId="29" fillId="2" fontId="41" numFmtId="177" xfId="0" applyBorder="1" applyFont="1" applyNumberFormat="1"/>
    <xf borderId="0" fillId="2" fontId="41" numFmtId="177" xfId="0" applyFont="1" applyNumberFormat="1"/>
    <xf borderId="28" fillId="2" fontId="41" numFmtId="177" xfId="0" applyBorder="1" applyFont="1" applyNumberFormat="1"/>
    <xf borderId="54" fillId="2" fontId="8" numFmtId="177" xfId="0" applyBorder="1" applyFont="1" applyNumberFormat="1"/>
    <xf borderId="55" fillId="2" fontId="12" numFmtId="0" xfId="0" applyAlignment="1" applyBorder="1" applyFont="1">
      <alignment horizontal="left"/>
    </xf>
    <xf borderId="33" fillId="2" fontId="8" numFmtId="166" xfId="0" applyBorder="1" applyFont="1" applyNumberFormat="1"/>
    <xf borderId="32" fillId="2" fontId="38" numFmtId="166" xfId="0" applyBorder="1" applyFont="1" applyNumberFormat="1"/>
    <xf borderId="33" fillId="2" fontId="38" numFmtId="166" xfId="0" applyBorder="1" applyFont="1" applyNumberFormat="1"/>
    <xf borderId="29" fillId="2" fontId="41" numFmtId="172" xfId="0" applyBorder="1" applyFont="1" applyNumberFormat="1"/>
    <xf borderId="0" fillId="2" fontId="41" numFmtId="172" xfId="0" applyFont="1" applyNumberFormat="1"/>
    <xf borderId="28" fillId="2" fontId="41" numFmtId="172" xfId="0" applyBorder="1" applyFont="1" applyNumberFormat="1"/>
    <xf borderId="56" fillId="2" fontId="12" numFmtId="0" xfId="0" applyAlignment="1" applyBorder="1" applyFont="1">
      <alignment horizontal="left"/>
    </xf>
    <xf borderId="46" fillId="2" fontId="8" numFmtId="166" xfId="0" applyBorder="1" applyFont="1" applyNumberFormat="1"/>
    <xf borderId="7" fillId="2" fontId="38" numFmtId="166" xfId="0" applyBorder="1" applyFont="1" applyNumberFormat="1"/>
    <xf borderId="45" fillId="2" fontId="38" numFmtId="166" xfId="0" applyBorder="1" applyFont="1" applyNumberFormat="1"/>
    <xf borderId="46" fillId="2" fontId="38" numFmtId="166" xfId="0" applyBorder="1" applyFont="1" applyNumberFormat="1"/>
    <xf borderId="28" fillId="2" fontId="1" numFmtId="0" xfId="0" applyBorder="1" applyFont="1"/>
    <xf borderId="29" fillId="2" fontId="1" numFmtId="0" xfId="0" applyBorder="1" applyFont="1"/>
    <xf borderId="53" fillId="2" fontId="1" numFmtId="0" xfId="0" applyAlignment="1" applyBorder="1" applyFont="1">
      <alignment horizontal="left" readingOrder="0"/>
    </xf>
    <xf borderId="29" fillId="2" fontId="29" numFmtId="177" xfId="0" applyBorder="1" applyFont="1" applyNumberFormat="1"/>
    <xf borderId="0" fillId="2" fontId="29" numFmtId="177" xfId="0" applyFont="1" applyNumberFormat="1"/>
    <xf borderId="28" fillId="2" fontId="29" numFmtId="177" xfId="0" applyBorder="1" applyFont="1" applyNumberFormat="1"/>
    <xf borderId="43" fillId="2" fontId="1" numFmtId="177" xfId="0" applyBorder="1" applyFont="1" applyNumberFormat="1"/>
    <xf borderId="55" fillId="2" fontId="12" numFmtId="0" xfId="0" applyAlignment="1" applyBorder="1" applyFont="1">
      <alignment horizontal="left" readingOrder="0"/>
    </xf>
    <xf borderId="33" fillId="2" fontId="8" numFmtId="177" xfId="0" applyBorder="1" applyFont="1" applyNumberFormat="1"/>
    <xf borderId="3" fillId="2" fontId="8" numFmtId="177" xfId="0" applyBorder="1" applyFont="1" applyNumberFormat="1"/>
    <xf borderId="32" fillId="2" fontId="8" numFmtId="177" xfId="0" applyBorder="1" applyFont="1" applyNumberFormat="1"/>
    <xf borderId="33" fillId="2" fontId="37" numFmtId="177" xfId="0" applyBorder="1" applyFont="1" applyNumberFormat="1"/>
    <xf borderId="3" fillId="2" fontId="37" numFmtId="177" xfId="0" applyBorder="1" applyFont="1" applyNumberFormat="1"/>
    <xf borderId="3" fillId="2" fontId="38" numFmtId="177" xfId="0" applyBorder="1" applyFont="1" applyNumberFormat="1"/>
    <xf borderId="32" fillId="2" fontId="38" numFmtId="177" xfId="0" applyBorder="1" applyFont="1" applyNumberFormat="1"/>
    <xf borderId="33" fillId="2" fontId="38" numFmtId="177" xfId="0" applyBorder="1" applyFont="1" applyNumberFormat="1"/>
    <xf borderId="3" fillId="2" fontId="1" numFmtId="172" xfId="0" applyBorder="1" applyFont="1" applyNumberFormat="1"/>
    <xf borderId="41" fillId="2" fontId="1" numFmtId="172" xfId="0" applyBorder="1" applyFont="1" applyNumberFormat="1"/>
    <xf borderId="54" fillId="2" fontId="8" numFmtId="172" xfId="0" applyBorder="1" applyFont="1" applyNumberFormat="1"/>
    <xf borderId="0" fillId="2" fontId="1" numFmtId="172" xfId="0" applyFont="1" applyNumberFormat="1"/>
    <xf borderId="28" fillId="2" fontId="1" numFmtId="172" xfId="0" applyBorder="1" applyFont="1" applyNumberFormat="1"/>
    <xf borderId="29" fillId="2" fontId="1" numFmtId="172" xfId="0" applyBorder="1" applyFont="1" applyNumberFormat="1"/>
    <xf borderId="43" fillId="2" fontId="1" numFmtId="172" xfId="0" applyBorder="1" applyFont="1" applyNumberFormat="1"/>
    <xf borderId="57" fillId="2" fontId="1" numFmtId="0" xfId="0" applyAlignment="1" applyBorder="1" applyFont="1">
      <alignment horizontal="left" readingOrder="0"/>
    </xf>
    <xf borderId="58" fillId="2" fontId="8" numFmtId="0" xfId="0" applyBorder="1" applyFont="1"/>
    <xf borderId="9" fillId="2" fontId="8" numFmtId="172" xfId="0" applyBorder="1" applyFont="1" applyNumberFormat="1"/>
    <xf borderId="59" fillId="2" fontId="8" numFmtId="172" xfId="0" applyBorder="1" applyFont="1" applyNumberFormat="1"/>
    <xf borderId="58" fillId="2" fontId="8" numFmtId="172" xfId="0" applyBorder="1" applyFont="1" applyNumberFormat="1"/>
    <xf borderId="59" fillId="2" fontId="1" numFmtId="172" xfId="0" applyBorder="1" applyFont="1" applyNumberFormat="1"/>
    <xf borderId="58" fillId="2" fontId="1" numFmtId="172" xfId="0" applyBorder="1" applyFont="1" applyNumberFormat="1"/>
    <xf borderId="9" fillId="2" fontId="1" numFmtId="172" xfId="0" applyBorder="1" applyFont="1" applyNumberFormat="1"/>
    <xf borderId="60" fillId="2" fontId="1" numFmtId="172" xfId="0" applyBorder="1" applyFont="1" applyNumberFormat="1"/>
    <xf borderId="61" fillId="2" fontId="32" numFmtId="0" xfId="0" applyBorder="1" applyFont="1"/>
    <xf borderId="0" fillId="2" fontId="42" numFmtId="0" xfId="0" applyAlignment="1" applyFont="1">
      <alignment readingOrder="0"/>
    </xf>
    <xf borderId="0" fillId="2" fontId="32" numFmtId="2" xfId="0" applyFont="1" applyNumberFormat="1"/>
    <xf borderId="0" fillId="2" fontId="1" numFmtId="2" xfId="0" applyFont="1" applyNumberFormat="1"/>
    <xf borderId="0" fillId="2" fontId="32" numFmtId="17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B99D3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pageSetUpPr/>
  </sheetPr>
  <sheetViews>
    <sheetView showGridLines="0" workbookViewId="0"/>
  </sheetViews>
  <sheetFormatPr customHeight="1" defaultColWidth="12.63" defaultRowHeight="15.0"/>
  <cols>
    <col customWidth="1" min="1" max="1" width="36.5"/>
    <col customWidth="1" min="2" max="4" width="13.38"/>
    <col customWidth="1" min="5" max="5" width="9.13"/>
    <col customWidth="1" min="6" max="6" width="30.63"/>
    <col customWidth="1" min="7" max="9" width="13.38"/>
    <col customWidth="1" min="10" max="26" width="9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0</v>
      </c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/>
      <c r="B6" s="8" t="s">
        <v>3</v>
      </c>
      <c r="C6" s="9"/>
      <c r="D6" s="10"/>
      <c r="E6" s="11"/>
      <c r="F6" s="7"/>
      <c r="G6" s="8" t="s">
        <v>3</v>
      </c>
      <c r="H6" s="9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2" t="s">
        <v>4</v>
      </c>
      <c r="B7" s="13">
        <v>2022.0</v>
      </c>
      <c r="C7" s="13">
        <v>2023.0</v>
      </c>
      <c r="D7" s="13">
        <v>2024.0</v>
      </c>
      <c r="E7" s="11"/>
      <c r="F7" s="14" t="s">
        <v>4</v>
      </c>
      <c r="G7" s="13">
        <v>2022.0</v>
      </c>
      <c r="H7" s="13">
        <v>2023.0</v>
      </c>
      <c r="I7" s="13">
        <v>2024.0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5" t="s">
        <v>5</v>
      </c>
      <c r="B8" s="11"/>
      <c r="C8" s="11"/>
      <c r="D8" s="11"/>
      <c r="E8" s="11"/>
      <c r="F8" s="15" t="s">
        <v>6</v>
      </c>
      <c r="G8" s="11"/>
      <c r="H8" s="1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6" t="s">
        <v>7</v>
      </c>
      <c r="B9" s="17">
        <v>353.128</v>
      </c>
      <c r="C9" s="17">
        <v>415.808</v>
      </c>
      <c r="D9" s="18">
        <v>480.258</v>
      </c>
      <c r="E9" s="11"/>
      <c r="F9" s="19" t="s">
        <v>8</v>
      </c>
      <c r="G9" s="20">
        <v>39.08</v>
      </c>
      <c r="H9" s="21">
        <v>48.97</v>
      </c>
      <c r="I9" s="22">
        <v>59.918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3" t="s">
        <v>9</v>
      </c>
      <c r="B10" s="24"/>
      <c r="C10" s="25">
        <f t="shared" ref="C10:D10" si="1">+C9/B9-1</f>
        <v>0.177499377</v>
      </c>
      <c r="D10" s="25">
        <f t="shared" si="1"/>
        <v>0.1549994228</v>
      </c>
      <c r="E10" s="11"/>
      <c r="F10" s="19" t="s">
        <v>10</v>
      </c>
      <c r="G10" s="26">
        <v>-7.945</v>
      </c>
      <c r="H10" s="27">
        <v>-11.438</v>
      </c>
      <c r="I10" s="28">
        <v>-16.809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1"/>
      <c r="B11" s="24"/>
      <c r="C11" s="25"/>
      <c r="D11" s="25"/>
      <c r="E11" s="11"/>
      <c r="F11" s="16" t="s">
        <v>11</v>
      </c>
      <c r="G11" s="29">
        <f t="shared" ref="G11:I11" si="2">+G9+G10</f>
        <v>31.135</v>
      </c>
      <c r="H11" s="29">
        <f t="shared" si="2"/>
        <v>37.532</v>
      </c>
      <c r="I11" s="30">
        <f t="shared" si="2"/>
        <v>43.109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9" t="s">
        <v>12</v>
      </c>
      <c r="B12" s="31">
        <v>188.04</v>
      </c>
      <c r="C12" s="31">
        <v>215.18</v>
      </c>
      <c r="D12" s="31">
        <f>+D9-D13</f>
        <v>242.53</v>
      </c>
      <c r="E12" s="11"/>
      <c r="F12" s="11"/>
      <c r="G12" s="32"/>
      <c r="H12" s="32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6" t="s">
        <v>13</v>
      </c>
      <c r="B13" s="29">
        <f t="shared" ref="B13:C13" si="3">+B9-B12</f>
        <v>165.088</v>
      </c>
      <c r="C13" s="29">
        <f t="shared" si="3"/>
        <v>200.628</v>
      </c>
      <c r="D13" s="34">
        <v>237.728</v>
      </c>
      <c r="E13" s="11"/>
      <c r="F13" s="19" t="s">
        <v>14</v>
      </c>
      <c r="G13" s="35">
        <v>-20.422</v>
      </c>
      <c r="H13" s="36">
        <v>-64.988</v>
      </c>
      <c r="I13" s="37">
        <v>-43.778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38" t="s">
        <v>15</v>
      </c>
      <c r="B14" s="25">
        <f t="shared" ref="B14:D14" si="4">+B13/B9</f>
        <v>0.467501869</v>
      </c>
      <c r="C14" s="25">
        <f t="shared" si="4"/>
        <v>0.4825015392</v>
      </c>
      <c r="D14" s="25">
        <f t="shared" si="4"/>
        <v>0.4950006038</v>
      </c>
      <c r="E14" s="11"/>
      <c r="F14" s="11"/>
      <c r="G14" s="35"/>
      <c r="H14" s="36"/>
      <c r="I14" s="3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39"/>
      <c r="B15" s="40"/>
      <c r="C15" s="40"/>
      <c r="D15" s="41"/>
      <c r="E15" s="11"/>
      <c r="F15" s="19" t="s">
        <v>16</v>
      </c>
      <c r="G15" s="35">
        <v>-2.649</v>
      </c>
      <c r="H15" s="36">
        <v>-3.119</v>
      </c>
      <c r="I15" s="37">
        <v>-3.602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9" t="s">
        <v>17</v>
      </c>
      <c r="B16" s="31">
        <v>116.287</v>
      </c>
      <c r="C16" s="31">
        <v>142.613</v>
      </c>
      <c r="D16" s="31">
        <f>+D13-D17</f>
        <v>172.899</v>
      </c>
      <c r="E16" s="11"/>
      <c r="F16" s="11"/>
      <c r="G16" s="42"/>
      <c r="H16" s="42"/>
      <c r="I16" s="4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6" t="s">
        <v>18</v>
      </c>
      <c r="B17" s="29">
        <f t="shared" ref="B17:C17" si="5">+B13-B16</f>
        <v>48.801</v>
      </c>
      <c r="C17" s="29">
        <f t="shared" si="5"/>
        <v>58.015</v>
      </c>
      <c r="D17" s="34">
        <v>64.829</v>
      </c>
      <c r="E17" s="11"/>
      <c r="F17" s="15" t="s">
        <v>19</v>
      </c>
      <c r="G17" s="11"/>
      <c r="H17" s="11"/>
      <c r="I17" s="4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8" t="s">
        <v>20</v>
      </c>
      <c r="B18" s="25">
        <f t="shared" ref="B18:D18" si="6">+B17/B9</f>
        <v>0.1381963481</v>
      </c>
      <c r="C18" s="25">
        <f t="shared" si="6"/>
        <v>0.1395235301</v>
      </c>
      <c r="D18" s="25">
        <f t="shared" si="6"/>
        <v>0.1349878607</v>
      </c>
      <c r="E18" s="11"/>
      <c r="F18" s="16" t="s">
        <v>21</v>
      </c>
      <c r="G18" s="45">
        <v>70.185</v>
      </c>
      <c r="H18" s="45">
        <v>86.28</v>
      </c>
      <c r="I18" s="46">
        <v>99.779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1"/>
      <c r="B19" s="42"/>
      <c r="C19" s="42"/>
      <c r="D19" s="42"/>
      <c r="E19" s="11"/>
      <c r="F19" s="11"/>
      <c r="G19" s="32"/>
      <c r="H19" s="32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6" t="s">
        <v>22</v>
      </c>
      <c r="B20" s="29">
        <v>27.837999999999987</v>
      </c>
      <c r="C20" s="29">
        <v>34.90999999999998</v>
      </c>
      <c r="D20" s="34">
        <v>40.752</v>
      </c>
      <c r="E20" s="11"/>
      <c r="F20" s="15" t="s">
        <v>23</v>
      </c>
      <c r="G20" s="11"/>
      <c r="H20" s="11"/>
      <c r="I20" s="4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8" t="s">
        <v>24</v>
      </c>
      <c r="B21" s="25">
        <f t="shared" ref="B21:D21" si="7">+B20/B9</f>
        <v>0.07883260461</v>
      </c>
      <c r="C21" s="25">
        <f t="shared" si="7"/>
        <v>0.08395701862</v>
      </c>
      <c r="D21" s="25">
        <f t="shared" si="7"/>
        <v>0.08485439076</v>
      </c>
      <c r="E21" s="11"/>
      <c r="F21" s="47" t="s">
        <v>25</v>
      </c>
      <c r="G21" s="48">
        <f t="shared" ref="G21:I21" si="8">+B30/G18</f>
        <v>1.118472608</v>
      </c>
      <c r="H21" s="48">
        <f t="shared" si="8"/>
        <v>1.344459898</v>
      </c>
      <c r="I21" s="49">
        <f t="shared" si="8"/>
        <v>1.262790768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11"/>
      <c r="C22" s="11"/>
      <c r="D22" s="44"/>
      <c r="E22" s="11"/>
      <c r="F22" s="47" t="s">
        <v>26</v>
      </c>
      <c r="G22" s="50">
        <f t="shared" ref="G22:I22" si="9">+B30/(B30+B31)</f>
        <v>0.2589528409</v>
      </c>
      <c r="H22" s="50">
        <f t="shared" si="9"/>
        <v>0.3172233115</v>
      </c>
      <c r="I22" s="51">
        <f t="shared" si="9"/>
        <v>0.3030098983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5" t="s">
        <v>27</v>
      </c>
      <c r="B23" s="11"/>
      <c r="C23" s="11"/>
      <c r="D23" s="44"/>
      <c r="E23" s="11"/>
      <c r="F23" s="52" t="s">
        <v>28</v>
      </c>
      <c r="G23" s="53">
        <f t="shared" ref="G23:I23" si="10">+G11/B30</f>
        <v>0.3966242038</v>
      </c>
      <c r="H23" s="53">
        <f t="shared" si="10"/>
        <v>0.3235517241</v>
      </c>
      <c r="I23" s="54">
        <f t="shared" si="10"/>
        <v>0.3421349206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9" t="s">
        <v>29</v>
      </c>
      <c r="B24" s="20">
        <v>19.825</v>
      </c>
      <c r="C24" s="20">
        <v>26.75</v>
      </c>
      <c r="D24" s="22">
        <v>32.479</v>
      </c>
      <c r="E24" s="11"/>
      <c r="F24" s="5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9" t="s">
        <v>30</v>
      </c>
      <c r="B25" s="24">
        <v>43.536</v>
      </c>
      <c r="C25" s="24">
        <v>58.384</v>
      </c>
      <c r="D25" s="56">
        <v>69.078</v>
      </c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9" t="s">
        <v>31</v>
      </c>
      <c r="B26" s="57">
        <v>45.078</v>
      </c>
      <c r="C26" s="57">
        <v>57.332</v>
      </c>
      <c r="D26" s="58">
        <v>61.795</v>
      </c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9" t="s">
        <v>32</v>
      </c>
      <c r="B27" s="59">
        <v>256.6</v>
      </c>
      <c r="C27" s="59">
        <v>300.8</v>
      </c>
      <c r="D27" s="59">
        <v>337.7</v>
      </c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60" t="s">
        <v>33</v>
      </c>
      <c r="B28" s="61">
        <f t="shared" ref="B28:D28" si="11">sum(B24:B27)</f>
        <v>365.039</v>
      </c>
      <c r="C28" s="61">
        <f t="shared" si="11"/>
        <v>443.266</v>
      </c>
      <c r="D28" s="62">
        <f t="shared" si="11"/>
        <v>501.052</v>
      </c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9" t="s">
        <v>34</v>
      </c>
      <c r="B29" s="24">
        <v>10.116</v>
      </c>
      <c r="C29" s="24">
        <v>16.448</v>
      </c>
      <c r="D29" s="63">
        <v>17.172</v>
      </c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9" t="s">
        <v>35</v>
      </c>
      <c r="B30" s="24">
        <v>78.5</v>
      </c>
      <c r="C30" s="24">
        <v>116.0</v>
      </c>
      <c r="D30" s="56">
        <v>126.0</v>
      </c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9" t="s">
        <v>36</v>
      </c>
      <c r="B31" s="57">
        <v>224.644</v>
      </c>
      <c r="C31" s="57">
        <v>249.673</v>
      </c>
      <c r="D31" s="58">
        <v>289.828</v>
      </c>
      <c r="E31" s="11"/>
      <c r="F31" s="11"/>
      <c r="G31" s="11"/>
      <c r="H31" s="11"/>
      <c r="I31" s="1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9" t="s">
        <v>37</v>
      </c>
      <c r="B32" s="59">
        <v>51.8</v>
      </c>
      <c r="C32" s="59">
        <v>61.2</v>
      </c>
      <c r="D32" s="59">
        <v>68.1</v>
      </c>
      <c r="E32" s="11"/>
      <c r="F32" s="11"/>
      <c r="G32" s="11"/>
      <c r="H32" s="11"/>
      <c r="I32" s="1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64" t="s">
        <v>38</v>
      </c>
      <c r="B33" s="61">
        <f t="shared" ref="B33:D33" si="12">SUM(B29:B32)</f>
        <v>365.06</v>
      </c>
      <c r="C33" s="61">
        <f t="shared" si="12"/>
        <v>443.321</v>
      </c>
      <c r="D33" s="62">
        <f t="shared" si="12"/>
        <v>501.1</v>
      </c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1"/>
      <c r="C34" s="11"/>
      <c r="D34" s="1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65" t="s">
        <v>39</v>
      </c>
      <c r="B41" s="1"/>
      <c r="C41" s="1"/>
      <c r="D41" s="1"/>
      <c r="E41" s="1"/>
      <c r="F41" s="66" t="s">
        <v>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9" t="s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9" t="s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67" t="s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67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67" t="s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67" t="s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67" t="s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6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66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67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67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67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67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6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6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B2:C2"/>
    <mergeCell ref="B6:D6"/>
    <mergeCell ref="G6:I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pageSetUpPr/>
  </sheetPr>
  <sheetViews>
    <sheetView showGridLines="0" workbookViewId="0"/>
  </sheetViews>
  <sheetFormatPr customHeight="1" defaultColWidth="12.63" defaultRowHeight="15.0"/>
  <cols>
    <col customWidth="1" min="1" max="1" width="25.13"/>
    <col customWidth="1" min="2" max="2" width="27.5"/>
    <col customWidth="1" min="3" max="3" width="24.5"/>
    <col customWidth="1" min="4" max="4" width="39.5"/>
    <col customWidth="1" min="5" max="26" width="9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69" t="s">
        <v>0</v>
      </c>
      <c r="B2" s="70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71"/>
      <c r="B3" s="71"/>
      <c r="C3" s="71"/>
      <c r="D3" s="71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2" t="s">
        <v>53</v>
      </c>
      <c r="B4" s="72" t="s">
        <v>54</v>
      </c>
      <c r="C4" s="72" t="s">
        <v>55</v>
      </c>
      <c r="D4" s="72" t="s">
        <v>56</v>
      </c>
      <c r="E4" s="7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74" t="s">
        <v>30</v>
      </c>
      <c r="B5" s="75">
        <v>69078.0</v>
      </c>
      <c r="C5" s="76">
        <v>0.8</v>
      </c>
      <c r="D5" s="75">
        <f t="shared" ref="D5:D7" si="1">B5*C5</f>
        <v>55262.4</v>
      </c>
      <c r="E5" s="7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74" t="s">
        <v>57</v>
      </c>
      <c r="B6" s="75">
        <v>61795.0</v>
      </c>
      <c r="C6" s="76">
        <v>0.5</v>
      </c>
      <c r="D6" s="75">
        <f t="shared" si="1"/>
        <v>30897.5</v>
      </c>
      <c r="E6" s="7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74" t="s">
        <v>58</v>
      </c>
      <c r="B7" s="75">
        <v>55211.0</v>
      </c>
      <c r="C7" s="76">
        <v>0.5</v>
      </c>
      <c r="D7" s="75">
        <f t="shared" si="1"/>
        <v>27605.5</v>
      </c>
      <c r="E7" s="7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7"/>
      <c r="B8" s="77"/>
      <c r="C8" s="77"/>
      <c r="D8" s="7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8"/>
      <c r="B9" s="78"/>
      <c r="C9" s="79" t="s">
        <v>59</v>
      </c>
      <c r="D9" s="80">
        <f>SUM(D5:D7)</f>
        <v>113765.4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78"/>
      <c r="B10" s="78"/>
      <c r="C10" s="79" t="s">
        <v>60</v>
      </c>
      <c r="D10" s="80">
        <v>126000.0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78"/>
      <c r="B11" s="78"/>
      <c r="C11" s="81" t="s">
        <v>61</v>
      </c>
      <c r="D11" s="82">
        <f>D9-D10</f>
        <v>-12234.6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53.25" customHeight="1">
      <c r="A13" s="83" t="s">
        <v>62</v>
      </c>
      <c r="B13" s="84"/>
      <c r="C13" s="84"/>
      <c r="D13" s="8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9.0" customHeight="1">
      <c r="A14" s="86"/>
      <c r="B14" s="87"/>
      <c r="C14" s="87"/>
      <c r="D14" s="8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2:C2"/>
    <mergeCell ref="A13:D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6.38"/>
    <col customWidth="1" min="3" max="3" width="9.13"/>
    <col customWidth="1" min="4" max="6" width="4.13"/>
    <col customWidth="1" min="7" max="7" width="26.63"/>
    <col customWidth="1" min="8" max="8" width="10.0"/>
    <col customWidth="1" min="9" max="9" width="11.63"/>
    <col customWidth="1" min="10" max="12" width="2.88"/>
    <col customWidth="1" min="13" max="13" width="10.0"/>
    <col customWidth="1" min="14" max="14" width="11.63"/>
    <col customWidth="1" min="15" max="30" width="9.13"/>
  </cols>
  <sheetData>
    <row r="1" ht="12.0" customHeigh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</row>
    <row r="2" ht="12.0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</row>
    <row r="3" ht="17.25" customHeight="1">
      <c r="A3" s="89"/>
      <c r="B3" s="90" t="s">
        <v>63</v>
      </c>
      <c r="C3" s="91"/>
      <c r="D3" s="92"/>
      <c r="E3" s="92"/>
      <c r="F3" s="92"/>
      <c r="G3" s="93" t="s">
        <v>64</v>
      </c>
      <c r="H3" s="94"/>
      <c r="I3" s="95"/>
      <c r="J3" s="91"/>
      <c r="K3" s="91"/>
      <c r="L3" s="91"/>
      <c r="M3" s="96" t="s">
        <v>65</v>
      </c>
      <c r="N3" s="95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ht="12.75" customHeight="1">
      <c r="A4" s="89"/>
      <c r="B4" s="97" t="s">
        <v>66</v>
      </c>
      <c r="C4" s="98">
        <v>126.0</v>
      </c>
      <c r="D4" s="92"/>
      <c r="E4" s="92"/>
      <c r="F4" s="92"/>
      <c r="G4" s="99" t="s">
        <v>67</v>
      </c>
      <c r="H4" s="100" t="s">
        <v>68</v>
      </c>
      <c r="I4" s="100" t="s">
        <v>69</v>
      </c>
      <c r="J4" s="101"/>
      <c r="K4" s="101"/>
      <c r="L4" s="101"/>
      <c r="M4" s="100" t="s">
        <v>68</v>
      </c>
      <c r="N4" s="100" t="s">
        <v>69</v>
      </c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ht="12.75" customHeight="1">
      <c r="A5" s="89"/>
      <c r="B5" s="102" t="s">
        <v>70</v>
      </c>
      <c r="C5" s="103">
        <v>126.0</v>
      </c>
      <c r="D5" s="92"/>
      <c r="E5" s="92"/>
      <c r="F5" s="92"/>
      <c r="G5" s="104" t="s">
        <v>71</v>
      </c>
      <c r="H5" s="105">
        <v>80.0</v>
      </c>
      <c r="I5" s="106">
        <f>+H5/H10</f>
        <v>0.8016032064</v>
      </c>
      <c r="J5" s="101"/>
      <c r="K5" s="101"/>
      <c r="L5" s="101"/>
      <c r="M5" s="107"/>
      <c r="N5" s="108">
        <f>+M5/M10</f>
        <v>0</v>
      </c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ht="12.75" customHeight="1">
      <c r="A6" s="89"/>
      <c r="B6" s="92"/>
      <c r="C6" s="109"/>
      <c r="D6" s="92"/>
      <c r="E6" s="92"/>
      <c r="F6" s="92"/>
      <c r="G6" s="110" t="s">
        <v>72</v>
      </c>
      <c r="H6" s="111">
        <v>46.0</v>
      </c>
      <c r="I6" s="106">
        <f>+H6/H10</f>
        <v>0.4609218437</v>
      </c>
      <c r="J6" s="92"/>
      <c r="K6" s="92"/>
      <c r="L6" s="92"/>
      <c r="M6" s="112"/>
      <c r="N6" s="113">
        <f>+M6/M10</f>
        <v>0</v>
      </c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</row>
    <row r="7" ht="18.0" customHeight="1">
      <c r="A7" s="89"/>
      <c r="B7" s="90" t="s">
        <v>73</v>
      </c>
      <c r="C7" s="114"/>
      <c r="D7" s="92"/>
      <c r="E7" s="92"/>
      <c r="F7" s="92"/>
      <c r="G7" s="97" t="s">
        <v>66</v>
      </c>
      <c r="H7" s="115">
        <v>0.0</v>
      </c>
      <c r="I7" s="116">
        <f>+H7/H10</f>
        <v>0</v>
      </c>
      <c r="J7" s="92"/>
      <c r="K7" s="92"/>
      <c r="L7" s="92"/>
      <c r="M7" s="117"/>
      <c r="N7" s="118">
        <f>+M7/M10</f>
        <v>0</v>
      </c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</row>
    <row r="8" ht="12.75" customHeight="1">
      <c r="A8" s="89"/>
      <c r="B8" s="110" t="s">
        <v>74</v>
      </c>
      <c r="C8" s="111">
        <v>80.0</v>
      </c>
      <c r="D8" s="92"/>
      <c r="E8" s="92"/>
      <c r="F8" s="92"/>
      <c r="G8" s="102" t="s">
        <v>75</v>
      </c>
      <c r="H8" s="119">
        <f>SUM(H5:H7)</f>
        <v>126</v>
      </c>
      <c r="I8" s="120">
        <f>+H8/H10</f>
        <v>1.26252505</v>
      </c>
      <c r="J8" s="92"/>
      <c r="K8" s="92"/>
      <c r="L8" s="92"/>
      <c r="M8" s="121">
        <f>SUM(M5:M7)</f>
        <v>0</v>
      </c>
      <c r="N8" s="122">
        <f>+M8/M10</f>
        <v>0</v>
      </c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</row>
    <row r="9" ht="12.75" customHeight="1">
      <c r="A9" s="89"/>
      <c r="B9" s="97" t="s">
        <v>76</v>
      </c>
      <c r="C9" s="98">
        <v>46.0</v>
      </c>
      <c r="D9" s="92"/>
      <c r="E9" s="92"/>
      <c r="F9" s="92"/>
      <c r="G9" s="92"/>
      <c r="H9" s="123"/>
      <c r="I9" s="109"/>
      <c r="J9" s="92"/>
      <c r="K9" s="92"/>
      <c r="L9" s="92"/>
      <c r="M9" s="123"/>
      <c r="N9" s="10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</row>
    <row r="10" ht="12.75" customHeight="1">
      <c r="A10" s="89"/>
      <c r="B10" s="102" t="s">
        <v>77</v>
      </c>
      <c r="C10" s="103">
        <v>126.0</v>
      </c>
      <c r="D10" s="92"/>
      <c r="E10" s="92"/>
      <c r="F10" s="92"/>
      <c r="G10" s="124" t="s">
        <v>21</v>
      </c>
      <c r="H10" s="125">
        <v>99.8</v>
      </c>
      <c r="I10" s="126"/>
      <c r="J10" s="92"/>
      <c r="K10" s="92"/>
      <c r="L10" s="92"/>
      <c r="M10" s="127">
        <v>99.8</v>
      </c>
      <c r="N10" s="126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</row>
    <row r="11" ht="12.7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</row>
    <row r="12" ht="12.0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</row>
    <row r="13" ht="12.0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</row>
    <row r="14" ht="12.0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</row>
    <row r="15" ht="12.0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</row>
    <row r="16" ht="12.0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</row>
    <row r="17" ht="12.0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</row>
    <row r="18" ht="12.0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</row>
    <row r="19" ht="12.0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</row>
    <row r="20" ht="12.0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</row>
    <row r="21" ht="12.0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</row>
    <row r="22" ht="12.0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</row>
    <row r="23" ht="12.0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</row>
    <row r="24" ht="12.0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</row>
    <row r="25" ht="12.0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</row>
    <row r="26" ht="12.0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</row>
    <row r="27" ht="12.0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</row>
    <row r="28" ht="12.0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</row>
    <row r="29" ht="12.0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</row>
    <row r="30" ht="12.0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</row>
    <row r="31" ht="12.0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</row>
    <row r="32" ht="12.0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</row>
    <row r="33" ht="12.0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</row>
    <row r="34" ht="12.0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</row>
    <row r="35" ht="12.0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</row>
    <row r="36" ht="12.0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</row>
    <row r="37" ht="12.0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</row>
    <row r="38" ht="12.0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</row>
    <row r="39" ht="12.0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</row>
    <row r="40" ht="12.0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</row>
    <row r="41" ht="12.0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</row>
    <row r="42" ht="12.0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</row>
    <row r="43" ht="12.0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</row>
    <row r="44" ht="12.0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</row>
    <row r="45" ht="12.0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</row>
    <row r="46" ht="12.0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</row>
    <row r="47" ht="12.0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</row>
    <row r="48" ht="12.0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</row>
    <row r="49" ht="12.0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</row>
    <row r="50" ht="12.0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</row>
    <row r="51" ht="12.0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</row>
    <row r="52" ht="12.0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</row>
    <row r="53" ht="12.0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</row>
    <row r="54" ht="12.0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</row>
    <row r="55" ht="12.0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</row>
    <row r="56" ht="12.0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</row>
    <row r="57" ht="12.0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</row>
    <row r="58" ht="12.0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</row>
    <row r="59" ht="12.0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</row>
    <row r="60" ht="12.0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</row>
    <row r="61" ht="12.0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</row>
    <row r="62" ht="12.0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</row>
    <row r="63" ht="12.0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</row>
    <row r="64" ht="12.0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</row>
    <row r="65" ht="12.0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</row>
    <row r="66" ht="12.0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</row>
    <row r="67" ht="12.0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</row>
    <row r="68" ht="12.0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</row>
    <row r="69" ht="12.0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</row>
    <row r="70" ht="12.0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</row>
    <row r="71" ht="12.0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ht="12.0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</row>
    <row r="73" ht="12.0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</row>
    <row r="74" ht="12.0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</row>
    <row r="75" ht="12.0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</row>
    <row r="76" ht="12.0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</row>
    <row r="77" ht="12.0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</row>
    <row r="78" ht="12.0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</row>
    <row r="79" ht="12.0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</row>
    <row r="80" ht="12.0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</row>
    <row r="81" ht="12.0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</row>
    <row r="82" ht="12.0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</row>
    <row r="83" ht="12.0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</row>
    <row r="84" ht="12.0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</row>
    <row r="85" ht="12.0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</row>
    <row r="86" ht="12.0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</row>
    <row r="87" ht="12.0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</row>
    <row r="88" ht="12.0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</row>
    <row r="89" ht="12.0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</row>
    <row r="90" ht="12.0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</row>
    <row r="91" ht="12.0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</row>
    <row r="92" ht="12.0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</row>
    <row r="93" ht="12.0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</row>
    <row r="94" ht="12.0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</row>
    <row r="95" ht="12.0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</row>
    <row r="96" ht="12.0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</row>
    <row r="97" ht="12.0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</row>
    <row r="98" ht="12.0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</row>
    <row r="99" ht="12.0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</row>
    <row r="100" ht="12.0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</row>
    <row r="101" ht="12.0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</row>
    <row r="102" ht="12.0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</row>
    <row r="103" ht="12.0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</row>
    <row r="104" ht="12.0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</row>
    <row r="105" ht="12.0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</row>
    <row r="106" ht="12.0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</row>
    <row r="107" ht="12.0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</row>
    <row r="108" ht="12.0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</row>
    <row r="109" ht="12.0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</row>
    <row r="110" ht="12.0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</row>
    <row r="111" ht="12.0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</row>
    <row r="112" ht="12.0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</row>
    <row r="113" ht="12.0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</row>
    <row r="114" ht="12.0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</row>
    <row r="115" ht="12.0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</row>
    <row r="116" ht="12.0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</row>
    <row r="117" ht="12.0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</row>
    <row r="118" ht="12.0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</row>
    <row r="119" ht="12.0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</row>
    <row r="120" ht="12.0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</row>
    <row r="121" ht="12.0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</row>
    <row r="122" ht="12.0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</row>
    <row r="123" ht="12.0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</row>
    <row r="124" ht="12.0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</row>
    <row r="125" ht="12.0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</row>
    <row r="126" ht="12.0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</row>
    <row r="127" ht="12.0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</row>
    <row r="128" ht="12.0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</row>
    <row r="129" ht="12.0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</row>
    <row r="130" ht="12.0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</row>
    <row r="131" ht="12.0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</row>
    <row r="132" ht="12.0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</row>
    <row r="133" ht="12.0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</row>
    <row r="134" ht="12.0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</row>
    <row r="135" ht="12.0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</row>
    <row r="136" ht="12.0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</row>
    <row r="137" ht="12.0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</row>
    <row r="138" ht="12.0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</row>
    <row r="139" ht="12.0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</row>
    <row r="140" ht="12.0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</row>
    <row r="141" ht="12.0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</row>
    <row r="142" ht="12.0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</row>
    <row r="143" ht="12.0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</row>
    <row r="144" ht="12.0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ht="12.0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</row>
    <row r="146" ht="12.0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</row>
    <row r="147" ht="12.0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</row>
    <row r="148" ht="12.0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</row>
    <row r="149" ht="12.0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</row>
    <row r="150" ht="12.0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</row>
    <row r="151" ht="12.0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</row>
    <row r="152" ht="12.0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</row>
    <row r="153" ht="12.0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</row>
    <row r="154" ht="12.0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</row>
    <row r="155" ht="12.0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</row>
    <row r="156" ht="12.0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</row>
    <row r="157" ht="12.0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</row>
    <row r="158" ht="12.0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</row>
    <row r="159" ht="12.0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</row>
    <row r="160" ht="12.0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</row>
    <row r="161" ht="12.0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</row>
    <row r="162" ht="12.0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</row>
    <row r="163" ht="12.0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</row>
    <row r="164" ht="12.0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</row>
    <row r="165" ht="12.0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</row>
    <row r="166" ht="12.0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</row>
    <row r="167" ht="12.0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</row>
    <row r="168" ht="12.0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</row>
    <row r="169" ht="12.0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</row>
    <row r="170" ht="12.0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</row>
    <row r="171" ht="12.0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</row>
    <row r="172" ht="12.0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</row>
    <row r="173" ht="12.0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</row>
    <row r="174" ht="12.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</row>
    <row r="175" ht="12.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</row>
    <row r="176" ht="12.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</row>
    <row r="177" ht="12.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</row>
    <row r="178" ht="12.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</row>
    <row r="179" ht="12.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</row>
    <row r="180" ht="12.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</row>
    <row r="181" ht="12.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</row>
    <row r="182" ht="12.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</row>
    <row r="183" ht="12.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</row>
    <row r="184" ht="12.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</row>
    <row r="185" ht="12.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</row>
    <row r="186" ht="12.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</row>
    <row r="187" ht="12.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</row>
    <row r="188" ht="12.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</row>
    <row r="189" ht="12.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</row>
    <row r="190" ht="12.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</row>
    <row r="191" ht="12.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</row>
    <row r="192" ht="12.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</row>
    <row r="193" ht="12.0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</row>
    <row r="194" ht="12.0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</row>
    <row r="195" ht="12.0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</row>
    <row r="196" ht="12.0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</row>
    <row r="197" ht="12.0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</row>
    <row r="198" ht="12.0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</row>
    <row r="199" ht="12.0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</row>
    <row r="200" ht="12.0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</row>
    <row r="201" ht="12.0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</row>
    <row r="202" ht="12.0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</row>
    <row r="203" ht="12.0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</row>
    <row r="204" ht="12.0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</row>
    <row r="205" ht="12.0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</row>
    <row r="206" ht="12.0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</row>
    <row r="207" ht="12.0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</row>
    <row r="208" ht="12.0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</row>
    <row r="209" ht="12.0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</row>
    <row r="210" ht="12.0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</row>
    <row r="211" ht="12.0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</row>
    <row r="212" ht="12.0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</row>
    <row r="213" ht="12.0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</row>
    <row r="214" ht="12.0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</row>
    <row r="215" ht="12.0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</row>
    <row r="216" ht="12.0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</row>
    <row r="217" ht="12.0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</row>
    <row r="218" ht="12.0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</row>
    <row r="219" ht="12.0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</row>
    <row r="220" ht="12.0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</row>
    <row r="221" ht="12.0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</row>
    <row r="222" ht="12.0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</row>
    <row r="223" ht="12.0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</row>
    <row r="224" ht="12.0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</row>
    <row r="225" ht="12.0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</row>
    <row r="226" ht="12.0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</row>
    <row r="227" ht="12.0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</row>
    <row r="228" ht="12.0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</row>
    <row r="229" ht="12.0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</row>
    <row r="230" ht="12.0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</row>
    <row r="231" ht="12.0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</row>
    <row r="232" ht="12.0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</row>
    <row r="233" ht="12.0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</row>
    <row r="234" ht="12.0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</row>
    <row r="235" ht="12.0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</row>
    <row r="236" ht="12.0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</row>
    <row r="237" ht="12.0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</row>
    <row r="238" ht="12.0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</row>
    <row r="239" ht="12.0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</row>
    <row r="240" ht="12.0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</row>
    <row r="241" ht="12.0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</row>
    <row r="242" ht="12.0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</row>
    <row r="243" ht="12.0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</row>
    <row r="244" ht="12.0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</row>
    <row r="245" ht="12.0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</row>
    <row r="246" ht="12.0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</row>
    <row r="247" ht="12.0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</row>
    <row r="248" ht="12.0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</row>
    <row r="249" ht="12.0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</row>
    <row r="250" ht="12.0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</row>
    <row r="251" ht="12.0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</row>
    <row r="252" ht="12.0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</row>
    <row r="253" ht="12.0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</row>
    <row r="254" ht="12.0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</row>
    <row r="255" ht="12.0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</row>
    <row r="256" ht="12.0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</row>
    <row r="257" ht="12.0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</row>
    <row r="258" ht="12.0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</row>
    <row r="259" ht="12.0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</row>
    <row r="260" ht="12.0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</row>
    <row r="261" ht="12.0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</row>
    <row r="262" ht="12.0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</row>
    <row r="263" ht="12.0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</row>
    <row r="264" ht="12.0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</row>
    <row r="265" ht="12.0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</row>
    <row r="266" ht="12.0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</row>
    <row r="267" ht="12.0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</row>
    <row r="268" ht="12.0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</row>
    <row r="269" ht="12.0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</row>
    <row r="270" ht="12.0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</row>
    <row r="271" ht="12.0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</row>
    <row r="272" ht="12.0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</row>
    <row r="273" ht="12.0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</row>
    <row r="274" ht="12.0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</row>
    <row r="275" ht="12.0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</row>
    <row r="276" ht="12.0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</row>
    <row r="277" ht="12.0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</row>
    <row r="278" ht="12.0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</row>
    <row r="279" ht="12.0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</row>
    <row r="280" ht="12.0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</row>
    <row r="281" ht="12.0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</row>
    <row r="282" ht="12.0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</row>
    <row r="283" ht="12.0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</row>
    <row r="284" ht="12.0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</row>
    <row r="285" ht="12.0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</row>
    <row r="286" ht="12.0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</row>
    <row r="287" ht="12.0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</row>
    <row r="288" ht="12.0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</row>
    <row r="289" ht="12.0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</row>
    <row r="290" ht="12.0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</row>
    <row r="291" ht="12.0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</row>
    <row r="292" ht="12.0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</row>
    <row r="293" ht="12.0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</row>
    <row r="294" ht="12.0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</row>
    <row r="295" ht="12.0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</row>
    <row r="296" ht="12.0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</row>
    <row r="297" ht="12.0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</row>
    <row r="298" ht="12.0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</row>
    <row r="299" ht="12.0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</row>
    <row r="300" ht="12.0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</row>
    <row r="301" ht="12.0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</row>
    <row r="302" ht="12.0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</row>
    <row r="303" ht="12.0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</row>
    <row r="304" ht="12.0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</row>
    <row r="305" ht="12.0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</row>
    <row r="306" ht="12.0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</row>
    <row r="307" ht="12.0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</row>
    <row r="308" ht="12.0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</row>
    <row r="309" ht="12.0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</row>
    <row r="310" ht="12.0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</row>
    <row r="311" ht="12.0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</row>
    <row r="312" ht="12.0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</row>
    <row r="313" ht="12.0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</row>
    <row r="314" ht="12.0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</row>
    <row r="315" ht="12.0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</row>
    <row r="316" ht="12.0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</row>
    <row r="317" ht="12.0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</row>
    <row r="318" ht="12.0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</row>
    <row r="319" ht="12.0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</row>
    <row r="320" ht="12.0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</row>
    <row r="321" ht="12.0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</row>
    <row r="322" ht="12.0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</row>
    <row r="323" ht="12.0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</row>
    <row r="324" ht="12.0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</row>
    <row r="325" ht="12.0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</row>
    <row r="326" ht="12.0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</row>
    <row r="327" ht="12.0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</row>
    <row r="328" ht="12.0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</row>
    <row r="329" ht="12.0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</row>
    <row r="330" ht="12.0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</row>
    <row r="331" ht="12.0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</row>
    <row r="332" ht="12.0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</row>
    <row r="333" ht="12.0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</row>
    <row r="334" ht="12.0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</row>
    <row r="335" ht="12.0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</row>
    <row r="336" ht="12.0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</row>
    <row r="337" ht="12.0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</row>
    <row r="338" ht="12.0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</row>
    <row r="339" ht="12.0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</row>
    <row r="340" ht="12.0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</row>
    <row r="341" ht="12.0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</row>
    <row r="342" ht="12.0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</row>
    <row r="343" ht="12.0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</row>
    <row r="344" ht="12.0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</row>
    <row r="345" ht="12.0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</row>
    <row r="346" ht="12.0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</row>
    <row r="347" ht="12.0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</row>
    <row r="348" ht="12.0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</row>
    <row r="349" ht="12.0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</row>
    <row r="350" ht="12.0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</row>
    <row r="351" ht="12.0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</row>
    <row r="352" ht="12.0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</row>
    <row r="353" ht="12.0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</row>
    <row r="354" ht="12.0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</row>
    <row r="355" ht="12.0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</row>
    <row r="356" ht="12.0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</row>
    <row r="357" ht="12.0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</row>
    <row r="358" ht="12.0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</row>
    <row r="359" ht="12.0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</row>
    <row r="360" ht="12.0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</row>
    <row r="361" ht="12.0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</row>
    <row r="362" ht="12.0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</row>
    <row r="363" ht="12.0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</row>
    <row r="364" ht="12.0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</row>
    <row r="365" ht="12.0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</row>
    <row r="366" ht="12.0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</row>
    <row r="367" ht="12.0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</row>
    <row r="368" ht="12.0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</row>
    <row r="369" ht="12.0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</row>
    <row r="370" ht="12.0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</row>
    <row r="371" ht="12.0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</row>
    <row r="372" ht="12.0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</row>
    <row r="373" ht="12.0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</row>
    <row r="374" ht="12.0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</row>
    <row r="375" ht="12.0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</row>
    <row r="376" ht="12.0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</row>
    <row r="377" ht="12.0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</row>
    <row r="378" ht="12.0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</row>
    <row r="379" ht="12.0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</row>
    <row r="380" ht="12.0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</row>
    <row r="381" ht="12.0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</row>
    <row r="382" ht="12.0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</row>
    <row r="383" ht="12.0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</row>
    <row r="384" ht="12.0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</row>
    <row r="385" ht="12.0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</row>
    <row r="386" ht="12.0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</row>
    <row r="387" ht="12.0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</row>
    <row r="388" ht="12.0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</row>
    <row r="389" ht="12.0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</row>
    <row r="390" ht="12.0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</row>
    <row r="391" ht="12.0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</row>
    <row r="392" ht="12.0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</row>
    <row r="393" ht="12.0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</row>
    <row r="394" ht="12.0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</row>
    <row r="395" ht="12.0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</row>
    <row r="396" ht="12.0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</row>
    <row r="397" ht="12.0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</row>
    <row r="398" ht="12.0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</row>
    <row r="399" ht="12.0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</row>
    <row r="400" ht="12.0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</row>
    <row r="401" ht="12.0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</row>
    <row r="402" ht="12.0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</row>
    <row r="403" ht="12.0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</row>
    <row r="404" ht="12.0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</row>
    <row r="405" ht="12.0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</row>
    <row r="406" ht="12.0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</row>
    <row r="407" ht="12.0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</row>
    <row r="408" ht="12.0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</row>
    <row r="409" ht="12.0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</row>
    <row r="410" ht="12.0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</row>
    <row r="411" ht="12.0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</row>
    <row r="412" ht="12.0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</row>
    <row r="413" ht="12.0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</row>
    <row r="414" ht="12.0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</row>
    <row r="415" ht="12.0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</row>
    <row r="416" ht="12.0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</row>
    <row r="417" ht="12.0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</row>
    <row r="418" ht="12.0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</row>
    <row r="419" ht="12.0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</row>
    <row r="420" ht="12.0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</row>
    <row r="421" ht="12.0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</row>
    <row r="422" ht="12.0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</row>
    <row r="423" ht="12.0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</row>
    <row r="424" ht="12.0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</row>
    <row r="425" ht="12.0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</row>
    <row r="426" ht="12.0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</row>
    <row r="427" ht="12.0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</row>
    <row r="428" ht="12.0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</row>
    <row r="429" ht="12.0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</row>
    <row r="430" ht="12.0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</row>
    <row r="431" ht="12.0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</row>
    <row r="432" ht="12.0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</row>
    <row r="433" ht="12.0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</row>
    <row r="434" ht="12.0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</row>
    <row r="435" ht="12.0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</row>
    <row r="436" ht="12.0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</row>
    <row r="437" ht="12.0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</row>
    <row r="438" ht="12.0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</row>
    <row r="439" ht="12.0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</row>
    <row r="440" ht="12.0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</row>
    <row r="441" ht="12.0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</row>
    <row r="442" ht="12.0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</row>
    <row r="443" ht="12.0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</row>
    <row r="444" ht="12.0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</row>
    <row r="445" ht="12.0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</row>
    <row r="446" ht="12.0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</row>
    <row r="447" ht="12.0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</row>
    <row r="448" ht="12.0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</row>
    <row r="449" ht="12.0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</row>
    <row r="450" ht="12.0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</row>
    <row r="451" ht="12.0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</row>
    <row r="452" ht="12.0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</row>
    <row r="453" ht="12.0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</row>
    <row r="454" ht="12.0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</row>
    <row r="455" ht="12.0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</row>
    <row r="456" ht="12.0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</row>
    <row r="457" ht="12.0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</row>
    <row r="458" ht="12.0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</row>
    <row r="459" ht="12.0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</row>
    <row r="460" ht="12.0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</row>
    <row r="461" ht="12.0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</row>
    <row r="462" ht="12.0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</row>
    <row r="463" ht="12.0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</row>
    <row r="464" ht="12.0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</row>
    <row r="465" ht="12.0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</row>
    <row r="466" ht="12.0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</row>
    <row r="467" ht="12.0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</row>
    <row r="468" ht="12.0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</row>
    <row r="469" ht="12.0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</row>
    <row r="470" ht="12.0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</row>
    <row r="471" ht="12.0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</row>
    <row r="472" ht="12.0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</row>
    <row r="473" ht="12.0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</row>
    <row r="474" ht="12.0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</row>
    <row r="475" ht="12.0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</row>
    <row r="476" ht="12.0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</row>
    <row r="477" ht="12.0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</row>
    <row r="478" ht="12.0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</row>
    <row r="479" ht="12.0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</row>
    <row r="480" ht="12.0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</row>
    <row r="481" ht="12.0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</row>
    <row r="482" ht="12.0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</row>
    <row r="483" ht="12.0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</row>
    <row r="484" ht="12.0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</row>
    <row r="485" ht="12.0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</row>
    <row r="486" ht="12.0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</row>
    <row r="487" ht="12.0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</row>
    <row r="488" ht="12.0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</row>
    <row r="489" ht="12.0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</row>
    <row r="490" ht="12.0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</row>
    <row r="491" ht="12.0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</row>
    <row r="492" ht="12.0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</row>
    <row r="493" ht="12.0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</row>
    <row r="494" ht="12.0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</row>
    <row r="495" ht="12.0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</row>
    <row r="496" ht="12.0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</row>
    <row r="497" ht="12.0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</row>
    <row r="498" ht="12.0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</row>
    <row r="499" ht="12.0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</row>
    <row r="500" ht="12.0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</row>
    <row r="501" ht="12.0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</row>
    <row r="502" ht="12.0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</row>
    <row r="503" ht="12.0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</row>
    <row r="504" ht="12.0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</row>
    <row r="505" ht="12.0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</row>
    <row r="506" ht="12.0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</row>
    <row r="507" ht="12.0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</row>
    <row r="508" ht="12.0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</row>
    <row r="509" ht="12.0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</row>
    <row r="510" ht="12.0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</row>
    <row r="511" ht="12.0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</row>
    <row r="512" ht="12.0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</row>
    <row r="513" ht="12.0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</row>
    <row r="514" ht="12.0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</row>
    <row r="515" ht="12.0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</row>
    <row r="516" ht="12.0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</row>
    <row r="517" ht="12.0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</row>
    <row r="518" ht="12.0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</row>
    <row r="519" ht="12.0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</row>
    <row r="520" ht="12.0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</row>
    <row r="521" ht="12.0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</row>
    <row r="522" ht="12.0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</row>
    <row r="523" ht="12.0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</row>
    <row r="524" ht="12.0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</row>
    <row r="525" ht="12.0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</row>
    <row r="526" ht="12.0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</row>
    <row r="527" ht="12.0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</row>
    <row r="528" ht="12.0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</row>
    <row r="529" ht="12.0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</row>
    <row r="530" ht="12.0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</row>
    <row r="531" ht="12.0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</row>
    <row r="532" ht="12.0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</row>
    <row r="533" ht="12.0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</row>
    <row r="534" ht="12.0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</row>
    <row r="535" ht="12.0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</row>
    <row r="536" ht="12.0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</row>
    <row r="537" ht="12.0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</row>
    <row r="538" ht="12.0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</row>
    <row r="539" ht="12.0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</row>
    <row r="540" ht="12.0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</row>
    <row r="541" ht="12.0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</row>
    <row r="542" ht="12.0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</row>
    <row r="543" ht="12.0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</row>
    <row r="544" ht="12.0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</row>
    <row r="545" ht="12.0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</row>
    <row r="546" ht="12.0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</row>
    <row r="547" ht="12.0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</row>
    <row r="548" ht="12.0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</row>
    <row r="549" ht="12.0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</row>
    <row r="550" ht="12.0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</row>
    <row r="551" ht="12.0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</row>
    <row r="552" ht="12.0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</row>
    <row r="553" ht="12.0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</row>
    <row r="554" ht="12.0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</row>
    <row r="555" ht="12.0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</row>
    <row r="556" ht="12.0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</row>
    <row r="557" ht="12.0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</row>
    <row r="558" ht="12.0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</row>
    <row r="559" ht="12.0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</row>
    <row r="560" ht="12.0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</row>
    <row r="561" ht="12.0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</row>
    <row r="562" ht="12.0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</row>
    <row r="563" ht="12.0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</row>
    <row r="564" ht="12.0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</row>
    <row r="565" ht="12.0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</row>
    <row r="566" ht="12.0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</row>
    <row r="567" ht="12.0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</row>
    <row r="568" ht="12.0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</row>
    <row r="569" ht="12.0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</row>
    <row r="570" ht="12.0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</row>
    <row r="571" ht="12.0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</row>
    <row r="572" ht="12.0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</row>
    <row r="573" ht="12.0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</row>
    <row r="574" ht="12.0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</row>
    <row r="575" ht="12.0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</row>
    <row r="576" ht="12.0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</row>
    <row r="577" ht="12.0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</row>
    <row r="578" ht="12.0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</row>
    <row r="579" ht="12.0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</row>
    <row r="580" ht="12.0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</row>
    <row r="581" ht="12.0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</row>
    <row r="582" ht="12.0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</row>
    <row r="583" ht="12.0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</row>
    <row r="584" ht="12.0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</row>
    <row r="585" ht="12.0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</row>
    <row r="586" ht="12.0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</row>
    <row r="587" ht="12.0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</row>
    <row r="588" ht="12.0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</row>
    <row r="589" ht="12.0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</row>
    <row r="590" ht="12.0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</row>
    <row r="591" ht="12.0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</row>
    <row r="592" ht="12.0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</row>
    <row r="593" ht="12.0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</row>
    <row r="594" ht="12.0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</row>
    <row r="595" ht="12.0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</row>
    <row r="596" ht="12.0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</row>
    <row r="597" ht="12.0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</row>
    <row r="598" ht="12.0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</row>
    <row r="599" ht="12.0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</row>
    <row r="600" ht="12.0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</row>
    <row r="601" ht="12.0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</row>
    <row r="602" ht="12.0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</row>
    <row r="603" ht="12.0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</row>
    <row r="604" ht="12.0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</row>
    <row r="605" ht="12.0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</row>
    <row r="606" ht="12.0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</row>
    <row r="607" ht="12.0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</row>
    <row r="608" ht="12.0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</row>
    <row r="609" ht="12.0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</row>
    <row r="610" ht="12.0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</row>
    <row r="611" ht="12.0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</row>
    <row r="612" ht="12.0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</row>
    <row r="613" ht="12.0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</row>
    <row r="614" ht="12.0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</row>
    <row r="615" ht="12.0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</row>
    <row r="616" ht="12.0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</row>
    <row r="617" ht="12.0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</row>
    <row r="618" ht="12.0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</row>
    <row r="619" ht="12.0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</row>
    <row r="620" ht="12.0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</row>
    <row r="621" ht="12.0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</row>
    <row r="622" ht="12.0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</row>
    <row r="623" ht="12.0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</row>
    <row r="624" ht="12.0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</row>
    <row r="625" ht="12.0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</row>
    <row r="626" ht="12.0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</row>
    <row r="627" ht="12.0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</row>
    <row r="628" ht="12.0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</row>
    <row r="629" ht="12.0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</row>
    <row r="630" ht="12.0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</row>
    <row r="631" ht="12.0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</row>
    <row r="632" ht="12.0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</row>
    <row r="633" ht="12.0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</row>
    <row r="634" ht="12.0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</row>
    <row r="635" ht="12.0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</row>
    <row r="636" ht="12.0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</row>
    <row r="637" ht="12.0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</row>
    <row r="638" ht="12.0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</row>
    <row r="639" ht="12.0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</row>
    <row r="640" ht="12.0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</row>
    <row r="641" ht="12.0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</row>
    <row r="642" ht="12.0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</row>
    <row r="643" ht="12.0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</row>
    <row r="644" ht="12.0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</row>
    <row r="645" ht="12.0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</row>
    <row r="646" ht="12.0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</row>
    <row r="647" ht="12.0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</row>
    <row r="648" ht="12.0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</row>
    <row r="649" ht="12.0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</row>
    <row r="650" ht="12.0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</row>
    <row r="651" ht="12.0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</row>
    <row r="652" ht="12.0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</row>
    <row r="653" ht="12.0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</row>
    <row r="654" ht="12.0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</row>
    <row r="655" ht="12.0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</row>
    <row r="656" ht="12.0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</row>
    <row r="657" ht="12.0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</row>
    <row r="658" ht="12.0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</row>
    <row r="659" ht="12.0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</row>
    <row r="660" ht="12.0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</row>
    <row r="661" ht="12.0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</row>
    <row r="662" ht="12.0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</row>
    <row r="663" ht="12.0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</row>
    <row r="664" ht="12.0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</row>
    <row r="665" ht="12.0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</row>
    <row r="666" ht="12.0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</row>
    <row r="667" ht="12.0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</row>
    <row r="668" ht="12.0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</row>
    <row r="669" ht="12.0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</row>
    <row r="670" ht="12.0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</row>
    <row r="671" ht="12.0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</row>
    <row r="672" ht="12.0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</row>
    <row r="673" ht="12.0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</row>
    <row r="674" ht="12.0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</row>
    <row r="675" ht="12.0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</row>
    <row r="676" ht="12.0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</row>
    <row r="677" ht="12.0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</row>
    <row r="678" ht="12.0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</row>
    <row r="679" ht="12.0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</row>
    <row r="680" ht="12.0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</row>
    <row r="681" ht="12.0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</row>
    <row r="682" ht="12.0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</row>
    <row r="683" ht="12.0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</row>
    <row r="684" ht="12.0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</row>
    <row r="685" ht="12.0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</row>
    <row r="686" ht="12.0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</row>
    <row r="687" ht="12.0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</row>
    <row r="688" ht="12.0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</row>
    <row r="689" ht="12.0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</row>
    <row r="690" ht="12.0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</row>
    <row r="691" ht="12.0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</row>
    <row r="692" ht="12.0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</row>
    <row r="693" ht="12.0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</row>
    <row r="694" ht="12.0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</row>
    <row r="695" ht="12.0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</row>
    <row r="696" ht="12.0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</row>
    <row r="697" ht="12.0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</row>
    <row r="698" ht="12.0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</row>
    <row r="699" ht="12.0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</row>
    <row r="700" ht="12.0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</row>
    <row r="701" ht="12.0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</row>
    <row r="702" ht="12.0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</row>
    <row r="703" ht="12.0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</row>
    <row r="704" ht="12.0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</row>
    <row r="705" ht="12.0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</row>
    <row r="706" ht="12.0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</row>
    <row r="707" ht="12.0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</row>
    <row r="708" ht="12.0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</row>
    <row r="709" ht="12.0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</row>
    <row r="710" ht="12.0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</row>
    <row r="711" ht="12.0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</row>
    <row r="712" ht="12.0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</row>
    <row r="713" ht="12.0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</row>
    <row r="714" ht="12.0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</row>
    <row r="715" ht="12.0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</row>
    <row r="716" ht="12.0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</row>
    <row r="717" ht="12.0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</row>
    <row r="718" ht="12.0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</row>
    <row r="719" ht="12.0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</row>
    <row r="720" ht="12.0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</row>
    <row r="721" ht="12.0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</row>
    <row r="722" ht="12.0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</row>
    <row r="723" ht="12.0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</row>
    <row r="724" ht="12.0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</row>
    <row r="725" ht="12.0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</row>
    <row r="726" ht="12.0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</row>
    <row r="727" ht="12.0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</row>
    <row r="728" ht="12.0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</row>
    <row r="729" ht="12.0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</row>
    <row r="730" ht="12.0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</row>
    <row r="731" ht="12.0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</row>
    <row r="732" ht="12.0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</row>
    <row r="733" ht="12.0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</row>
    <row r="734" ht="12.0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</row>
    <row r="735" ht="12.0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</row>
    <row r="736" ht="12.0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</row>
    <row r="737" ht="12.0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</row>
    <row r="738" ht="12.0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</row>
    <row r="739" ht="12.0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</row>
    <row r="740" ht="12.0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</row>
    <row r="741" ht="12.0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</row>
    <row r="742" ht="12.0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</row>
    <row r="743" ht="12.0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</row>
    <row r="744" ht="12.0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</row>
    <row r="745" ht="12.0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</row>
    <row r="746" ht="12.0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</row>
    <row r="747" ht="12.0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</row>
    <row r="748" ht="12.0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</row>
    <row r="749" ht="12.0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</row>
    <row r="750" ht="12.0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</row>
    <row r="751" ht="12.0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</row>
    <row r="752" ht="12.0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</row>
    <row r="753" ht="12.0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</row>
    <row r="754" ht="12.0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</row>
    <row r="755" ht="12.0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</row>
    <row r="756" ht="12.0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</row>
    <row r="757" ht="12.0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</row>
    <row r="758" ht="12.0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</row>
    <row r="759" ht="12.0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</row>
    <row r="760" ht="12.0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</row>
    <row r="761" ht="12.0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</row>
    <row r="762" ht="12.0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</row>
    <row r="763" ht="12.0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</row>
    <row r="764" ht="12.0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</row>
    <row r="765" ht="12.0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</row>
    <row r="766" ht="12.0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</row>
    <row r="767" ht="12.0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</row>
    <row r="768" ht="12.0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</row>
    <row r="769" ht="12.0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</row>
    <row r="770" ht="12.0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</row>
    <row r="771" ht="12.0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</row>
    <row r="772" ht="12.0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</row>
    <row r="773" ht="12.0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</row>
    <row r="774" ht="12.0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</row>
    <row r="775" ht="12.0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</row>
    <row r="776" ht="12.0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</row>
    <row r="777" ht="12.0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</row>
    <row r="778" ht="12.0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</row>
    <row r="779" ht="12.0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</row>
    <row r="780" ht="12.0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</row>
    <row r="781" ht="12.0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</row>
    <row r="782" ht="12.0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</row>
    <row r="783" ht="12.0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</row>
    <row r="784" ht="12.0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</row>
    <row r="785" ht="12.0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</row>
    <row r="786" ht="12.0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</row>
    <row r="787" ht="12.0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</row>
    <row r="788" ht="12.0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</row>
    <row r="789" ht="12.0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</row>
    <row r="790" ht="12.0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</row>
    <row r="791" ht="12.0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</row>
    <row r="792" ht="12.0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</row>
    <row r="793" ht="12.0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</row>
    <row r="794" ht="12.0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</row>
    <row r="795" ht="12.0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</row>
    <row r="796" ht="12.0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</row>
    <row r="797" ht="12.0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</row>
    <row r="798" ht="12.0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</row>
    <row r="799" ht="12.0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</row>
    <row r="800" ht="12.0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</row>
    <row r="801" ht="12.0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</row>
    <row r="802" ht="12.0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</row>
    <row r="803" ht="12.0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</row>
    <row r="804" ht="12.0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</row>
    <row r="805" ht="12.0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</row>
    <row r="806" ht="12.0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</row>
    <row r="807" ht="12.0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</row>
    <row r="808" ht="12.0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</row>
    <row r="809" ht="12.0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</row>
    <row r="810" ht="12.0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</row>
    <row r="811" ht="12.0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</row>
    <row r="812" ht="12.0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</row>
    <row r="813" ht="12.0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</row>
    <row r="814" ht="12.0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</row>
    <row r="815" ht="12.0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</row>
    <row r="816" ht="12.0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</row>
    <row r="817" ht="12.0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</row>
    <row r="818" ht="12.0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</row>
    <row r="819" ht="12.0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</row>
    <row r="820" ht="12.0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</row>
    <row r="821" ht="12.0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</row>
    <row r="822" ht="12.0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</row>
    <row r="823" ht="12.0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</row>
    <row r="824" ht="12.0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</row>
    <row r="825" ht="12.0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</row>
    <row r="826" ht="12.0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</row>
    <row r="827" ht="12.0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</row>
    <row r="828" ht="12.0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</row>
    <row r="829" ht="12.0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</row>
    <row r="830" ht="12.0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</row>
    <row r="831" ht="12.0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</row>
    <row r="832" ht="12.0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</row>
    <row r="833" ht="12.0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</row>
    <row r="834" ht="12.0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</row>
    <row r="835" ht="12.0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</row>
    <row r="836" ht="12.0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</row>
    <row r="837" ht="12.0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</row>
    <row r="838" ht="12.0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</row>
    <row r="839" ht="12.0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</row>
    <row r="840" ht="12.0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</row>
    <row r="841" ht="12.0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</row>
    <row r="842" ht="12.0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</row>
    <row r="843" ht="12.0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</row>
    <row r="844" ht="12.0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</row>
    <row r="845" ht="12.0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</row>
    <row r="846" ht="12.0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</row>
    <row r="847" ht="12.0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</row>
    <row r="848" ht="12.0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</row>
    <row r="849" ht="12.0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</row>
    <row r="850" ht="12.0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</row>
    <row r="851" ht="12.0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</row>
    <row r="852" ht="12.0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</row>
    <row r="853" ht="12.0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</row>
    <row r="854" ht="12.0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</row>
    <row r="855" ht="12.0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</row>
    <row r="856" ht="12.0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</row>
    <row r="857" ht="12.0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</row>
    <row r="858" ht="12.0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</row>
    <row r="859" ht="12.0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</row>
    <row r="860" ht="12.0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</row>
    <row r="861" ht="12.0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</row>
    <row r="862" ht="12.0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</row>
    <row r="863" ht="12.0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</row>
    <row r="864" ht="12.0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</row>
    <row r="865" ht="12.0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</row>
    <row r="866" ht="12.0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</row>
    <row r="867" ht="12.0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</row>
    <row r="868" ht="12.0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</row>
    <row r="869" ht="12.0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</row>
    <row r="870" ht="12.0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</row>
    <row r="871" ht="12.0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</row>
    <row r="872" ht="12.0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</row>
    <row r="873" ht="12.0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</row>
    <row r="874" ht="12.0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</row>
    <row r="875" ht="12.0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</row>
    <row r="876" ht="12.0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</row>
    <row r="877" ht="12.0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</row>
    <row r="878" ht="12.0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</row>
    <row r="879" ht="12.0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</row>
    <row r="880" ht="12.0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</row>
    <row r="881" ht="12.0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</row>
    <row r="882" ht="12.0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</row>
    <row r="883" ht="12.0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</row>
    <row r="884" ht="12.0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</row>
    <row r="885" ht="12.0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</row>
    <row r="886" ht="12.0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</row>
    <row r="887" ht="12.0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</row>
    <row r="888" ht="12.0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</row>
    <row r="889" ht="12.0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</row>
    <row r="890" ht="12.0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</row>
    <row r="891" ht="12.0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</row>
    <row r="892" ht="12.0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</row>
    <row r="893" ht="12.0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</row>
    <row r="894" ht="12.0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</row>
    <row r="895" ht="12.0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</row>
    <row r="896" ht="12.0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</row>
    <row r="897" ht="12.0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</row>
    <row r="898" ht="12.0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</row>
    <row r="899" ht="12.0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</row>
    <row r="900" ht="12.0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</row>
    <row r="901" ht="12.0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</row>
    <row r="902" ht="12.0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</row>
    <row r="903" ht="12.0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</row>
    <row r="904" ht="12.0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</row>
    <row r="905" ht="12.0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</row>
    <row r="906" ht="12.0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</row>
    <row r="907" ht="12.0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</row>
    <row r="908" ht="12.0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</row>
    <row r="909" ht="12.0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</row>
    <row r="910" ht="12.0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</row>
    <row r="911" ht="12.0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</row>
    <row r="912" ht="12.0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</row>
    <row r="913" ht="12.0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</row>
    <row r="914" ht="12.0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</row>
    <row r="915" ht="12.0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</row>
    <row r="916" ht="12.0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</row>
    <row r="917" ht="12.0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</row>
    <row r="918" ht="12.0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</row>
    <row r="919" ht="12.0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</row>
    <row r="920" ht="12.0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</row>
    <row r="921" ht="12.0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</row>
    <row r="922" ht="12.0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</row>
    <row r="923" ht="12.0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</row>
    <row r="924" ht="12.0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</row>
    <row r="925" ht="12.0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</row>
    <row r="926" ht="12.0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</row>
    <row r="927" ht="12.0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</row>
    <row r="928" ht="12.0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</row>
    <row r="929" ht="12.0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</row>
    <row r="930" ht="12.0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</row>
    <row r="931" ht="12.0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</row>
    <row r="932" ht="12.0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</row>
    <row r="933" ht="12.0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</row>
    <row r="934" ht="12.0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</row>
    <row r="935" ht="12.0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</row>
    <row r="936" ht="12.0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</row>
    <row r="937" ht="12.0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</row>
    <row r="938" ht="12.0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</row>
    <row r="939" ht="12.0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</row>
    <row r="940" ht="12.0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</row>
    <row r="941" ht="12.0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</row>
    <row r="942" ht="12.0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</row>
    <row r="943" ht="12.0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</row>
    <row r="944" ht="12.0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</row>
    <row r="945" ht="12.0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</row>
    <row r="946" ht="12.0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</row>
    <row r="947" ht="12.0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</row>
    <row r="948" ht="12.0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</row>
    <row r="949" ht="12.0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</row>
    <row r="950" ht="12.0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</row>
    <row r="951" ht="12.0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</row>
    <row r="952" ht="12.0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</row>
    <row r="953" ht="12.0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</row>
    <row r="954" ht="12.0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</row>
    <row r="955" ht="12.0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</row>
    <row r="956" ht="12.0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</row>
    <row r="957" ht="12.0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</row>
    <row r="958" ht="12.0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</row>
    <row r="959" ht="12.0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</row>
    <row r="960" ht="12.0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</row>
    <row r="961" ht="12.0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</row>
    <row r="962" ht="12.0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</row>
    <row r="963" ht="12.0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</row>
    <row r="964" ht="12.0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</row>
    <row r="965" ht="12.0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</row>
    <row r="966" ht="12.0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</row>
    <row r="967" ht="12.0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</row>
    <row r="968" ht="12.0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</row>
    <row r="969" ht="12.0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</row>
    <row r="970" ht="12.0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</row>
    <row r="971" ht="12.0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</row>
    <row r="972" ht="12.0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</row>
    <row r="973" ht="12.0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</row>
    <row r="974" ht="12.0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</row>
    <row r="975" ht="12.0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</row>
    <row r="976" ht="12.0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</row>
    <row r="977" ht="12.0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</row>
    <row r="978" ht="12.0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</row>
    <row r="979" ht="12.0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</row>
    <row r="980" ht="12.0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</row>
    <row r="981" ht="12.0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</row>
    <row r="982" ht="12.0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</row>
    <row r="983" ht="12.0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</row>
    <row r="984" ht="12.0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</row>
    <row r="985" ht="12.0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</row>
    <row r="986" ht="12.0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</row>
    <row r="987" ht="12.0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</row>
    <row r="988" ht="12.0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</row>
    <row r="989" ht="12.0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</row>
    <row r="990" ht="12.0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</row>
    <row r="991" ht="12.0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</row>
    <row r="992" ht="12.0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</row>
    <row r="993" ht="12.0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</row>
    <row r="994" ht="12.0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</row>
    <row r="995" ht="12.0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</row>
    <row r="996" ht="12.0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</row>
    <row r="997" ht="12.0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</row>
    <row r="998" ht="12.0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</row>
    <row r="999" ht="12.0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</row>
    <row r="1000" ht="12.0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</row>
  </sheetData>
  <mergeCells count="2">
    <mergeCell ref="H3:I3"/>
    <mergeCell ref="M3:N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pageSetUpPr/>
  </sheetPr>
  <sheetViews>
    <sheetView showGridLines="0" workbookViewId="0"/>
  </sheetViews>
  <sheetFormatPr customHeight="1" defaultColWidth="12.63" defaultRowHeight="15.0"/>
  <cols>
    <col customWidth="1" min="1" max="1" width="1.88"/>
    <col customWidth="1" min="2" max="2" width="25.38"/>
    <col customWidth="1" min="3" max="5" width="7.63"/>
    <col customWidth="1" min="6" max="15" width="6.88"/>
    <col customWidth="1" min="16" max="16" width="1.88"/>
    <col customWidth="1" min="17" max="17" width="6.13"/>
    <col customWidth="1" min="18" max="18" width="4.88"/>
    <col customWidth="1" min="19" max="20" width="10.38"/>
    <col customWidth="1" min="21" max="21" width="21.13"/>
    <col customWidth="1" min="22" max="28" width="9.13"/>
  </cols>
  <sheetData>
    <row r="1" ht="10.5" customHeight="1">
      <c r="A1" s="128"/>
      <c r="B1" s="129"/>
      <c r="C1" s="130" t="s">
        <v>78</v>
      </c>
      <c r="E1" s="131"/>
      <c r="F1" s="132" t="s">
        <v>79</v>
      </c>
      <c r="K1" s="133" t="s">
        <v>80</v>
      </c>
      <c r="L1" s="134"/>
      <c r="M1" s="134"/>
      <c r="N1" s="134"/>
      <c r="O1" s="95"/>
      <c r="P1" s="128"/>
      <c r="Q1" s="128"/>
      <c r="R1" s="128"/>
      <c r="S1" s="135" t="s">
        <v>81</v>
      </c>
      <c r="V1" s="129"/>
      <c r="W1" s="129"/>
      <c r="X1" s="129"/>
      <c r="Y1" s="129"/>
      <c r="Z1" s="129"/>
      <c r="AA1" s="129"/>
      <c r="AB1" s="129"/>
    </row>
    <row r="2" ht="10.5" customHeight="1">
      <c r="A2" s="128"/>
      <c r="B2" s="136" t="s">
        <v>82</v>
      </c>
      <c r="C2" s="137">
        <v>2021.0</v>
      </c>
      <c r="D2" s="138">
        <f t="shared" ref="D2:O2" si="1">C2+1</f>
        <v>2022</v>
      </c>
      <c r="E2" s="139">
        <f t="shared" si="1"/>
        <v>2023</v>
      </c>
      <c r="F2" s="140">
        <f t="shared" si="1"/>
        <v>2024</v>
      </c>
      <c r="G2" s="141">
        <f t="shared" si="1"/>
        <v>2025</v>
      </c>
      <c r="H2" s="141">
        <f t="shared" si="1"/>
        <v>2026</v>
      </c>
      <c r="I2" s="141">
        <f t="shared" si="1"/>
        <v>2027</v>
      </c>
      <c r="J2" s="142">
        <f t="shared" si="1"/>
        <v>2028</v>
      </c>
      <c r="K2" s="140">
        <f t="shared" si="1"/>
        <v>2029</v>
      </c>
      <c r="L2" s="141">
        <f t="shared" si="1"/>
        <v>2030</v>
      </c>
      <c r="M2" s="141">
        <f t="shared" si="1"/>
        <v>2031</v>
      </c>
      <c r="N2" s="141">
        <f t="shared" si="1"/>
        <v>2032</v>
      </c>
      <c r="O2" s="141">
        <f t="shared" si="1"/>
        <v>2033</v>
      </c>
      <c r="P2" s="128"/>
      <c r="Q2" s="128"/>
      <c r="R2" s="128"/>
      <c r="S2" s="143" t="str">
        <f>"CAGR: "&amp;(C2-2000)&amp;"-"&amp;(E2-2000)</f>
        <v>CAGR: 21-23</v>
      </c>
      <c r="T2" s="144" t="str">
        <f>"CAGR: "&amp;(F2-2000)&amp;"-"&amp;(J2-2000)</f>
        <v>CAGR: 24-28</v>
      </c>
      <c r="U2" s="145" t="str">
        <f>"CAGR: "&amp;(K2-2000)&amp;"-"&amp;(O2-2000)</f>
        <v>CAGR: 29-33</v>
      </c>
      <c r="V2" s="129"/>
      <c r="W2" s="129"/>
      <c r="X2" s="129"/>
      <c r="Y2" s="129"/>
      <c r="Z2" s="129"/>
      <c r="AA2" s="129"/>
      <c r="AB2" s="129"/>
    </row>
    <row r="3" ht="10.5" customHeight="1">
      <c r="A3" s="128" t="s">
        <v>83</v>
      </c>
      <c r="B3" s="146" t="s">
        <v>7</v>
      </c>
      <c r="C3" s="147">
        <v>353.1275</v>
      </c>
      <c r="D3" s="147">
        <v>415.80763125</v>
      </c>
      <c r="E3" s="148">
        <v>480.25781409374997</v>
      </c>
      <c r="F3" s="149">
        <v>525.0</v>
      </c>
      <c r="G3" s="150">
        <f t="shared" ref="G3:O3" si="2">F3*(1+G4)</f>
        <v>588</v>
      </c>
      <c r="H3" s="150">
        <f t="shared" si="2"/>
        <v>646.8</v>
      </c>
      <c r="I3" s="150">
        <f t="shared" si="2"/>
        <v>646.8</v>
      </c>
      <c r="J3" s="150">
        <f t="shared" si="2"/>
        <v>646.8</v>
      </c>
      <c r="K3" s="150">
        <f t="shared" si="2"/>
        <v>646.8</v>
      </c>
      <c r="L3" s="150">
        <f t="shared" si="2"/>
        <v>646.8</v>
      </c>
      <c r="M3" s="150">
        <f t="shared" si="2"/>
        <v>646.8</v>
      </c>
      <c r="N3" s="150">
        <f t="shared" si="2"/>
        <v>646.8</v>
      </c>
      <c r="O3" s="151">
        <f t="shared" si="2"/>
        <v>646.8</v>
      </c>
      <c r="P3" s="128"/>
      <c r="Q3" s="128"/>
      <c r="R3" s="128" t="s">
        <v>83</v>
      </c>
      <c r="S3" s="152"/>
      <c r="T3" s="152"/>
      <c r="U3" s="152"/>
      <c r="V3" s="152"/>
      <c r="W3" s="152"/>
      <c r="X3" s="152"/>
      <c r="Y3" s="152"/>
      <c r="Z3" s="152"/>
      <c r="AA3" s="152"/>
      <c r="AB3" s="152"/>
    </row>
    <row r="4" ht="10.5" customHeight="1">
      <c r="A4" s="128"/>
      <c r="B4" s="153" t="s">
        <v>84</v>
      </c>
      <c r="C4" s="154"/>
      <c r="D4" s="50">
        <f t="shared" ref="D4:E4" si="3">+D3/C3-1</f>
        <v>0.1775</v>
      </c>
      <c r="E4" s="50">
        <f t="shared" si="3"/>
        <v>0.155</v>
      </c>
      <c r="F4" s="155">
        <v>0.093</v>
      </c>
      <c r="G4" s="156">
        <v>0.12</v>
      </c>
      <c r="H4" s="156">
        <v>0.1</v>
      </c>
      <c r="I4" s="157"/>
      <c r="J4" s="157"/>
      <c r="K4" s="157"/>
      <c r="L4" s="158" t="str">
        <f t="shared" ref="L4:O4" si="4">K4</f>
        <v/>
      </c>
      <c r="M4" s="158" t="str">
        <f t="shared" si="4"/>
        <v/>
      </c>
      <c r="N4" s="158" t="str">
        <f t="shared" si="4"/>
        <v/>
      </c>
      <c r="O4" s="159" t="str">
        <f t="shared" si="4"/>
        <v/>
      </c>
      <c r="P4" s="128"/>
      <c r="Q4" s="128"/>
      <c r="R4" s="128"/>
      <c r="S4" s="160">
        <f>IFERROR(((E3/C3)^(1/($E$3-$C$3)))-1,"")</f>
        <v>0.002421657379</v>
      </c>
      <c r="T4" s="161">
        <f>IFERROR(((J3/F3)^(1/($J$3-$F$3)))-1,"")</f>
        <v>0.001714430727</v>
      </c>
      <c r="U4" s="162" t="str">
        <f>IFERROR(((O3/K3)^(1/($O$3-$K$3)))-1,"")</f>
        <v/>
      </c>
      <c r="V4" s="129"/>
      <c r="W4" s="129"/>
      <c r="X4" s="129"/>
      <c r="Y4" s="129"/>
      <c r="Z4" s="129"/>
      <c r="AA4" s="129"/>
      <c r="AB4" s="129"/>
    </row>
    <row r="5" ht="10.5" customHeight="1">
      <c r="A5" s="128"/>
      <c r="B5" s="163" t="s">
        <v>85</v>
      </c>
      <c r="C5" s="164">
        <v>188.04039375</v>
      </c>
      <c r="D5" s="164">
        <v>215.18044917187498</v>
      </c>
      <c r="E5" s="165">
        <v>242.53019611734373</v>
      </c>
      <c r="F5" s="166">
        <f t="shared" ref="F5:H5" si="5">F6*F3</f>
        <v>267.75</v>
      </c>
      <c r="G5" s="167">
        <f t="shared" si="5"/>
        <v>299.88</v>
      </c>
      <c r="H5" s="167">
        <f t="shared" si="5"/>
        <v>329.868</v>
      </c>
      <c r="I5" s="167">
        <f t="shared" ref="I5:O5" si="6">I6*I$3</f>
        <v>0</v>
      </c>
      <c r="J5" s="167">
        <f t="shared" si="6"/>
        <v>0</v>
      </c>
      <c r="K5" s="167">
        <f t="shared" si="6"/>
        <v>0</v>
      </c>
      <c r="L5" s="167">
        <f t="shared" si="6"/>
        <v>0</v>
      </c>
      <c r="M5" s="167">
        <f t="shared" si="6"/>
        <v>0</v>
      </c>
      <c r="N5" s="167">
        <f t="shared" si="6"/>
        <v>0</v>
      </c>
      <c r="O5" s="168">
        <f t="shared" si="6"/>
        <v>0</v>
      </c>
      <c r="P5" s="128"/>
      <c r="Q5" s="128"/>
      <c r="R5" s="128"/>
      <c r="S5" s="169"/>
      <c r="T5" s="169"/>
      <c r="U5" s="152"/>
      <c r="V5" s="152"/>
      <c r="W5" s="152"/>
      <c r="X5" s="152"/>
      <c r="Y5" s="152"/>
      <c r="Z5" s="152"/>
      <c r="AA5" s="152"/>
      <c r="AB5" s="152"/>
    </row>
    <row r="6" ht="10.5" customHeight="1">
      <c r="A6" s="128"/>
      <c r="B6" s="153" t="s">
        <v>86</v>
      </c>
      <c r="C6" s="170">
        <f t="shared" ref="C6:E6" si="7">C5/C3</f>
        <v>0.5325</v>
      </c>
      <c r="D6" s="170">
        <f t="shared" si="7"/>
        <v>0.5175</v>
      </c>
      <c r="E6" s="170">
        <f t="shared" si="7"/>
        <v>0.505</v>
      </c>
      <c r="F6" s="155">
        <v>0.51</v>
      </c>
      <c r="G6" s="155">
        <v>0.51</v>
      </c>
      <c r="H6" s="155">
        <v>0.51</v>
      </c>
      <c r="I6" s="157"/>
      <c r="J6" s="157"/>
      <c r="K6" s="157"/>
      <c r="L6" s="158" t="str">
        <f t="shared" ref="L6:O6" si="8">K6</f>
        <v/>
      </c>
      <c r="M6" s="158" t="str">
        <f t="shared" si="8"/>
        <v/>
      </c>
      <c r="N6" s="158" t="str">
        <f t="shared" si="8"/>
        <v/>
      </c>
      <c r="O6" s="159" t="str">
        <f t="shared" si="8"/>
        <v/>
      </c>
      <c r="P6" s="128"/>
      <c r="Q6" s="128"/>
      <c r="R6" s="128"/>
      <c r="S6" s="160">
        <f>IFERROR(((E5/C5)^(1/($E$3-$C$3)))-1,"")</f>
        <v>0.002003646988</v>
      </c>
      <c r="T6" s="161">
        <f>IFERROR(((J5/F5)^(1/($J$3-$F$3)))-1,"")</f>
        <v>-1</v>
      </c>
      <c r="U6" s="162" t="str">
        <f>IFERROR(((O5/K5)^(1/($O$3-$K$3)))-1,"")</f>
        <v/>
      </c>
      <c r="V6" s="129"/>
      <c r="W6" s="129"/>
      <c r="X6" s="129"/>
      <c r="Y6" s="129"/>
      <c r="Z6" s="129"/>
      <c r="AA6" s="129"/>
      <c r="AB6" s="129"/>
    </row>
    <row r="7" ht="10.5" customHeight="1">
      <c r="A7" s="171" t="s">
        <v>87</v>
      </c>
      <c r="B7" s="172" t="s">
        <v>88</v>
      </c>
      <c r="C7" s="173">
        <f t="shared" ref="C7:O7" si="9">C3-C5</f>
        <v>165.0871063</v>
      </c>
      <c r="D7" s="173">
        <f t="shared" si="9"/>
        <v>200.6271821</v>
      </c>
      <c r="E7" s="174">
        <f t="shared" si="9"/>
        <v>237.727618</v>
      </c>
      <c r="F7" s="166">
        <f t="shared" si="9"/>
        <v>257.25</v>
      </c>
      <c r="G7" s="167">
        <f t="shared" si="9"/>
        <v>288.12</v>
      </c>
      <c r="H7" s="167">
        <f t="shared" si="9"/>
        <v>316.932</v>
      </c>
      <c r="I7" s="167">
        <f t="shared" si="9"/>
        <v>646.8</v>
      </c>
      <c r="J7" s="167">
        <f t="shared" si="9"/>
        <v>646.8</v>
      </c>
      <c r="K7" s="167">
        <f t="shared" si="9"/>
        <v>646.8</v>
      </c>
      <c r="L7" s="167">
        <f t="shared" si="9"/>
        <v>646.8</v>
      </c>
      <c r="M7" s="167">
        <f t="shared" si="9"/>
        <v>646.8</v>
      </c>
      <c r="N7" s="167">
        <f t="shared" si="9"/>
        <v>646.8</v>
      </c>
      <c r="O7" s="168">
        <f t="shared" si="9"/>
        <v>646.8</v>
      </c>
      <c r="P7" s="171"/>
      <c r="Q7" s="171"/>
      <c r="R7" s="171" t="s">
        <v>87</v>
      </c>
      <c r="S7" s="175"/>
      <c r="T7" s="175"/>
      <c r="U7" s="176"/>
      <c r="V7" s="176"/>
      <c r="W7" s="176"/>
      <c r="X7" s="176"/>
      <c r="Y7" s="176"/>
      <c r="Z7" s="176"/>
      <c r="AA7" s="176"/>
      <c r="AB7" s="176"/>
    </row>
    <row r="8" ht="10.5" customHeight="1">
      <c r="A8" s="128"/>
      <c r="B8" s="153" t="s">
        <v>89</v>
      </c>
      <c r="C8" s="170">
        <f t="shared" ref="C8:O8" si="10">C7/C3</f>
        <v>0.4675</v>
      </c>
      <c r="D8" s="170">
        <f t="shared" si="10"/>
        <v>0.4825</v>
      </c>
      <c r="E8" s="170">
        <f t="shared" si="10"/>
        <v>0.495</v>
      </c>
      <c r="F8" s="155">
        <f t="shared" si="10"/>
        <v>0.49</v>
      </c>
      <c r="G8" s="155">
        <f t="shared" si="10"/>
        <v>0.49</v>
      </c>
      <c r="H8" s="155">
        <f t="shared" si="10"/>
        <v>0.49</v>
      </c>
      <c r="I8" s="155">
        <f t="shared" si="10"/>
        <v>1</v>
      </c>
      <c r="J8" s="155">
        <f t="shared" si="10"/>
        <v>1</v>
      </c>
      <c r="K8" s="155">
        <f t="shared" si="10"/>
        <v>1</v>
      </c>
      <c r="L8" s="155">
        <f t="shared" si="10"/>
        <v>1</v>
      </c>
      <c r="M8" s="155">
        <f t="shared" si="10"/>
        <v>1</v>
      </c>
      <c r="N8" s="155">
        <f t="shared" si="10"/>
        <v>1</v>
      </c>
      <c r="O8" s="155">
        <f t="shared" si="10"/>
        <v>1</v>
      </c>
      <c r="P8" s="128"/>
      <c r="Q8" s="128"/>
      <c r="R8" s="128"/>
      <c r="S8" s="169"/>
      <c r="T8" s="169"/>
      <c r="U8" s="129"/>
      <c r="V8" s="129"/>
      <c r="W8" s="129"/>
      <c r="X8" s="129"/>
      <c r="Y8" s="129"/>
      <c r="Z8" s="129"/>
      <c r="AA8" s="129"/>
      <c r="AB8" s="129"/>
    </row>
    <row r="9" ht="10.5" customHeight="1">
      <c r="A9" s="128" t="s">
        <v>83</v>
      </c>
      <c r="B9" s="163" t="s">
        <v>90</v>
      </c>
      <c r="C9" s="164">
        <v>94.90196875000001</v>
      </c>
      <c r="D9" s="164">
        <v>114.34709859375</v>
      </c>
      <c r="E9" s="165">
        <v>137.9481215519531</v>
      </c>
      <c r="F9" s="166">
        <f t="shared" ref="F9:H9" si="11">F10*F3</f>
        <v>152.25</v>
      </c>
      <c r="G9" s="167">
        <f t="shared" si="11"/>
        <v>170.52</v>
      </c>
      <c r="H9" s="167">
        <f t="shared" si="11"/>
        <v>187.572</v>
      </c>
      <c r="I9" s="167">
        <f t="shared" ref="I9:O9" si="12">I10*I$3</f>
        <v>0</v>
      </c>
      <c r="J9" s="167">
        <f t="shared" si="12"/>
        <v>0</v>
      </c>
      <c r="K9" s="167">
        <f t="shared" si="12"/>
        <v>0</v>
      </c>
      <c r="L9" s="167">
        <f t="shared" si="12"/>
        <v>0</v>
      </c>
      <c r="M9" s="167">
        <f t="shared" si="12"/>
        <v>0</v>
      </c>
      <c r="N9" s="167">
        <f t="shared" si="12"/>
        <v>0</v>
      </c>
      <c r="O9" s="168">
        <f t="shared" si="12"/>
        <v>0</v>
      </c>
      <c r="P9" s="128"/>
      <c r="Q9" s="128"/>
      <c r="R9" s="128" t="s">
        <v>83</v>
      </c>
      <c r="S9" s="169"/>
      <c r="T9" s="169"/>
      <c r="U9" s="152"/>
      <c r="V9" s="152"/>
      <c r="W9" s="152"/>
      <c r="X9" s="152"/>
      <c r="Y9" s="152"/>
      <c r="Z9" s="152"/>
      <c r="AA9" s="152"/>
      <c r="AB9" s="152"/>
    </row>
    <row r="10" ht="10.5" customHeight="1">
      <c r="A10" s="128"/>
      <c r="B10" s="153" t="s">
        <v>86</v>
      </c>
      <c r="C10" s="170">
        <f t="shared" ref="C10:E10" si="13">C9/C3</f>
        <v>0.2687470354</v>
      </c>
      <c r="D10" s="170">
        <f t="shared" si="13"/>
        <v>0.275</v>
      </c>
      <c r="E10" s="170">
        <f t="shared" si="13"/>
        <v>0.2872376409</v>
      </c>
      <c r="F10" s="155">
        <v>0.29</v>
      </c>
      <c r="G10" s="156">
        <v>0.29</v>
      </c>
      <c r="H10" s="156">
        <v>0.29</v>
      </c>
      <c r="I10" s="157"/>
      <c r="J10" s="157"/>
      <c r="K10" s="157"/>
      <c r="L10" s="158" t="str">
        <f t="shared" ref="L10:O10" si="14">K10</f>
        <v/>
      </c>
      <c r="M10" s="158" t="str">
        <f t="shared" si="14"/>
        <v/>
      </c>
      <c r="N10" s="158" t="str">
        <f t="shared" si="14"/>
        <v/>
      </c>
      <c r="O10" s="159" t="str">
        <f t="shared" si="14"/>
        <v/>
      </c>
      <c r="P10" s="128"/>
      <c r="Q10" s="128"/>
      <c r="R10" s="128"/>
      <c r="S10" s="160">
        <f>IFERROR(((E9/C9)^(1/($E$3-$C$3)))-1,"")</f>
        <v>0.002946456962</v>
      </c>
      <c r="T10" s="161">
        <f>IFERROR(((J9/F9)^(1/($J$3-$F$3)))-1,"")</f>
        <v>-1</v>
      </c>
      <c r="U10" s="162" t="str">
        <f>IFERROR(((O9/K9)^(1/($O$3-$K$3)))-1,"")</f>
        <v/>
      </c>
      <c r="V10" s="129"/>
      <c r="W10" s="129"/>
      <c r="X10" s="129"/>
      <c r="Y10" s="129"/>
      <c r="Z10" s="129"/>
      <c r="AA10" s="129"/>
      <c r="AB10" s="129"/>
    </row>
    <row r="11" ht="10.5" customHeight="1">
      <c r="A11" s="128"/>
      <c r="B11" s="172" t="s">
        <v>91</v>
      </c>
      <c r="C11" s="173">
        <f t="shared" ref="C11:O11" si="15">C3-C5-C9</f>
        <v>70.1851375</v>
      </c>
      <c r="D11" s="173">
        <f t="shared" si="15"/>
        <v>86.28008348</v>
      </c>
      <c r="E11" s="174">
        <f t="shared" si="15"/>
        <v>99.77949642</v>
      </c>
      <c r="F11" s="177">
        <f t="shared" si="15"/>
        <v>105</v>
      </c>
      <c r="G11" s="178">
        <f t="shared" si="15"/>
        <v>117.6</v>
      </c>
      <c r="H11" s="178">
        <f t="shared" si="15"/>
        <v>129.36</v>
      </c>
      <c r="I11" s="178">
        <f t="shared" si="15"/>
        <v>646.8</v>
      </c>
      <c r="J11" s="178">
        <f t="shared" si="15"/>
        <v>646.8</v>
      </c>
      <c r="K11" s="178">
        <f t="shared" si="15"/>
        <v>646.8</v>
      </c>
      <c r="L11" s="178">
        <f t="shared" si="15"/>
        <v>646.8</v>
      </c>
      <c r="M11" s="178">
        <f t="shared" si="15"/>
        <v>646.8</v>
      </c>
      <c r="N11" s="178">
        <f t="shared" si="15"/>
        <v>646.8</v>
      </c>
      <c r="O11" s="179">
        <f t="shared" si="15"/>
        <v>646.8</v>
      </c>
      <c r="P11" s="128"/>
      <c r="Q11" s="128"/>
      <c r="R11" s="128"/>
      <c r="S11" s="169"/>
      <c r="T11" s="169"/>
      <c r="U11" s="129"/>
      <c r="V11" s="129"/>
      <c r="W11" s="129"/>
      <c r="X11" s="129"/>
      <c r="Y11" s="129"/>
      <c r="Z11" s="129"/>
      <c r="AA11" s="129"/>
      <c r="AB11" s="129"/>
    </row>
    <row r="12" ht="10.5" customHeight="1">
      <c r="A12" s="128"/>
      <c r="B12" s="153" t="s">
        <v>92</v>
      </c>
      <c r="C12" s="170">
        <f t="shared" ref="C12:O12" si="16">C11/C3</f>
        <v>0.1987529646</v>
      </c>
      <c r="D12" s="50">
        <f t="shared" si="16"/>
        <v>0.2075</v>
      </c>
      <c r="E12" s="180">
        <f t="shared" si="16"/>
        <v>0.2077623591</v>
      </c>
      <c r="F12" s="155">
        <f t="shared" si="16"/>
        <v>0.2</v>
      </c>
      <c r="G12" s="156">
        <f t="shared" si="16"/>
        <v>0.2</v>
      </c>
      <c r="H12" s="156">
        <f t="shared" si="16"/>
        <v>0.2</v>
      </c>
      <c r="I12" s="156">
        <f t="shared" si="16"/>
        <v>1</v>
      </c>
      <c r="J12" s="156">
        <f t="shared" si="16"/>
        <v>1</v>
      </c>
      <c r="K12" s="156">
        <f t="shared" si="16"/>
        <v>1</v>
      </c>
      <c r="L12" s="156">
        <f t="shared" si="16"/>
        <v>1</v>
      </c>
      <c r="M12" s="156">
        <f t="shared" si="16"/>
        <v>1</v>
      </c>
      <c r="N12" s="156">
        <f t="shared" si="16"/>
        <v>1</v>
      </c>
      <c r="O12" s="181">
        <f t="shared" si="16"/>
        <v>1</v>
      </c>
      <c r="P12" s="128"/>
      <c r="Q12" s="128"/>
      <c r="R12" s="128"/>
      <c r="S12" s="169"/>
      <c r="T12" s="169"/>
      <c r="U12" s="129"/>
      <c r="V12" s="129"/>
      <c r="W12" s="129"/>
      <c r="X12" s="129"/>
      <c r="Y12" s="129"/>
      <c r="Z12" s="129"/>
      <c r="AA12" s="129"/>
      <c r="AB12" s="129"/>
    </row>
    <row r="13" ht="10.5" customHeight="1">
      <c r="A13" s="128"/>
      <c r="B13" s="182" t="s">
        <v>93</v>
      </c>
      <c r="C13" s="164">
        <v>16.39257344715909</v>
      </c>
      <c r="D13" s="164">
        <v>19.784714308229116</v>
      </c>
      <c r="E13" s="165">
        <v>19.899778418564374</v>
      </c>
      <c r="F13" s="183">
        <f t="shared" ref="F13:O13" si="17">F14*F11</f>
        <v>20.94094287</v>
      </c>
      <c r="G13" s="184">
        <f t="shared" si="17"/>
        <v>23.45385601</v>
      </c>
      <c r="H13" s="184">
        <f t="shared" si="17"/>
        <v>25.79924161</v>
      </c>
      <c r="I13" s="184">
        <f t="shared" si="17"/>
        <v>128.9962081</v>
      </c>
      <c r="J13" s="184">
        <f t="shared" si="17"/>
        <v>128.9962081</v>
      </c>
      <c r="K13" s="184">
        <f t="shared" si="17"/>
        <v>128.9962081</v>
      </c>
      <c r="L13" s="184">
        <f t="shared" si="17"/>
        <v>128.9962081</v>
      </c>
      <c r="M13" s="184">
        <f t="shared" si="17"/>
        <v>128.9962081</v>
      </c>
      <c r="N13" s="184">
        <f t="shared" si="17"/>
        <v>128.9962081</v>
      </c>
      <c r="O13" s="185">
        <f t="shared" si="17"/>
        <v>128.9962081</v>
      </c>
      <c r="P13" s="128"/>
      <c r="Q13" s="128"/>
      <c r="R13" s="128"/>
      <c r="S13" s="169"/>
      <c r="T13" s="169"/>
      <c r="U13" s="129"/>
      <c r="V13" s="129"/>
      <c r="W13" s="129"/>
      <c r="X13" s="129"/>
      <c r="Y13" s="129"/>
      <c r="Z13" s="129"/>
      <c r="AA13" s="129"/>
      <c r="AB13" s="129"/>
    </row>
    <row r="14" ht="10.5" customHeight="1">
      <c r="A14" s="128" t="s">
        <v>83</v>
      </c>
      <c r="B14" s="186" t="s">
        <v>94</v>
      </c>
      <c r="C14" s="187">
        <f t="shared" ref="C14:E14" si="18">C13/C11</f>
        <v>0.2335618912</v>
      </c>
      <c r="D14" s="53">
        <f t="shared" si="18"/>
        <v>0.2293080107</v>
      </c>
      <c r="E14" s="188">
        <f t="shared" si="18"/>
        <v>0.1994375511</v>
      </c>
      <c r="F14" s="189">
        <f t="shared" ref="F14:O14" si="19">E14</f>
        <v>0.1994375511</v>
      </c>
      <c r="G14" s="190">
        <f t="shared" si="19"/>
        <v>0.1994375511</v>
      </c>
      <c r="H14" s="190">
        <f t="shared" si="19"/>
        <v>0.1994375511</v>
      </c>
      <c r="I14" s="190">
        <f t="shared" si="19"/>
        <v>0.1994375511</v>
      </c>
      <c r="J14" s="190">
        <f t="shared" si="19"/>
        <v>0.1994375511</v>
      </c>
      <c r="K14" s="190">
        <f t="shared" si="19"/>
        <v>0.1994375511</v>
      </c>
      <c r="L14" s="190">
        <f t="shared" si="19"/>
        <v>0.1994375511</v>
      </c>
      <c r="M14" s="190">
        <f t="shared" si="19"/>
        <v>0.1994375511</v>
      </c>
      <c r="N14" s="190">
        <f t="shared" si="19"/>
        <v>0.1994375511</v>
      </c>
      <c r="O14" s="191">
        <f t="shared" si="19"/>
        <v>0.1994375511</v>
      </c>
      <c r="P14" s="128"/>
      <c r="Q14" s="128"/>
      <c r="R14" s="128"/>
      <c r="S14" s="169"/>
      <c r="T14" s="169"/>
      <c r="U14" s="129"/>
      <c r="V14" s="129"/>
      <c r="W14" s="129"/>
      <c r="X14" s="129"/>
      <c r="Y14" s="129"/>
      <c r="Z14" s="129"/>
      <c r="AA14" s="129"/>
      <c r="AB14" s="129"/>
    </row>
    <row r="15" ht="4.5" customHeight="1">
      <c r="A15" s="128"/>
      <c r="B15" s="192"/>
      <c r="C15" s="193"/>
      <c r="D15" s="194"/>
      <c r="E15" s="195"/>
      <c r="F15" s="196"/>
      <c r="G15" s="197"/>
      <c r="H15" s="197"/>
      <c r="I15" s="197"/>
      <c r="J15" s="198"/>
      <c r="K15" s="196"/>
      <c r="L15" s="197"/>
      <c r="M15" s="197"/>
      <c r="N15" s="197"/>
      <c r="O15" s="197"/>
      <c r="P15" s="128"/>
      <c r="Q15" s="128"/>
      <c r="R15" s="128"/>
      <c r="S15" s="169"/>
      <c r="T15" s="169"/>
      <c r="U15" s="129"/>
      <c r="V15" s="129"/>
      <c r="W15" s="129"/>
      <c r="X15" s="129"/>
      <c r="Y15" s="129"/>
      <c r="Z15" s="129"/>
      <c r="AA15" s="129"/>
      <c r="AB15" s="129"/>
    </row>
    <row r="16" ht="10.5" customHeight="1">
      <c r="A16" s="128" t="s">
        <v>83</v>
      </c>
      <c r="B16" s="199" t="s">
        <v>95</v>
      </c>
      <c r="C16" s="200"/>
      <c r="D16" s="201"/>
      <c r="E16" s="202"/>
      <c r="F16" s="200"/>
      <c r="G16" s="201"/>
      <c r="H16" s="201"/>
      <c r="I16" s="201"/>
      <c r="J16" s="202"/>
      <c r="K16" s="200"/>
      <c r="L16" s="201"/>
      <c r="M16" s="201"/>
      <c r="N16" s="201"/>
      <c r="O16" s="203"/>
      <c r="P16" s="128"/>
      <c r="Q16" s="128"/>
      <c r="R16" s="128" t="s">
        <v>83</v>
      </c>
      <c r="S16" s="169"/>
      <c r="T16" s="169"/>
      <c r="U16" s="129"/>
      <c r="V16" s="129"/>
      <c r="W16" s="129"/>
      <c r="X16" s="129"/>
      <c r="Y16" s="129"/>
      <c r="Z16" s="129"/>
      <c r="AA16" s="129"/>
      <c r="AB16" s="129"/>
    </row>
    <row r="17" ht="10.5" customHeight="1">
      <c r="A17" s="128"/>
      <c r="B17" s="204" t="s">
        <v>96</v>
      </c>
      <c r="C17" s="205">
        <v>7.94536875</v>
      </c>
      <c r="D17" s="206">
        <v>11.434709859375</v>
      </c>
      <c r="E17" s="207">
        <v>16.809023493281252</v>
      </c>
      <c r="F17" s="208">
        <f t="shared" ref="F17:H17" si="20">F18*F3</f>
        <v>18.375</v>
      </c>
      <c r="G17" s="167">
        <f t="shared" si="20"/>
        <v>20.58</v>
      </c>
      <c r="H17" s="167">
        <f t="shared" si="20"/>
        <v>22.638</v>
      </c>
      <c r="I17" s="194">
        <f t="shared" ref="I17:K17" si="21">I18*I$3</f>
        <v>0</v>
      </c>
      <c r="J17" s="195">
        <f t="shared" si="21"/>
        <v>0</v>
      </c>
      <c r="K17" s="193">
        <f t="shared" si="21"/>
        <v>0</v>
      </c>
      <c r="L17" s="167">
        <f t="shared" ref="L17:O17" si="22">L18*L3</f>
        <v>22.638</v>
      </c>
      <c r="M17" s="167">
        <f t="shared" si="22"/>
        <v>22.638</v>
      </c>
      <c r="N17" s="167">
        <f t="shared" si="22"/>
        <v>22.638</v>
      </c>
      <c r="O17" s="168">
        <f t="shared" si="22"/>
        <v>22.638</v>
      </c>
      <c r="P17" s="128"/>
      <c r="Q17" s="128"/>
      <c r="R17" s="128"/>
      <c r="S17" s="169"/>
      <c r="T17" s="169"/>
      <c r="U17" s="129"/>
      <c r="V17" s="129"/>
      <c r="W17" s="129"/>
      <c r="X17" s="129"/>
      <c r="Y17" s="129"/>
      <c r="Z17" s="129"/>
      <c r="AA17" s="129"/>
      <c r="AB17" s="129"/>
    </row>
    <row r="18" ht="10.5" customHeight="1">
      <c r="A18" s="128"/>
      <c r="B18" s="209" t="s">
        <v>86</v>
      </c>
      <c r="C18" s="210">
        <f t="shared" ref="C18:E18" si="23">C17/C$3</f>
        <v>0.0225</v>
      </c>
      <c r="D18" s="50">
        <f t="shared" si="23"/>
        <v>0.0275</v>
      </c>
      <c r="E18" s="180">
        <f t="shared" si="23"/>
        <v>0.035</v>
      </c>
      <c r="F18" s="155">
        <v>0.035</v>
      </c>
      <c r="G18" s="156">
        <v>0.035</v>
      </c>
      <c r="H18" s="156">
        <v>0.035</v>
      </c>
      <c r="I18" s="157"/>
      <c r="J18" s="211"/>
      <c r="K18" s="212"/>
      <c r="L18" s="156">
        <v>0.035</v>
      </c>
      <c r="M18" s="156">
        <v>0.035</v>
      </c>
      <c r="N18" s="156">
        <v>0.035</v>
      </c>
      <c r="O18" s="181">
        <v>0.035</v>
      </c>
      <c r="P18" s="128"/>
      <c r="Q18" s="128"/>
      <c r="R18" s="128"/>
      <c r="S18" s="160">
        <f>IFERROR(((E17/C17)^(1/($E$3-$C$3)))-1,"")</f>
        <v>0.005911566568</v>
      </c>
      <c r="T18" s="161">
        <f>IFERROR(((J17/F17)^(1/($J$3-$F$3)))-1,"")</f>
        <v>-1</v>
      </c>
      <c r="U18" s="162" t="str">
        <f>IFERROR(((O17/K17)^(1/($O$3-$K$3)))-1,"")</f>
        <v/>
      </c>
      <c r="V18" s="129"/>
      <c r="W18" s="129"/>
      <c r="X18" s="129"/>
      <c r="Y18" s="129"/>
      <c r="Z18" s="129"/>
      <c r="AA18" s="129"/>
      <c r="AB18" s="129"/>
    </row>
    <row r="19" ht="10.5" customHeight="1">
      <c r="A19" s="128"/>
      <c r="B19" s="204" t="s">
        <v>97</v>
      </c>
      <c r="C19" s="213">
        <v>2.6484562499999997</v>
      </c>
      <c r="D19" s="214">
        <v>3.118557234375</v>
      </c>
      <c r="E19" s="215">
        <v>3.601933605703125</v>
      </c>
      <c r="F19" s="208">
        <f t="shared" ref="F19:H19" si="24">F20*F3</f>
        <v>4.2</v>
      </c>
      <c r="G19" s="167">
        <f t="shared" si="24"/>
        <v>4.704</v>
      </c>
      <c r="H19" s="167">
        <f t="shared" si="24"/>
        <v>5.1744</v>
      </c>
      <c r="I19" s="194">
        <f t="shared" ref="I19:K19" si="25">I20*I$3</f>
        <v>0</v>
      </c>
      <c r="J19" s="195">
        <f t="shared" si="25"/>
        <v>0</v>
      </c>
      <c r="K19" s="193">
        <f t="shared" si="25"/>
        <v>0</v>
      </c>
      <c r="L19" s="167">
        <f t="shared" ref="L19:O19" si="26">L20*L3</f>
        <v>5.1744</v>
      </c>
      <c r="M19" s="167">
        <f t="shared" si="26"/>
        <v>5.1744</v>
      </c>
      <c r="N19" s="167">
        <f t="shared" si="26"/>
        <v>5.1744</v>
      </c>
      <c r="O19" s="168">
        <f t="shared" si="26"/>
        <v>5.1744</v>
      </c>
      <c r="P19" s="128"/>
      <c r="Q19" s="128"/>
      <c r="R19" s="128"/>
      <c r="S19" s="169"/>
      <c r="T19" s="169"/>
      <c r="U19" s="129"/>
      <c r="V19" s="129"/>
      <c r="W19" s="129"/>
      <c r="X19" s="129"/>
      <c r="Y19" s="129"/>
      <c r="Z19" s="129"/>
      <c r="AA19" s="129"/>
      <c r="AB19" s="129"/>
    </row>
    <row r="20" ht="10.5" customHeight="1">
      <c r="A20" s="128"/>
      <c r="B20" s="216" t="s">
        <v>86</v>
      </c>
      <c r="C20" s="217">
        <f t="shared" ref="C20:E20" si="27">C19/C$3</f>
        <v>0.0075</v>
      </c>
      <c r="D20" s="53">
        <f t="shared" si="27"/>
        <v>0.0075</v>
      </c>
      <c r="E20" s="188">
        <f t="shared" si="27"/>
        <v>0.0075</v>
      </c>
      <c r="F20" s="189">
        <v>0.008</v>
      </c>
      <c r="G20" s="190">
        <v>0.008</v>
      </c>
      <c r="H20" s="190">
        <v>0.008</v>
      </c>
      <c r="I20" s="218"/>
      <c r="J20" s="219"/>
      <c r="K20" s="220"/>
      <c r="L20" s="190">
        <v>0.008</v>
      </c>
      <c r="M20" s="190">
        <v>0.008</v>
      </c>
      <c r="N20" s="190">
        <v>0.008</v>
      </c>
      <c r="O20" s="191">
        <v>0.008</v>
      </c>
      <c r="P20" s="128"/>
      <c r="Q20" s="128"/>
      <c r="R20" s="128"/>
      <c r="S20" s="160">
        <f>IFERROR(((E19/C19)^(1/($E$3-$C$3)))-1,"")</f>
        <v>0.002421657379</v>
      </c>
      <c r="T20" s="161">
        <f>IFERROR(((J19/F19)^(1/($J$3-$F$3)))-1,"")</f>
        <v>-1</v>
      </c>
      <c r="U20" s="162" t="str">
        <f>IFERROR(((O19/K19)^(1/($O$3-$K$3)))-1,"")</f>
        <v/>
      </c>
      <c r="V20" s="129"/>
      <c r="W20" s="129"/>
      <c r="X20" s="129"/>
      <c r="Y20" s="129"/>
      <c r="Z20" s="129"/>
      <c r="AA20" s="129"/>
      <c r="AB20" s="129"/>
    </row>
    <row r="21" ht="4.5" customHeight="1">
      <c r="A21" s="128"/>
      <c r="B21" s="221"/>
      <c r="C21" s="222"/>
      <c r="D21" s="1"/>
      <c r="E21" s="221"/>
      <c r="F21" s="222"/>
      <c r="G21" s="1"/>
      <c r="H21" s="1"/>
      <c r="I21" s="1"/>
      <c r="J21" s="221"/>
      <c r="K21" s="222"/>
      <c r="L21" s="1"/>
      <c r="M21" s="1"/>
      <c r="N21" s="1"/>
      <c r="O21" s="1"/>
      <c r="P21" s="128"/>
      <c r="Q21" s="128"/>
      <c r="R21" s="128"/>
      <c r="S21" s="169"/>
      <c r="T21" s="169"/>
      <c r="U21" s="129"/>
      <c r="V21" s="129"/>
      <c r="W21" s="129"/>
      <c r="X21" s="129"/>
      <c r="Y21" s="129"/>
      <c r="Z21" s="129"/>
      <c r="AA21" s="129"/>
      <c r="AB21" s="129"/>
    </row>
    <row r="22" ht="10.5" customHeight="1">
      <c r="A22" s="128" t="s">
        <v>83</v>
      </c>
      <c r="B22" s="199" t="s">
        <v>98</v>
      </c>
      <c r="C22" s="200"/>
      <c r="D22" s="201"/>
      <c r="E22" s="202"/>
      <c r="F22" s="200"/>
      <c r="G22" s="201"/>
      <c r="H22" s="201"/>
      <c r="I22" s="201"/>
      <c r="J22" s="202"/>
      <c r="K22" s="200"/>
      <c r="L22" s="201"/>
      <c r="M22" s="201"/>
      <c r="N22" s="201"/>
      <c r="O22" s="203"/>
      <c r="P22" s="128"/>
      <c r="Q22" s="128"/>
      <c r="R22" s="128" t="s">
        <v>83</v>
      </c>
      <c r="S22" s="169"/>
      <c r="T22" s="169"/>
      <c r="U22" s="129"/>
      <c r="V22" s="129"/>
      <c r="W22" s="129"/>
      <c r="X22" s="129"/>
      <c r="Y22" s="129"/>
      <c r="Z22" s="129"/>
      <c r="AA22" s="129"/>
      <c r="AB22" s="129"/>
    </row>
    <row r="23" ht="10.5" customHeight="1">
      <c r="A23" s="128"/>
      <c r="B23" s="223" t="s">
        <v>99</v>
      </c>
      <c r="C23" s="224">
        <v>43.53626712328767</v>
      </c>
      <c r="D23" s="225">
        <v>58.3839482234589</v>
      </c>
      <c r="E23" s="226">
        <v>69.07817873951198</v>
      </c>
      <c r="F23" s="208">
        <f t="shared" ref="F23:H23" si="28">F24*F3/365</f>
        <v>75.51369863</v>
      </c>
      <c r="G23" s="167">
        <f t="shared" si="28"/>
        <v>84.57534247</v>
      </c>
      <c r="H23" s="167">
        <f t="shared" si="28"/>
        <v>93.03287671</v>
      </c>
      <c r="I23" s="194">
        <f t="shared" ref="I23:O23" si="29">I24*I$3/365</f>
        <v>0</v>
      </c>
      <c r="J23" s="195">
        <f t="shared" si="29"/>
        <v>0</v>
      </c>
      <c r="K23" s="193">
        <f t="shared" si="29"/>
        <v>0</v>
      </c>
      <c r="L23" s="194">
        <f t="shared" si="29"/>
        <v>0</v>
      </c>
      <c r="M23" s="194">
        <f t="shared" si="29"/>
        <v>0</v>
      </c>
      <c r="N23" s="194">
        <f t="shared" si="29"/>
        <v>0</v>
      </c>
      <c r="O23" s="227">
        <f t="shared" si="29"/>
        <v>0</v>
      </c>
      <c r="P23" s="128"/>
      <c r="Q23" s="128"/>
      <c r="R23" s="128"/>
      <c r="S23" s="169"/>
      <c r="T23" s="169"/>
      <c r="U23" s="129"/>
      <c r="V23" s="129"/>
      <c r="W23" s="129"/>
      <c r="X23" s="129"/>
      <c r="Y23" s="129"/>
      <c r="Z23" s="129"/>
      <c r="AA23" s="129"/>
      <c r="AB23" s="129"/>
    </row>
    <row r="24" ht="10.5" customHeight="1">
      <c r="A24" s="128"/>
      <c r="B24" s="228" t="s">
        <v>100</v>
      </c>
      <c r="C24" s="229">
        <f t="shared" ref="C24:E24" si="30">C23/C3*365</f>
        <v>45</v>
      </c>
      <c r="D24" s="230">
        <f t="shared" si="30"/>
        <v>51.25</v>
      </c>
      <c r="E24" s="231">
        <f t="shared" si="30"/>
        <v>52.5</v>
      </c>
      <c r="F24" s="232">
        <v>52.5</v>
      </c>
      <c r="G24" s="233">
        <v>52.5</v>
      </c>
      <c r="H24" s="233">
        <v>52.5</v>
      </c>
      <c r="I24" s="234"/>
      <c r="J24" s="235"/>
      <c r="K24" s="236"/>
      <c r="L24" s="237" t="str">
        <f t="shared" ref="L24:O24" si="31">K24</f>
        <v/>
      </c>
      <c r="M24" s="237" t="str">
        <f t="shared" si="31"/>
        <v/>
      </c>
      <c r="N24" s="237" t="str">
        <f t="shared" si="31"/>
        <v/>
      </c>
      <c r="O24" s="238" t="str">
        <f t="shared" si="31"/>
        <v/>
      </c>
      <c r="P24" s="128"/>
      <c r="Q24" s="128"/>
      <c r="R24" s="128"/>
      <c r="S24" s="160">
        <f>IFERROR(((E23/C23)^(1/($E$3-$C$3)))-1,"")</f>
        <v>0.003637871641</v>
      </c>
      <c r="T24" s="161">
        <f>IFERROR(((J23/F23)^(1/($J$3-$F$3)))-1,"")</f>
        <v>-1</v>
      </c>
      <c r="U24" s="162" t="str">
        <f>IFERROR(((O23/K23)^(1/($O$3-$K$3)))-1,"")</f>
        <v/>
      </c>
      <c r="V24" s="129"/>
      <c r="W24" s="129"/>
      <c r="X24" s="129"/>
      <c r="Y24" s="129"/>
      <c r="Z24" s="129"/>
      <c r="AA24" s="129"/>
      <c r="AB24" s="129"/>
    </row>
    <row r="25" ht="10.5" customHeight="1">
      <c r="A25" s="128"/>
      <c r="B25" s="204" t="s">
        <v>31</v>
      </c>
      <c r="C25" s="224">
        <v>45.07817658390411</v>
      </c>
      <c r="D25" s="225">
        <v>57.332325156068066</v>
      </c>
      <c r="E25" s="226">
        <v>61.795365038117716</v>
      </c>
      <c r="F25" s="208">
        <f t="shared" ref="F25:H25" si="32">F26*F5/365</f>
        <v>68.22123288</v>
      </c>
      <c r="G25" s="167">
        <f t="shared" si="32"/>
        <v>76.40778082</v>
      </c>
      <c r="H25" s="167">
        <f t="shared" si="32"/>
        <v>84.0485589</v>
      </c>
      <c r="I25" s="194">
        <f t="shared" ref="I25:O25" si="33">I26*I$5/365</f>
        <v>0</v>
      </c>
      <c r="J25" s="195">
        <f t="shared" si="33"/>
        <v>0</v>
      </c>
      <c r="K25" s="193">
        <f t="shared" si="33"/>
        <v>0</v>
      </c>
      <c r="L25" s="194">
        <f t="shared" si="33"/>
        <v>0</v>
      </c>
      <c r="M25" s="194">
        <f t="shared" si="33"/>
        <v>0</v>
      </c>
      <c r="N25" s="194">
        <f t="shared" si="33"/>
        <v>0</v>
      </c>
      <c r="O25" s="227">
        <f t="shared" si="33"/>
        <v>0</v>
      </c>
      <c r="P25" s="128"/>
      <c r="Q25" s="128"/>
      <c r="R25" s="128"/>
      <c r="S25" s="169"/>
      <c r="T25" s="169"/>
      <c r="U25" s="129"/>
      <c r="V25" s="129"/>
      <c r="W25" s="129"/>
      <c r="X25" s="129"/>
      <c r="Y25" s="129"/>
      <c r="Z25" s="129"/>
      <c r="AA25" s="129"/>
      <c r="AB25" s="129"/>
    </row>
    <row r="26" ht="10.5" customHeight="1">
      <c r="A26" s="128"/>
      <c r="B26" s="228" t="s">
        <v>101</v>
      </c>
      <c r="C26" s="229">
        <f t="shared" ref="C26:E26" si="34">C25/C5*365</f>
        <v>87.5</v>
      </c>
      <c r="D26" s="230">
        <f t="shared" si="34"/>
        <v>97.25</v>
      </c>
      <c r="E26" s="231">
        <f t="shared" si="34"/>
        <v>93</v>
      </c>
      <c r="F26" s="232">
        <v>93.0</v>
      </c>
      <c r="G26" s="233">
        <v>93.0</v>
      </c>
      <c r="H26" s="233">
        <v>93.0</v>
      </c>
      <c r="I26" s="234"/>
      <c r="J26" s="235"/>
      <c r="K26" s="236"/>
      <c r="L26" s="237" t="str">
        <f t="shared" ref="L26:O26" si="35">K26</f>
        <v/>
      </c>
      <c r="M26" s="237" t="str">
        <f t="shared" si="35"/>
        <v/>
      </c>
      <c r="N26" s="237" t="str">
        <f t="shared" si="35"/>
        <v/>
      </c>
      <c r="O26" s="238" t="str">
        <f t="shared" si="35"/>
        <v/>
      </c>
      <c r="P26" s="128"/>
      <c r="Q26" s="128"/>
      <c r="R26" s="128"/>
      <c r="S26" s="160">
        <f>IFERROR(((E25/C25)^(1/($E$3-$C$3)))-1,"")</f>
        <v>0.002484236463</v>
      </c>
      <c r="T26" s="161">
        <f>IFERROR(((J25/F25)^(1/($J$3-$F$3)))-1,"")</f>
        <v>-1</v>
      </c>
      <c r="U26" s="162" t="str">
        <f>IFERROR(((O25/K25)^(1/($O$3-$K$3)))-1,"")</f>
        <v/>
      </c>
      <c r="V26" s="129"/>
      <c r="W26" s="129"/>
      <c r="X26" s="129"/>
      <c r="Y26" s="129"/>
      <c r="Z26" s="129"/>
      <c r="AA26" s="129"/>
      <c r="AB26" s="129"/>
    </row>
    <row r="27" ht="10.5" customHeight="1">
      <c r="A27" s="128"/>
      <c r="B27" s="223" t="s">
        <v>102</v>
      </c>
      <c r="C27" s="213">
        <v>10.115659999169008</v>
      </c>
      <c r="D27" s="214">
        <v>16.448233705689947</v>
      </c>
      <c r="E27" s="215">
        <v>17.17238719518733</v>
      </c>
      <c r="F27" s="239">
        <f t="shared" ref="F27:H27" si="36">F28*F5/365</f>
        <v>18.95807922</v>
      </c>
      <c r="G27" s="184">
        <f t="shared" si="36"/>
        <v>21.23304873</v>
      </c>
      <c r="H27" s="184">
        <f t="shared" si="36"/>
        <v>23.3563536</v>
      </c>
      <c r="I27" s="240">
        <f t="shared" ref="I27:O27" si="37">I28*I$5/365</f>
        <v>0</v>
      </c>
      <c r="J27" s="241">
        <f t="shared" si="37"/>
        <v>0</v>
      </c>
      <c r="K27" s="242">
        <f t="shared" si="37"/>
        <v>0</v>
      </c>
      <c r="L27" s="240">
        <f t="shared" si="37"/>
        <v>0</v>
      </c>
      <c r="M27" s="240">
        <f t="shared" si="37"/>
        <v>0</v>
      </c>
      <c r="N27" s="240">
        <f t="shared" si="37"/>
        <v>0</v>
      </c>
      <c r="O27" s="243">
        <f t="shared" si="37"/>
        <v>0</v>
      </c>
      <c r="P27" s="128"/>
      <c r="Q27" s="128"/>
      <c r="R27" s="128"/>
      <c r="S27" s="169"/>
      <c r="T27" s="169"/>
      <c r="U27" s="129"/>
      <c r="V27" s="129"/>
      <c r="W27" s="129"/>
      <c r="X27" s="129"/>
      <c r="Y27" s="129"/>
      <c r="Z27" s="129"/>
      <c r="AA27" s="129"/>
      <c r="AB27" s="129"/>
    </row>
    <row r="28" ht="10.5" customHeight="1">
      <c r="A28" s="128"/>
      <c r="B28" s="228" t="s">
        <v>103</v>
      </c>
      <c r="C28" s="229">
        <f t="shared" ref="C28:E28" si="38">C27/C5*365</f>
        <v>19.63522744</v>
      </c>
      <c r="D28" s="230">
        <f t="shared" si="38"/>
        <v>27.90032889</v>
      </c>
      <c r="E28" s="231">
        <f t="shared" si="38"/>
        <v>25.84388017</v>
      </c>
      <c r="F28" s="232">
        <v>25.843880170742775</v>
      </c>
      <c r="G28" s="233">
        <v>25.843880170742775</v>
      </c>
      <c r="H28" s="233">
        <v>25.843880170742775</v>
      </c>
      <c r="I28" s="234"/>
      <c r="J28" s="235"/>
      <c r="K28" s="236"/>
      <c r="L28" s="237" t="str">
        <f t="shared" ref="L28:O28" si="39">K28</f>
        <v/>
      </c>
      <c r="M28" s="237" t="str">
        <f t="shared" si="39"/>
        <v/>
      </c>
      <c r="N28" s="237" t="str">
        <f t="shared" si="39"/>
        <v/>
      </c>
      <c r="O28" s="238" t="str">
        <f t="shared" si="39"/>
        <v/>
      </c>
      <c r="P28" s="128"/>
      <c r="Q28" s="128"/>
      <c r="R28" s="128"/>
      <c r="S28" s="160">
        <f>IFERROR(((E27/C27)^(1/($E$3-$C$3)))-1,"")</f>
        <v>0.004171475765</v>
      </c>
      <c r="T28" s="161">
        <f>IFERROR(((J27/F27)^(1/($J$3-$F$3)))-1,"")</f>
        <v>-1</v>
      </c>
      <c r="U28" s="162" t="str">
        <f>IFERROR(((O27/K27)^(1/($O$3-$K$3)))-1,"")</f>
        <v/>
      </c>
      <c r="V28" s="129"/>
      <c r="W28" s="129"/>
      <c r="X28" s="129"/>
      <c r="Y28" s="129"/>
      <c r="Z28" s="129"/>
      <c r="AA28" s="129"/>
      <c r="AB28" s="129"/>
    </row>
    <row r="29" ht="10.5" customHeight="1">
      <c r="A29" s="128" t="s">
        <v>83</v>
      </c>
      <c r="B29" s="244" t="s">
        <v>104</v>
      </c>
      <c r="C29" s="245"/>
      <c r="D29" s="246"/>
      <c r="E29" s="247">
        <f t="shared" ref="E29:O29" si="40">(D23-E23)+(D25-E25)+(E27-D27)</f>
        <v>-14.43311691</v>
      </c>
      <c r="F29" s="248">
        <f t="shared" si="40"/>
        <v>-11.0756957</v>
      </c>
      <c r="G29" s="246">
        <f t="shared" si="40"/>
        <v>-14.97322227</v>
      </c>
      <c r="H29" s="246">
        <f t="shared" si="40"/>
        <v>-13.97500746</v>
      </c>
      <c r="I29" s="246">
        <f t="shared" si="40"/>
        <v>153.725082</v>
      </c>
      <c r="J29" s="249">
        <f t="shared" si="40"/>
        <v>0</v>
      </c>
      <c r="K29" s="250">
        <f t="shared" si="40"/>
        <v>0</v>
      </c>
      <c r="L29" s="251">
        <f t="shared" si="40"/>
        <v>0</v>
      </c>
      <c r="M29" s="251">
        <f t="shared" si="40"/>
        <v>0</v>
      </c>
      <c r="N29" s="251">
        <f t="shared" si="40"/>
        <v>0</v>
      </c>
      <c r="O29" s="252">
        <f t="shared" si="40"/>
        <v>0</v>
      </c>
      <c r="P29" s="128"/>
      <c r="Q29" s="128"/>
      <c r="R29" s="128" t="s">
        <v>83</v>
      </c>
      <c r="S29" s="129"/>
      <c r="T29" s="129"/>
      <c r="U29" s="129"/>
      <c r="V29" s="129"/>
      <c r="W29" s="129"/>
      <c r="X29" s="129"/>
      <c r="Y29" s="129"/>
      <c r="Z29" s="129"/>
      <c r="AA29" s="129"/>
      <c r="AB29" s="129"/>
    </row>
    <row r="30" ht="10.5" customHeight="1">
      <c r="A30" s="128"/>
      <c r="B30" s="129"/>
      <c r="C30" s="253"/>
      <c r="D30" s="129"/>
      <c r="E30" s="129"/>
      <c r="F30" s="253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8"/>
      <c r="R30" s="128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</row>
    <row r="31" ht="10.5" customHeight="1">
      <c r="A31" s="128"/>
      <c r="B31" s="129"/>
      <c r="C31" s="129"/>
      <c r="D31" s="1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8"/>
      <c r="R31" s="128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</row>
    <row r="32" ht="10.5" customHeight="1">
      <c r="A32" s="128"/>
      <c r="B32" s="129"/>
      <c r="C32" s="129"/>
      <c r="D32" s="1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8"/>
      <c r="Q32" s="128"/>
      <c r="R32" s="128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</row>
    <row r="33" ht="10.5" customHeight="1">
      <c r="A33" s="128"/>
      <c r="B33" s="254" t="s">
        <v>39</v>
      </c>
      <c r="C33" s="129"/>
      <c r="D33" s="255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8"/>
      <c r="Q33" s="128"/>
      <c r="R33" s="128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</row>
    <row r="34" ht="10.5" customHeight="1">
      <c r="A34" s="128"/>
      <c r="B34" s="68" t="s">
        <v>105</v>
      </c>
      <c r="C34" s="129"/>
      <c r="D34" s="256"/>
      <c r="E34" s="129"/>
      <c r="F34" s="129"/>
      <c r="G34" s="129"/>
      <c r="H34" s="68" t="s">
        <v>106</v>
      </c>
      <c r="I34" s="129"/>
      <c r="J34" s="129"/>
      <c r="K34" s="129"/>
      <c r="L34" s="129"/>
      <c r="M34" s="129"/>
      <c r="N34" s="129"/>
      <c r="O34" s="129"/>
      <c r="P34" s="128"/>
      <c r="Q34" s="128"/>
      <c r="R34" s="128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</row>
    <row r="35" ht="10.5" customHeight="1">
      <c r="A35" s="128"/>
      <c r="B35" s="68" t="s">
        <v>107</v>
      </c>
      <c r="C35" s="129"/>
      <c r="D35" s="257"/>
      <c r="E35" s="129"/>
      <c r="F35" s="129"/>
      <c r="G35" s="129"/>
      <c r="H35" s="68" t="s">
        <v>108</v>
      </c>
      <c r="I35" s="129"/>
      <c r="J35" s="129"/>
      <c r="K35" s="129"/>
      <c r="L35" s="129"/>
      <c r="M35" s="129"/>
      <c r="N35" s="129"/>
      <c r="O35" s="129"/>
      <c r="P35" s="128"/>
      <c r="Q35" s="128"/>
      <c r="R35" s="128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</row>
    <row r="36" ht="10.5" customHeight="1">
      <c r="A36" s="128"/>
      <c r="B36" s="68" t="s">
        <v>109</v>
      </c>
      <c r="C36" s="129"/>
      <c r="D36" s="129"/>
      <c r="E36" s="129"/>
      <c r="F36" s="129"/>
      <c r="G36" s="129"/>
      <c r="H36" s="68" t="s">
        <v>110</v>
      </c>
      <c r="I36" s="129"/>
      <c r="J36" s="129"/>
      <c r="K36" s="129"/>
      <c r="L36" s="129"/>
      <c r="M36" s="129"/>
      <c r="N36" s="129"/>
      <c r="O36" s="129"/>
      <c r="P36" s="128"/>
      <c r="Q36" s="128"/>
      <c r="R36" s="128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</row>
    <row r="37" ht="10.5" customHeight="1">
      <c r="A37" s="128"/>
      <c r="B37" s="68" t="s">
        <v>111</v>
      </c>
      <c r="C37" s="129"/>
      <c r="D37" s="129"/>
      <c r="E37" s="129"/>
      <c r="F37" s="129"/>
      <c r="G37" s="129"/>
      <c r="H37" s="68" t="s">
        <v>112</v>
      </c>
      <c r="I37" s="129"/>
      <c r="J37" s="129"/>
      <c r="K37" s="129"/>
      <c r="L37" s="129"/>
      <c r="M37" s="129"/>
      <c r="N37" s="129"/>
      <c r="O37" s="129"/>
      <c r="P37" s="128"/>
      <c r="Q37" s="128"/>
      <c r="R37" s="128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</row>
    <row r="38" ht="10.5" customHeight="1">
      <c r="A38" s="128"/>
      <c r="B38" s="68" t="s">
        <v>113</v>
      </c>
      <c r="C38" s="129"/>
      <c r="D38" s="129"/>
      <c r="E38" s="129"/>
      <c r="F38" s="129"/>
      <c r="G38" s="129"/>
      <c r="H38" s="68" t="s">
        <v>114</v>
      </c>
      <c r="I38" s="129"/>
      <c r="J38" s="129"/>
      <c r="K38" s="129"/>
      <c r="L38" s="129"/>
      <c r="M38" s="129"/>
      <c r="N38" s="129"/>
      <c r="O38" s="129"/>
      <c r="P38" s="128"/>
      <c r="Q38" s="128"/>
      <c r="R38" s="128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</row>
    <row r="39" ht="10.5" customHeight="1">
      <c r="A39" s="128"/>
      <c r="B39" s="68" t="s">
        <v>115</v>
      </c>
      <c r="C39" s="129"/>
      <c r="D39" s="129"/>
      <c r="E39" s="129"/>
      <c r="F39" s="129"/>
      <c r="G39" s="129"/>
      <c r="H39" s="68" t="s">
        <v>116</v>
      </c>
      <c r="I39" s="129"/>
      <c r="J39" s="129"/>
      <c r="K39" s="129"/>
      <c r="L39" s="129"/>
      <c r="M39" s="129"/>
      <c r="N39" s="129"/>
      <c r="O39" s="129"/>
      <c r="P39" s="128"/>
      <c r="Q39" s="128"/>
      <c r="R39" s="128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</row>
    <row r="40" ht="10.5" customHeight="1">
      <c r="A40" s="128"/>
      <c r="B40" s="68" t="s">
        <v>117</v>
      </c>
      <c r="C40" s="129"/>
      <c r="D40" s="129"/>
      <c r="E40" s="129"/>
      <c r="F40" s="129"/>
      <c r="G40" s="129"/>
      <c r="H40" s="68" t="s">
        <v>118</v>
      </c>
      <c r="I40" s="129"/>
      <c r="J40" s="129"/>
      <c r="K40" s="129"/>
      <c r="L40" s="129"/>
      <c r="M40" s="129"/>
      <c r="N40" s="129"/>
      <c r="O40" s="129"/>
      <c r="P40" s="128"/>
      <c r="Q40" s="128"/>
      <c r="R40" s="128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</row>
    <row r="41" ht="10.5" customHeight="1">
      <c r="A41" s="128"/>
      <c r="B41" s="68" t="s">
        <v>119</v>
      </c>
      <c r="C41" s="129"/>
      <c r="D41" s="129"/>
      <c r="E41" s="129"/>
      <c r="F41" s="129"/>
      <c r="G41" s="129"/>
      <c r="H41" s="68" t="s">
        <v>120</v>
      </c>
      <c r="I41" s="129"/>
      <c r="J41" s="129"/>
      <c r="K41" s="129"/>
      <c r="L41" s="129"/>
      <c r="M41" s="129"/>
      <c r="N41" s="129"/>
      <c r="O41" s="129"/>
      <c r="P41" s="128"/>
      <c r="Q41" s="128"/>
      <c r="R41" s="128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</row>
    <row r="42" ht="10.5" customHeight="1">
      <c r="A42" s="128"/>
      <c r="B42" s="68" t="s">
        <v>121</v>
      </c>
      <c r="C42" s="129"/>
      <c r="D42" s="129"/>
      <c r="E42" s="129"/>
      <c r="F42" s="129"/>
      <c r="G42" s="129"/>
      <c r="H42" s="68" t="s">
        <v>122</v>
      </c>
      <c r="I42" s="129"/>
      <c r="J42" s="129"/>
      <c r="K42" s="129"/>
      <c r="L42" s="129"/>
      <c r="M42" s="129"/>
      <c r="N42" s="129"/>
      <c r="O42" s="129"/>
      <c r="P42" s="128"/>
      <c r="Q42" s="128"/>
      <c r="R42" s="128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</row>
    <row r="43" ht="10.5" customHeight="1">
      <c r="A43" s="128"/>
      <c r="B43" s="68" t="s">
        <v>123</v>
      </c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8"/>
      <c r="Q43" s="128"/>
      <c r="R43" s="128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</row>
    <row r="44" ht="10.5" customHeight="1">
      <c r="A44" s="128"/>
      <c r="B44" s="68" t="s">
        <v>124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8"/>
      <c r="Q44" s="128"/>
      <c r="R44" s="128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</row>
    <row r="45" ht="10.5" customHeight="1">
      <c r="A45" s="128"/>
      <c r="B45" s="68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8"/>
      <c r="Q45" s="128"/>
      <c r="R45" s="128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</row>
    <row r="46" ht="10.5" customHeight="1">
      <c r="A46" s="128"/>
      <c r="B46" s="68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8"/>
      <c r="Q46" s="128"/>
      <c r="R46" s="128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</row>
    <row r="47" ht="10.5" customHeight="1">
      <c r="A47" s="128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8"/>
      <c r="Q47" s="128"/>
      <c r="R47" s="128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</row>
    <row r="48" ht="10.5" customHeight="1">
      <c r="A48" s="128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8"/>
      <c r="Q48" s="128"/>
      <c r="R48" s="128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</row>
    <row r="49" ht="10.5" customHeight="1">
      <c r="A49" s="128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28"/>
      <c r="R49" s="128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</row>
    <row r="50" ht="10.5" customHeight="1">
      <c r="A50" s="128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28"/>
      <c r="R50" s="128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</row>
    <row r="51" ht="10.5" customHeight="1">
      <c r="A51" s="128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8"/>
      <c r="Q51" s="128"/>
      <c r="R51" s="128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</row>
    <row r="52" ht="10.5" customHeight="1">
      <c r="A52" s="128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8"/>
      <c r="Q52" s="128"/>
      <c r="R52" s="128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</row>
    <row r="53" ht="10.5" customHeight="1">
      <c r="A53" s="128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8"/>
      <c r="Q53" s="128"/>
      <c r="R53" s="128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</row>
    <row r="54" ht="10.5" customHeight="1">
      <c r="A54" s="128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8"/>
      <c r="Q54" s="128"/>
      <c r="R54" s="128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</row>
    <row r="55" ht="10.5" customHeight="1">
      <c r="A55" s="128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8"/>
      <c r="Q55" s="128"/>
      <c r="R55" s="128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</row>
    <row r="56" ht="10.5" customHeight="1">
      <c r="A56" s="128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8"/>
      <c r="Q56" s="128"/>
      <c r="R56" s="128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  <row r="57" ht="10.5" customHeight="1">
      <c r="A57" s="128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8"/>
      <c r="Q57" s="128"/>
      <c r="R57" s="128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</row>
    <row r="58" ht="10.5" customHeight="1">
      <c r="A58" s="128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8"/>
      <c r="Q58" s="128"/>
      <c r="R58" s="128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</row>
    <row r="59" ht="10.5" customHeight="1">
      <c r="A59" s="128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8"/>
      <c r="Q59" s="128"/>
      <c r="R59" s="128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</row>
    <row r="60" ht="10.5" customHeight="1">
      <c r="A60" s="128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8"/>
      <c r="Q60" s="128"/>
      <c r="R60" s="128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</row>
    <row r="61" ht="10.5" customHeight="1">
      <c r="A61" s="128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8"/>
      <c r="Q61" s="128"/>
      <c r="R61" s="128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</row>
    <row r="62" ht="10.5" customHeight="1">
      <c r="A62" s="128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8"/>
      <c r="Q62" s="128"/>
      <c r="R62" s="128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</row>
    <row r="63" ht="10.5" customHeight="1">
      <c r="A63" s="128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8"/>
      <c r="R63" s="128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</row>
    <row r="64" ht="10.5" customHeight="1">
      <c r="A64" s="128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8"/>
      <c r="R64" s="128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</row>
    <row r="65" ht="10.5" customHeight="1">
      <c r="A65" s="128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8"/>
      <c r="Q65" s="128"/>
      <c r="R65" s="128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</row>
    <row r="66" ht="10.5" customHeight="1">
      <c r="A66" s="128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8"/>
      <c r="Q66" s="128"/>
      <c r="R66" s="128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</row>
    <row r="67" ht="10.5" customHeight="1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8"/>
      <c r="Q67" s="128"/>
      <c r="R67" s="128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</row>
    <row r="68" ht="10.5" customHeight="1">
      <c r="A68" s="128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8"/>
      <c r="Q68" s="128"/>
      <c r="R68" s="128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</row>
    <row r="69" ht="10.5" customHeight="1">
      <c r="A69" s="128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8"/>
      <c r="Q69" s="128"/>
      <c r="R69" s="128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</row>
    <row r="70" ht="10.5" customHeight="1">
      <c r="A70" s="128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8"/>
      <c r="Q70" s="128"/>
      <c r="R70" s="128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</row>
    <row r="71" ht="10.5" customHeight="1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8"/>
      <c r="Q71" s="128"/>
      <c r="R71" s="128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</row>
    <row r="72" ht="10.5" customHeight="1">
      <c r="A72" s="128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8"/>
      <c r="Q72" s="128"/>
      <c r="R72" s="128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</row>
    <row r="73" ht="10.5" customHeight="1">
      <c r="A73" s="128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8"/>
      <c r="Q73" s="128"/>
      <c r="R73" s="128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</row>
    <row r="74" ht="10.5" customHeight="1">
      <c r="A74" s="128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8"/>
      <c r="Q74" s="128"/>
      <c r="R74" s="128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</row>
    <row r="75" ht="10.5" customHeight="1">
      <c r="A75" s="128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8"/>
      <c r="Q75" s="128"/>
      <c r="R75" s="128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</row>
    <row r="76" ht="10.5" customHeight="1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8"/>
      <c r="Q76" s="128"/>
      <c r="R76" s="128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</row>
    <row r="77" ht="10.5" customHeight="1">
      <c r="A77" s="128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8"/>
      <c r="Q77" s="128"/>
      <c r="R77" s="128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</row>
    <row r="78" ht="10.5" customHeight="1">
      <c r="A78" s="128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8"/>
      <c r="Q78" s="128"/>
      <c r="R78" s="128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</row>
    <row r="79" ht="10.5" customHeight="1">
      <c r="A79" s="128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8"/>
      <c r="Q79" s="128"/>
      <c r="R79" s="128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</row>
    <row r="80" ht="10.5" customHeight="1">
      <c r="A80" s="128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8"/>
      <c r="Q80" s="128"/>
      <c r="R80" s="128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</row>
    <row r="81" ht="10.5" customHeight="1">
      <c r="A81" s="128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8"/>
      <c r="Q81" s="128"/>
      <c r="R81" s="128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</row>
    <row r="82" ht="10.5" customHeight="1">
      <c r="A82" s="128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8"/>
      <c r="Q82" s="128"/>
      <c r="R82" s="128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</row>
    <row r="83" ht="10.5" customHeight="1">
      <c r="A83" s="128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8"/>
      <c r="Q83" s="12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</row>
    <row r="84" ht="10.5" customHeight="1">
      <c r="A84" s="128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8"/>
      <c r="Q84" s="12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</row>
    <row r="85" ht="10.5" customHeight="1">
      <c r="A85" s="128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8"/>
      <c r="Q85" s="12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</row>
    <row r="86" ht="10.5" customHeight="1">
      <c r="A86" s="128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8"/>
      <c r="Q86" s="12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</row>
    <row r="87" ht="10.5" customHeight="1">
      <c r="A87" s="128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8"/>
      <c r="Q87" s="12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</row>
    <row r="88" ht="10.5" customHeight="1">
      <c r="A88" s="128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8"/>
      <c r="Q88" s="128"/>
      <c r="R88" s="128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</row>
    <row r="89" ht="10.5" customHeight="1">
      <c r="A89" s="128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8"/>
      <c r="Q89" s="128"/>
      <c r="R89" s="128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</row>
    <row r="90" ht="10.5" customHeight="1">
      <c r="A90" s="128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8"/>
      <c r="Q90" s="128"/>
      <c r="R90" s="128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</row>
    <row r="91" ht="10.5" customHeight="1">
      <c r="A91" s="128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8"/>
      <c r="Q91" s="128"/>
      <c r="R91" s="128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</row>
    <row r="92" ht="10.5" customHeight="1">
      <c r="A92" s="128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8"/>
      <c r="Q92" s="128"/>
      <c r="R92" s="128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</row>
    <row r="93" ht="10.5" customHeight="1">
      <c r="A93" s="128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8"/>
      <c r="Q93" s="128"/>
      <c r="R93" s="128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</row>
    <row r="94" ht="10.5" customHeight="1">
      <c r="A94" s="128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8"/>
      <c r="Q94" s="128"/>
      <c r="R94" s="128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</row>
    <row r="95" ht="10.5" customHeight="1">
      <c r="A95" s="128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8"/>
      <c r="Q95" s="128"/>
      <c r="R95" s="128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</row>
    <row r="96" ht="10.5" customHeight="1">
      <c r="A96" s="128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8"/>
      <c r="Q96" s="128"/>
      <c r="R96" s="128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</row>
    <row r="97" ht="10.5" customHeight="1">
      <c r="A97" s="128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8"/>
      <c r="Q97" s="128"/>
      <c r="R97" s="128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</row>
    <row r="98" ht="10.5" customHeight="1">
      <c r="A98" s="128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8"/>
      <c r="Q98" s="128"/>
      <c r="R98" s="128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</row>
    <row r="99" ht="10.5" customHeight="1">
      <c r="A99" s="128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8"/>
      <c r="Q99" s="128"/>
      <c r="R99" s="128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</row>
    <row r="100" ht="10.5" customHeight="1">
      <c r="A100" s="128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8"/>
      <c r="Q100" s="128"/>
      <c r="R100" s="128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</row>
    <row r="101" ht="10.5" customHeight="1">
      <c r="A101" s="128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8"/>
      <c r="Q101" s="128"/>
      <c r="R101" s="128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</row>
    <row r="102" ht="10.5" customHeight="1">
      <c r="A102" s="128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8"/>
      <c r="Q102" s="128"/>
      <c r="R102" s="128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</row>
    <row r="103" ht="10.5" customHeight="1">
      <c r="A103" s="128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8"/>
      <c r="Q103" s="128"/>
      <c r="R103" s="128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</row>
    <row r="104" ht="10.5" customHeight="1">
      <c r="A104" s="128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8"/>
      <c r="Q104" s="128"/>
      <c r="R104" s="128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</row>
    <row r="105" ht="10.5" customHeight="1">
      <c r="A105" s="128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8"/>
      <c r="Q105" s="128"/>
      <c r="R105" s="128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</row>
    <row r="106" ht="10.5" customHeight="1">
      <c r="A106" s="128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8"/>
      <c r="Q106" s="128"/>
      <c r="R106" s="128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</row>
    <row r="107" ht="10.5" customHeight="1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8"/>
      <c r="Q107" s="128"/>
      <c r="R107" s="128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</row>
    <row r="108" ht="10.5" customHeight="1">
      <c r="A108" s="128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8"/>
      <c r="Q108" s="128"/>
      <c r="R108" s="128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</row>
    <row r="109" ht="10.5" customHeight="1">
      <c r="A109" s="128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8"/>
      <c r="Q109" s="128"/>
      <c r="R109" s="128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</row>
    <row r="110" ht="10.5" customHeight="1">
      <c r="A110" s="128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8"/>
      <c r="Q110" s="128"/>
      <c r="R110" s="128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</row>
    <row r="111" ht="10.5" customHeight="1">
      <c r="A111" s="128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8"/>
      <c r="Q111" s="128"/>
      <c r="R111" s="128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</row>
    <row r="112" ht="10.5" customHeight="1">
      <c r="A112" s="128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8"/>
      <c r="Q112" s="128"/>
      <c r="R112" s="128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</row>
    <row r="113" ht="10.5" customHeight="1">
      <c r="A113" s="128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8"/>
      <c r="Q113" s="128"/>
      <c r="R113" s="128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</row>
    <row r="114" ht="10.5" customHeight="1">
      <c r="A114" s="128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8"/>
      <c r="Q114" s="128"/>
      <c r="R114" s="128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</row>
    <row r="115" ht="10.5" customHeight="1">
      <c r="A115" s="128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8"/>
      <c r="Q115" s="128"/>
      <c r="R115" s="128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</row>
    <row r="116" ht="10.5" customHeight="1">
      <c r="A116" s="128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8"/>
      <c r="Q116" s="128"/>
      <c r="R116" s="128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</row>
    <row r="117" ht="10.5" customHeight="1">
      <c r="A117" s="128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8"/>
      <c r="Q117" s="128"/>
      <c r="R117" s="128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</row>
    <row r="118" ht="10.5" customHeight="1">
      <c r="A118" s="128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8"/>
      <c r="Q118" s="128"/>
      <c r="R118" s="128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</row>
    <row r="119" ht="10.5" customHeight="1">
      <c r="A119" s="128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8"/>
      <c r="Q119" s="128"/>
      <c r="R119" s="128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</row>
    <row r="120" ht="10.5" customHeight="1">
      <c r="A120" s="128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8"/>
      <c r="Q120" s="128"/>
      <c r="R120" s="128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</row>
    <row r="121" ht="10.5" customHeight="1">
      <c r="A121" s="128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8"/>
      <c r="Q121" s="128"/>
      <c r="R121" s="128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</row>
    <row r="122" ht="10.5" customHeight="1">
      <c r="A122" s="128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8"/>
      <c r="Q122" s="128"/>
      <c r="R122" s="128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</row>
    <row r="123" ht="10.5" customHeight="1">
      <c r="A123" s="128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8"/>
      <c r="Q123" s="128"/>
      <c r="R123" s="128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</row>
    <row r="124" ht="10.5" customHeight="1">
      <c r="A124" s="128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8"/>
      <c r="Q124" s="128"/>
      <c r="R124" s="128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</row>
    <row r="125" ht="10.5" customHeight="1">
      <c r="A125" s="128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8"/>
      <c r="Q125" s="128"/>
      <c r="R125" s="128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</row>
    <row r="126" ht="10.5" customHeight="1">
      <c r="A126" s="128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8"/>
      <c r="Q126" s="128"/>
      <c r="R126" s="128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</row>
    <row r="127" ht="10.5" customHeight="1">
      <c r="A127" s="128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8"/>
      <c r="Q127" s="128"/>
      <c r="R127" s="128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</row>
    <row r="128" ht="10.5" customHeight="1">
      <c r="A128" s="128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8"/>
      <c r="Q128" s="128"/>
      <c r="R128" s="128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</row>
    <row r="129" ht="10.5" customHeight="1">
      <c r="A129" s="128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8"/>
      <c r="Q129" s="128"/>
      <c r="R129" s="128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</row>
    <row r="130" ht="10.5" customHeight="1">
      <c r="A130" s="128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8"/>
      <c r="Q130" s="128"/>
      <c r="R130" s="128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</row>
    <row r="131" ht="10.5" customHeight="1">
      <c r="A131" s="128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8"/>
      <c r="Q131" s="128"/>
      <c r="R131" s="128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</row>
    <row r="132" ht="10.5" customHeight="1">
      <c r="A132" s="128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8"/>
      <c r="Q132" s="128"/>
      <c r="R132" s="128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</row>
    <row r="133" ht="10.5" customHeight="1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8"/>
      <c r="Q133" s="128"/>
      <c r="R133" s="128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</row>
    <row r="134" ht="10.5" customHeight="1">
      <c r="A134" s="128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8"/>
      <c r="Q134" s="128"/>
      <c r="R134" s="128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</row>
    <row r="135" ht="10.5" customHeight="1">
      <c r="A135" s="128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8"/>
      <c r="Q135" s="128"/>
      <c r="R135" s="128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</row>
    <row r="136" ht="10.5" customHeight="1">
      <c r="A136" s="128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8"/>
      <c r="Q136" s="128"/>
      <c r="R136" s="128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</row>
    <row r="137" ht="10.5" customHeight="1">
      <c r="A137" s="128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8"/>
      <c r="Q137" s="128"/>
      <c r="R137" s="128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</row>
    <row r="138" ht="10.5" customHeight="1">
      <c r="A138" s="128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8"/>
      <c r="Q138" s="128"/>
      <c r="R138" s="128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</row>
    <row r="139" ht="10.5" customHeight="1">
      <c r="A139" s="128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8"/>
      <c r="Q139" s="128"/>
      <c r="R139" s="128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</row>
    <row r="140" ht="10.5" customHeight="1">
      <c r="A140" s="128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8"/>
      <c r="Q140" s="128"/>
      <c r="R140" s="128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</row>
    <row r="141" ht="10.5" customHeight="1">
      <c r="A141" s="128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8"/>
      <c r="Q141" s="128"/>
      <c r="R141" s="128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</row>
    <row r="142" ht="10.5" customHeight="1">
      <c r="A142" s="128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8"/>
      <c r="Q142" s="128"/>
      <c r="R142" s="128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</row>
    <row r="143" ht="10.5" customHeight="1">
      <c r="A143" s="128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8"/>
      <c r="Q143" s="128"/>
      <c r="R143" s="128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</row>
    <row r="144" ht="10.5" customHeight="1">
      <c r="A144" s="128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8"/>
      <c r="Q144" s="128"/>
      <c r="R144" s="128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</row>
    <row r="145" ht="10.5" customHeight="1">
      <c r="A145" s="128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8"/>
      <c r="Q145" s="128"/>
      <c r="R145" s="128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</row>
    <row r="146" ht="10.5" customHeight="1">
      <c r="A146" s="128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8"/>
      <c r="Q146" s="128"/>
      <c r="R146" s="128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</row>
    <row r="147" ht="10.5" customHeight="1">
      <c r="A147" s="128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8"/>
      <c r="Q147" s="128"/>
      <c r="R147" s="128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</row>
    <row r="148" ht="10.5" customHeight="1">
      <c r="A148" s="128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8"/>
      <c r="Q148" s="128"/>
      <c r="R148" s="128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</row>
    <row r="149" ht="10.5" customHeight="1">
      <c r="A149" s="128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8"/>
      <c r="Q149" s="128"/>
      <c r="R149" s="128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</row>
    <row r="150" ht="10.5" customHeight="1">
      <c r="A150" s="128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8"/>
      <c r="Q150" s="128"/>
      <c r="R150" s="128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</row>
    <row r="151" ht="10.5" customHeight="1">
      <c r="A151" s="128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8"/>
      <c r="Q151" s="128"/>
      <c r="R151" s="128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</row>
    <row r="152" ht="10.5" customHeight="1">
      <c r="A152" s="128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8"/>
      <c r="Q152" s="128"/>
      <c r="R152" s="128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</row>
    <row r="153" ht="10.5" customHeight="1">
      <c r="A153" s="128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8"/>
      <c r="Q153" s="128"/>
      <c r="R153" s="128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</row>
    <row r="154" ht="10.5" customHeight="1">
      <c r="A154" s="128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8"/>
      <c r="Q154" s="128"/>
      <c r="R154" s="128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</row>
    <row r="155" ht="10.5" customHeight="1">
      <c r="A155" s="128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8"/>
      <c r="Q155" s="128"/>
      <c r="R155" s="128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</row>
    <row r="156" ht="10.5" customHeight="1">
      <c r="A156" s="128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8"/>
      <c r="Q156" s="128"/>
      <c r="R156" s="128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</row>
    <row r="157" ht="10.5" customHeight="1">
      <c r="A157" s="128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8"/>
      <c r="Q157" s="128"/>
      <c r="R157" s="128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</row>
    <row r="158" ht="10.5" customHeight="1">
      <c r="A158" s="128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8"/>
      <c r="Q158" s="128"/>
      <c r="R158" s="128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</row>
    <row r="159" ht="10.5" customHeight="1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8"/>
      <c r="Q159" s="128"/>
      <c r="R159" s="128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</row>
    <row r="160" ht="10.5" customHeight="1">
      <c r="A160" s="128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8"/>
      <c r="Q160" s="128"/>
      <c r="R160" s="128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</row>
    <row r="161" ht="10.5" customHeight="1">
      <c r="A161" s="128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8"/>
      <c r="Q161" s="128"/>
      <c r="R161" s="128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</row>
    <row r="162" ht="10.5" customHeight="1">
      <c r="A162" s="128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8"/>
      <c r="Q162" s="128"/>
      <c r="R162" s="128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</row>
    <row r="163" ht="10.5" customHeight="1">
      <c r="A163" s="128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8"/>
      <c r="Q163" s="128"/>
      <c r="R163" s="128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</row>
    <row r="164" ht="10.5" customHeight="1">
      <c r="A164" s="128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8"/>
      <c r="Q164" s="128"/>
      <c r="R164" s="128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</row>
    <row r="165" ht="10.5" customHeight="1">
      <c r="A165" s="128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8"/>
      <c r="Q165" s="128"/>
      <c r="R165" s="128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</row>
    <row r="166" ht="10.5" customHeight="1">
      <c r="A166" s="128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8"/>
      <c r="Q166" s="128"/>
      <c r="R166" s="128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</row>
    <row r="167" ht="10.5" customHeight="1">
      <c r="A167" s="128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8"/>
      <c r="Q167" s="128"/>
      <c r="R167" s="128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</row>
    <row r="168" ht="10.5" customHeight="1">
      <c r="A168" s="128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8"/>
      <c r="Q168" s="128"/>
      <c r="R168" s="128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</row>
    <row r="169" ht="10.5" customHeight="1">
      <c r="A169" s="128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8"/>
      <c r="Q169" s="128"/>
      <c r="R169" s="128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</row>
    <row r="170" ht="10.5" customHeight="1">
      <c r="A170" s="128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8"/>
      <c r="Q170" s="128"/>
      <c r="R170" s="128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</row>
    <row r="171" ht="10.5" customHeight="1">
      <c r="A171" s="128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8"/>
      <c r="Q171" s="128"/>
      <c r="R171" s="128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</row>
    <row r="172" ht="10.5" customHeight="1">
      <c r="A172" s="128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8"/>
      <c r="Q172" s="128"/>
      <c r="R172" s="128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</row>
    <row r="173" ht="10.5" customHeight="1">
      <c r="A173" s="128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8"/>
      <c r="Q173" s="128"/>
      <c r="R173" s="128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</row>
    <row r="174" ht="10.5" customHeight="1">
      <c r="A174" s="128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8"/>
      <c r="Q174" s="128"/>
      <c r="R174" s="128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</row>
    <row r="175" ht="10.5" customHeight="1">
      <c r="A175" s="128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8"/>
      <c r="Q175" s="128"/>
      <c r="R175" s="128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</row>
    <row r="176" ht="10.5" customHeight="1">
      <c r="A176" s="128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8"/>
      <c r="Q176" s="128"/>
      <c r="R176" s="128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</row>
    <row r="177" ht="10.5" customHeight="1">
      <c r="A177" s="128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8"/>
      <c r="Q177" s="128"/>
      <c r="R177" s="128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</row>
    <row r="178" ht="10.5" customHeight="1">
      <c r="A178" s="128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8"/>
      <c r="Q178" s="128"/>
      <c r="R178" s="128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</row>
    <row r="179" ht="10.5" customHeight="1">
      <c r="A179" s="128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8"/>
      <c r="Q179" s="128"/>
      <c r="R179" s="128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</row>
    <row r="180" ht="10.5" customHeight="1">
      <c r="A180" s="128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8"/>
      <c r="Q180" s="128"/>
      <c r="R180" s="128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</row>
    <row r="181" ht="10.5" customHeight="1">
      <c r="A181" s="128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8"/>
      <c r="Q181" s="128"/>
      <c r="R181" s="128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</row>
    <row r="182" ht="10.5" customHeight="1">
      <c r="A182" s="128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8"/>
      <c r="Q182" s="128"/>
      <c r="R182" s="128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</row>
    <row r="183" ht="10.5" customHeight="1">
      <c r="A183" s="128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8"/>
      <c r="Q183" s="128"/>
      <c r="R183" s="128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</row>
    <row r="184" ht="10.5" customHeight="1">
      <c r="A184" s="128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8"/>
      <c r="Q184" s="128"/>
      <c r="R184" s="128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</row>
    <row r="185" ht="10.5" customHeight="1">
      <c r="A185" s="128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8"/>
      <c r="Q185" s="128"/>
      <c r="R185" s="128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</row>
    <row r="186" ht="10.5" customHeight="1">
      <c r="A186" s="128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8"/>
      <c r="Q186" s="128"/>
      <c r="R186" s="128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</row>
    <row r="187" ht="10.5" customHeight="1">
      <c r="A187" s="128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8"/>
      <c r="Q187" s="128"/>
      <c r="R187" s="128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</row>
    <row r="188" ht="10.5" customHeight="1">
      <c r="A188" s="128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8"/>
      <c r="Q188" s="128"/>
      <c r="R188" s="128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</row>
    <row r="189" ht="10.5" customHeight="1">
      <c r="A189" s="128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8"/>
      <c r="Q189" s="128"/>
      <c r="R189" s="128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</row>
    <row r="190" ht="10.5" customHeight="1">
      <c r="A190" s="128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8"/>
      <c r="Q190" s="128"/>
      <c r="R190" s="128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</row>
    <row r="191" ht="10.5" customHeight="1">
      <c r="A191" s="128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8"/>
      <c r="Q191" s="128"/>
      <c r="R191" s="128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</row>
    <row r="192" ht="10.5" customHeight="1">
      <c r="A192" s="128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8"/>
      <c r="Q192" s="128"/>
      <c r="R192" s="128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</row>
    <row r="193" ht="10.5" customHeight="1">
      <c r="A193" s="128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8"/>
      <c r="Q193" s="128"/>
      <c r="R193" s="128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</row>
    <row r="194" ht="10.5" customHeight="1">
      <c r="A194" s="128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8"/>
      <c r="Q194" s="128"/>
      <c r="R194" s="128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</row>
    <row r="195" ht="10.5" customHeight="1">
      <c r="A195" s="128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8"/>
      <c r="Q195" s="128"/>
      <c r="R195" s="128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</row>
    <row r="196" ht="10.5" customHeight="1">
      <c r="A196" s="128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8"/>
      <c r="Q196" s="128"/>
      <c r="R196" s="128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</row>
    <row r="197" ht="10.5" customHeight="1">
      <c r="A197" s="128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8"/>
      <c r="Q197" s="128"/>
      <c r="R197" s="128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</row>
    <row r="198" ht="10.5" customHeight="1">
      <c r="A198" s="128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8"/>
      <c r="Q198" s="128"/>
      <c r="R198" s="128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</row>
    <row r="199" ht="10.5" customHeight="1">
      <c r="A199" s="128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8"/>
      <c r="Q199" s="128"/>
      <c r="R199" s="128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</row>
    <row r="200" ht="10.5" customHeight="1">
      <c r="A200" s="128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8"/>
      <c r="Q200" s="128"/>
      <c r="R200" s="128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</row>
    <row r="201" ht="10.5" customHeight="1">
      <c r="A201" s="128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8"/>
      <c r="Q201" s="128"/>
      <c r="R201" s="128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</row>
    <row r="202" ht="10.5" customHeight="1">
      <c r="A202" s="128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8"/>
      <c r="Q202" s="128"/>
      <c r="R202" s="128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</row>
    <row r="203" ht="10.5" customHeight="1">
      <c r="A203" s="128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8"/>
      <c r="Q203" s="128"/>
      <c r="R203" s="128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</row>
    <row r="204" ht="10.5" customHeight="1">
      <c r="A204" s="128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8"/>
      <c r="Q204" s="128"/>
      <c r="R204" s="128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</row>
    <row r="205" ht="10.5" customHeight="1">
      <c r="A205" s="128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8"/>
      <c r="Q205" s="128"/>
      <c r="R205" s="128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</row>
    <row r="206" ht="10.5" customHeight="1">
      <c r="A206" s="128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8"/>
      <c r="Q206" s="128"/>
      <c r="R206" s="128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</row>
    <row r="207" ht="10.5" customHeight="1">
      <c r="A207" s="128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8"/>
      <c r="Q207" s="128"/>
      <c r="R207" s="128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</row>
    <row r="208" ht="10.5" customHeight="1">
      <c r="A208" s="128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8"/>
      <c r="Q208" s="128"/>
      <c r="R208" s="128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</row>
    <row r="209" ht="10.5" customHeight="1">
      <c r="A209" s="128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8"/>
      <c r="Q209" s="128"/>
      <c r="R209" s="128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</row>
    <row r="210" ht="10.5" customHeight="1">
      <c r="A210" s="128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8"/>
      <c r="Q210" s="128"/>
      <c r="R210" s="128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</row>
    <row r="211" ht="10.5" customHeight="1">
      <c r="A211" s="128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8"/>
      <c r="Q211" s="128"/>
      <c r="R211" s="128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</row>
    <row r="212" ht="10.5" customHeight="1">
      <c r="A212" s="128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8"/>
      <c r="Q212" s="128"/>
      <c r="R212" s="128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</row>
    <row r="213" ht="10.5" customHeight="1">
      <c r="A213" s="128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8"/>
      <c r="Q213" s="128"/>
      <c r="R213" s="128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</row>
    <row r="214" ht="10.5" customHeight="1">
      <c r="A214" s="128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8"/>
      <c r="Q214" s="128"/>
      <c r="R214" s="128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</row>
    <row r="215" ht="10.5" customHeight="1">
      <c r="A215" s="128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8"/>
      <c r="Q215" s="128"/>
      <c r="R215" s="128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</row>
    <row r="216" ht="10.5" customHeight="1">
      <c r="A216" s="128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8"/>
      <c r="Q216" s="128"/>
      <c r="R216" s="128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</row>
    <row r="217" ht="10.5" customHeight="1">
      <c r="A217" s="128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8"/>
      <c r="Q217" s="128"/>
      <c r="R217" s="128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</row>
    <row r="218" ht="10.5" customHeight="1">
      <c r="A218" s="128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8"/>
      <c r="Q218" s="128"/>
      <c r="R218" s="128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</row>
    <row r="219" ht="10.5" customHeight="1">
      <c r="A219" s="128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8"/>
      <c r="Q219" s="128"/>
      <c r="R219" s="128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</row>
    <row r="220" ht="10.5" customHeight="1">
      <c r="A220" s="128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8"/>
      <c r="Q220" s="128"/>
      <c r="R220" s="128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</row>
    <row r="221" ht="10.5" customHeight="1">
      <c r="A221" s="128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8"/>
      <c r="Q221" s="128"/>
      <c r="R221" s="128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</row>
    <row r="222" ht="10.5" customHeight="1">
      <c r="A222" s="128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8"/>
      <c r="Q222" s="128"/>
      <c r="R222" s="128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</row>
    <row r="223" ht="10.5" customHeight="1">
      <c r="A223" s="128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8"/>
      <c r="Q223" s="128"/>
      <c r="R223" s="128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</row>
    <row r="224" ht="10.5" customHeight="1">
      <c r="A224" s="128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8"/>
      <c r="Q224" s="128"/>
      <c r="R224" s="128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</row>
    <row r="225" ht="10.5" customHeight="1">
      <c r="A225" s="128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8"/>
      <c r="Q225" s="128"/>
      <c r="R225" s="128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</row>
    <row r="226" ht="10.5" customHeight="1">
      <c r="A226" s="128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8"/>
      <c r="Q226" s="128"/>
      <c r="R226" s="128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</row>
    <row r="227" ht="10.5" customHeight="1">
      <c r="A227" s="128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8"/>
      <c r="Q227" s="128"/>
      <c r="R227" s="128"/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</row>
    <row r="228" ht="10.5" customHeight="1">
      <c r="A228" s="128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8"/>
      <c r="Q228" s="128"/>
      <c r="R228" s="128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</row>
    <row r="229" ht="10.5" customHeight="1">
      <c r="A229" s="128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8"/>
      <c r="Q229" s="128"/>
      <c r="R229" s="128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</row>
    <row r="230" ht="10.5" customHeight="1">
      <c r="A230" s="128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8"/>
      <c r="Q230" s="128"/>
      <c r="R230" s="128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</row>
    <row r="231" ht="10.5" customHeight="1">
      <c r="A231" s="128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8"/>
      <c r="Q231" s="128"/>
      <c r="R231" s="128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</row>
    <row r="232" ht="10.5" customHeight="1">
      <c r="A232" s="128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8"/>
      <c r="Q232" s="128"/>
      <c r="R232" s="128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</row>
    <row r="233" ht="10.5" customHeight="1">
      <c r="A233" s="128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8"/>
      <c r="Q233" s="128"/>
      <c r="R233" s="128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</row>
    <row r="234" ht="10.5" customHeight="1">
      <c r="A234" s="128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8"/>
      <c r="Q234" s="128"/>
      <c r="R234" s="128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</row>
    <row r="235" ht="10.5" customHeight="1">
      <c r="A235" s="128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8"/>
      <c r="Q235" s="128"/>
      <c r="R235" s="128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</row>
    <row r="236" ht="10.5" customHeight="1">
      <c r="A236" s="128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8"/>
      <c r="Q236" s="128"/>
      <c r="R236" s="128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</row>
    <row r="237" ht="10.5" customHeight="1">
      <c r="A237" s="128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8"/>
      <c r="Q237" s="128"/>
      <c r="R237" s="128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</row>
    <row r="238" ht="10.5" customHeight="1">
      <c r="A238" s="128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8"/>
      <c r="Q238" s="128"/>
      <c r="R238" s="128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</row>
    <row r="239" ht="10.5" customHeight="1">
      <c r="A239" s="128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8"/>
      <c r="Q239" s="128"/>
      <c r="R239" s="128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</row>
    <row r="240" ht="10.5" customHeight="1">
      <c r="A240" s="128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8"/>
      <c r="Q240" s="128"/>
      <c r="R240" s="128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</row>
    <row r="241" ht="10.5" customHeight="1">
      <c r="A241" s="128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8"/>
      <c r="Q241" s="128"/>
      <c r="R241" s="128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</row>
    <row r="242" ht="10.5" customHeight="1">
      <c r="A242" s="128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8"/>
      <c r="Q242" s="128"/>
      <c r="R242" s="128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</row>
    <row r="243" ht="10.5" customHeight="1">
      <c r="A243" s="128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8"/>
      <c r="Q243" s="128"/>
      <c r="R243" s="128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</row>
    <row r="244" ht="10.5" customHeight="1">
      <c r="A244" s="128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8"/>
      <c r="Q244" s="128"/>
      <c r="R244" s="128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</row>
    <row r="245" ht="10.5" customHeight="1">
      <c r="A245" s="128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8"/>
      <c r="Q245" s="128"/>
      <c r="R245" s="128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</row>
    <row r="246" ht="10.5" customHeight="1">
      <c r="A246" s="128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8"/>
      <c r="Q246" s="128"/>
      <c r="R246" s="128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</row>
    <row r="247" ht="10.5" customHeight="1">
      <c r="A247" s="128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8"/>
      <c r="Q247" s="128"/>
      <c r="R247" s="128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</row>
    <row r="248" ht="10.5" customHeight="1">
      <c r="A248" s="128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8"/>
      <c r="Q248" s="128"/>
      <c r="R248" s="128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</row>
    <row r="249" ht="10.5" customHeight="1">
      <c r="A249" s="128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8"/>
      <c r="Q249" s="128"/>
      <c r="R249" s="128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</row>
    <row r="250" ht="10.5" customHeight="1">
      <c r="A250" s="128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8"/>
      <c r="Q250" s="128"/>
      <c r="R250" s="128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</row>
    <row r="251" ht="10.5" customHeight="1">
      <c r="A251" s="128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8"/>
      <c r="Q251" s="128"/>
      <c r="R251" s="128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</row>
    <row r="252" ht="10.5" customHeight="1">
      <c r="A252" s="128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8"/>
      <c r="Q252" s="128"/>
      <c r="R252" s="128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</row>
    <row r="253" ht="10.5" customHeight="1">
      <c r="A253" s="128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8"/>
      <c r="Q253" s="128"/>
      <c r="R253" s="128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</row>
    <row r="254" ht="10.5" customHeight="1">
      <c r="A254" s="128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8"/>
      <c r="Q254" s="128"/>
      <c r="R254" s="128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</row>
    <row r="255" ht="10.5" customHeight="1">
      <c r="A255" s="128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8"/>
      <c r="Q255" s="128"/>
      <c r="R255" s="128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</row>
    <row r="256" ht="10.5" customHeight="1">
      <c r="A256" s="128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8"/>
      <c r="Q256" s="128"/>
      <c r="R256" s="128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</row>
    <row r="257" ht="10.5" customHeight="1">
      <c r="A257" s="128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8"/>
      <c r="Q257" s="128"/>
      <c r="R257" s="128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</row>
    <row r="258" ht="10.5" customHeight="1">
      <c r="A258" s="128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8"/>
      <c r="Q258" s="128"/>
      <c r="R258" s="128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</row>
    <row r="259" ht="10.5" customHeight="1">
      <c r="A259" s="128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8"/>
      <c r="Q259" s="128"/>
      <c r="R259" s="128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</row>
    <row r="260" ht="10.5" customHeight="1">
      <c r="A260" s="128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8"/>
      <c r="Q260" s="128"/>
      <c r="R260" s="128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</row>
    <row r="261" ht="10.5" customHeight="1">
      <c r="A261" s="128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8"/>
      <c r="Q261" s="128"/>
      <c r="R261" s="128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</row>
    <row r="262" ht="10.5" customHeight="1">
      <c r="A262" s="128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8"/>
      <c r="Q262" s="128"/>
      <c r="R262" s="128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</row>
    <row r="263" ht="10.5" customHeight="1">
      <c r="A263" s="128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8"/>
      <c r="Q263" s="128"/>
      <c r="R263" s="128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</row>
    <row r="264" ht="10.5" customHeight="1">
      <c r="A264" s="128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8"/>
      <c r="Q264" s="128"/>
      <c r="R264" s="128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</row>
    <row r="265" ht="10.5" customHeight="1">
      <c r="A265" s="128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8"/>
      <c r="Q265" s="128"/>
      <c r="R265" s="128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</row>
    <row r="266" ht="10.5" customHeight="1">
      <c r="A266" s="128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8"/>
      <c r="Q266" s="128"/>
      <c r="R266" s="128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</row>
    <row r="267" ht="10.5" customHeight="1">
      <c r="A267" s="128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8"/>
      <c r="Q267" s="128"/>
      <c r="R267" s="128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</row>
    <row r="268" ht="10.5" customHeight="1">
      <c r="A268" s="128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8"/>
      <c r="Q268" s="128"/>
      <c r="R268" s="128"/>
      <c r="S268" s="129"/>
      <c r="T268" s="129"/>
      <c r="U268" s="129"/>
      <c r="V268" s="129"/>
      <c r="W268" s="129"/>
      <c r="X268" s="129"/>
      <c r="Y268" s="129"/>
      <c r="Z268" s="129"/>
      <c r="AA268" s="129"/>
      <c r="AB268" s="129"/>
    </row>
    <row r="269" ht="10.5" customHeight="1">
      <c r="A269" s="128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8"/>
      <c r="Q269" s="128"/>
      <c r="R269" s="128"/>
      <c r="S269" s="129"/>
      <c r="T269" s="129"/>
      <c r="U269" s="129"/>
      <c r="V269" s="129"/>
      <c r="W269" s="129"/>
      <c r="X269" s="129"/>
      <c r="Y269" s="129"/>
      <c r="Z269" s="129"/>
      <c r="AA269" s="129"/>
      <c r="AB269" s="129"/>
    </row>
    <row r="270" ht="10.5" customHeight="1">
      <c r="A270" s="128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8"/>
      <c r="Q270" s="128"/>
      <c r="R270" s="128"/>
      <c r="S270" s="129"/>
      <c r="T270" s="129"/>
      <c r="U270" s="129"/>
      <c r="V270" s="129"/>
      <c r="W270" s="129"/>
      <c r="X270" s="129"/>
      <c r="Y270" s="129"/>
      <c r="Z270" s="129"/>
      <c r="AA270" s="129"/>
      <c r="AB270" s="129"/>
    </row>
    <row r="271" ht="10.5" customHeight="1">
      <c r="A271" s="128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8"/>
      <c r="Q271" s="128"/>
      <c r="R271" s="128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</row>
    <row r="272" ht="10.5" customHeight="1">
      <c r="A272" s="128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8"/>
      <c r="Q272" s="128"/>
      <c r="R272" s="128"/>
      <c r="S272" s="129"/>
      <c r="T272" s="129"/>
      <c r="U272" s="129"/>
      <c r="V272" s="129"/>
      <c r="W272" s="129"/>
      <c r="X272" s="129"/>
      <c r="Y272" s="129"/>
      <c r="Z272" s="129"/>
      <c r="AA272" s="129"/>
      <c r="AB272" s="129"/>
    </row>
    <row r="273" ht="10.5" customHeight="1">
      <c r="A273" s="128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8"/>
      <c r="Q273" s="128"/>
      <c r="R273" s="128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</row>
    <row r="274" ht="10.5" customHeight="1">
      <c r="A274" s="128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8"/>
      <c r="Q274" s="128"/>
      <c r="R274" s="128"/>
      <c r="S274" s="129"/>
      <c r="T274" s="129"/>
      <c r="U274" s="129"/>
      <c r="V274" s="129"/>
      <c r="W274" s="129"/>
      <c r="X274" s="129"/>
      <c r="Y274" s="129"/>
      <c r="Z274" s="129"/>
      <c r="AA274" s="129"/>
      <c r="AB274" s="129"/>
    </row>
    <row r="275" ht="10.5" customHeight="1">
      <c r="A275" s="128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8"/>
      <c r="Q275" s="128"/>
      <c r="R275" s="128"/>
      <c r="S275" s="129"/>
      <c r="T275" s="129"/>
      <c r="U275" s="129"/>
      <c r="V275" s="129"/>
      <c r="W275" s="129"/>
      <c r="X275" s="129"/>
      <c r="Y275" s="129"/>
      <c r="Z275" s="129"/>
      <c r="AA275" s="129"/>
      <c r="AB275" s="129"/>
    </row>
    <row r="276" ht="10.5" customHeight="1">
      <c r="A276" s="128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8"/>
      <c r="Q276" s="128"/>
      <c r="R276" s="128"/>
      <c r="S276" s="129"/>
      <c r="T276" s="129"/>
      <c r="U276" s="129"/>
      <c r="V276" s="129"/>
      <c r="W276" s="129"/>
      <c r="X276" s="129"/>
      <c r="Y276" s="129"/>
      <c r="Z276" s="129"/>
      <c r="AA276" s="129"/>
      <c r="AB276" s="129"/>
    </row>
    <row r="277" ht="10.5" customHeight="1">
      <c r="A277" s="128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8"/>
      <c r="Q277" s="128"/>
      <c r="R277" s="128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</row>
    <row r="278" ht="10.5" customHeight="1">
      <c r="A278" s="128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8"/>
      <c r="Q278" s="128"/>
      <c r="R278" s="128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</row>
    <row r="279" ht="10.5" customHeight="1">
      <c r="A279" s="128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8"/>
      <c r="Q279" s="128"/>
      <c r="R279" s="128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</row>
    <row r="280" ht="10.5" customHeight="1">
      <c r="A280" s="128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8"/>
      <c r="Q280" s="128"/>
      <c r="R280" s="128"/>
      <c r="S280" s="129"/>
      <c r="T280" s="129"/>
      <c r="U280" s="129"/>
      <c r="V280" s="129"/>
      <c r="W280" s="129"/>
      <c r="X280" s="129"/>
      <c r="Y280" s="129"/>
      <c r="Z280" s="129"/>
      <c r="AA280" s="129"/>
      <c r="AB280" s="129"/>
    </row>
    <row r="281" ht="10.5" customHeight="1">
      <c r="A281" s="128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8"/>
      <c r="Q281" s="128"/>
      <c r="R281" s="128"/>
      <c r="S281" s="129"/>
      <c r="T281" s="129"/>
      <c r="U281" s="129"/>
      <c r="V281" s="129"/>
      <c r="W281" s="129"/>
      <c r="X281" s="129"/>
      <c r="Y281" s="129"/>
      <c r="Z281" s="129"/>
      <c r="AA281" s="129"/>
      <c r="AB281" s="129"/>
    </row>
    <row r="282" ht="10.5" customHeight="1">
      <c r="A282" s="128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8"/>
      <c r="Q282" s="128"/>
      <c r="R282" s="128"/>
      <c r="S282" s="129"/>
      <c r="T282" s="129"/>
      <c r="U282" s="129"/>
      <c r="V282" s="129"/>
      <c r="W282" s="129"/>
      <c r="X282" s="129"/>
      <c r="Y282" s="129"/>
      <c r="Z282" s="129"/>
      <c r="AA282" s="129"/>
      <c r="AB282" s="129"/>
    </row>
    <row r="283" ht="10.5" customHeight="1">
      <c r="A283" s="128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8"/>
      <c r="Q283" s="128"/>
      <c r="R283" s="128"/>
      <c r="S283" s="129"/>
      <c r="T283" s="129"/>
      <c r="U283" s="129"/>
      <c r="V283" s="129"/>
      <c r="W283" s="129"/>
      <c r="X283" s="129"/>
      <c r="Y283" s="129"/>
      <c r="Z283" s="129"/>
      <c r="AA283" s="129"/>
      <c r="AB283" s="129"/>
    </row>
    <row r="284" ht="10.5" customHeight="1">
      <c r="A284" s="128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8"/>
      <c r="Q284" s="128"/>
      <c r="R284" s="128"/>
      <c r="S284" s="129"/>
      <c r="T284" s="129"/>
      <c r="U284" s="129"/>
      <c r="V284" s="129"/>
      <c r="W284" s="129"/>
      <c r="X284" s="129"/>
      <c r="Y284" s="129"/>
      <c r="Z284" s="129"/>
      <c r="AA284" s="129"/>
      <c r="AB284" s="129"/>
    </row>
    <row r="285" ht="10.5" customHeight="1">
      <c r="A285" s="128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8"/>
      <c r="Q285" s="128"/>
      <c r="R285" s="128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9"/>
    </row>
    <row r="286" ht="10.5" customHeight="1">
      <c r="A286" s="128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8"/>
      <c r="Q286" s="128"/>
      <c r="R286" s="128"/>
      <c r="S286" s="129"/>
      <c r="T286" s="129"/>
      <c r="U286" s="129"/>
      <c r="V286" s="129"/>
      <c r="W286" s="129"/>
      <c r="X286" s="129"/>
      <c r="Y286" s="129"/>
      <c r="Z286" s="129"/>
      <c r="AA286" s="129"/>
      <c r="AB286" s="129"/>
    </row>
    <row r="287" ht="10.5" customHeight="1">
      <c r="A287" s="128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8"/>
      <c r="Q287" s="128"/>
      <c r="R287" s="128"/>
      <c r="S287" s="129"/>
      <c r="T287" s="129"/>
      <c r="U287" s="129"/>
      <c r="V287" s="129"/>
      <c r="W287" s="129"/>
      <c r="X287" s="129"/>
      <c r="Y287" s="129"/>
      <c r="Z287" s="129"/>
      <c r="AA287" s="129"/>
      <c r="AB287" s="129"/>
    </row>
    <row r="288" ht="10.5" customHeight="1">
      <c r="A288" s="128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8"/>
      <c r="Q288" s="128"/>
      <c r="R288" s="128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</row>
    <row r="289" ht="10.5" customHeight="1">
      <c r="A289" s="128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8"/>
      <c r="Q289" s="128"/>
      <c r="R289" s="128"/>
      <c r="S289" s="129"/>
      <c r="T289" s="129"/>
      <c r="U289" s="129"/>
      <c r="V289" s="129"/>
      <c r="W289" s="129"/>
      <c r="X289" s="129"/>
      <c r="Y289" s="129"/>
      <c r="Z289" s="129"/>
      <c r="AA289" s="129"/>
      <c r="AB289" s="129"/>
    </row>
    <row r="290" ht="10.5" customHeight="1">
      <c r="A290" s="128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8"/>
      <c r="Q290" s="128"/>
      <c r="R290" s="128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</row>
    <row r="291" ht="10.5" customHeight="1">
      <c r="A291" s="128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8"/>
      <c r="Q291" s="128"/>
      <c r="R291" s="128"/>
      <c r="S291" s="129"/>
      <c r="T291" s="129"/>
      <c r="U291" s="129"/>
      <c r="V291" s="129"/>
      <c r="W291" s="129"/>
      <c r="X291" s="129"/>
      <c r="Y291" s="129"/>
      <c r="Z291" s="129"/>
      <c r="AA291" s="129"/>
      <c r="AB291" s="129"/>
    </row>
    <row r="292" ht="10.5" customHeight="1">
      <c r="A292" s="128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8"/>
      <c r="Q292" s="128"/>
      <c r="R292" s="128"/>
      <c r="S292" s="129"/>
      <c r="T292" s="129"/>
      <c r="U292" s="129"/>
      <c r="V292" s="129"/>
      <c r="W292" s="129"/>
      <c r="X292" s="129"/>
      <c r="Y292" s="129"/>
      <c r="Z292" s="129"/>
      <c r="AA292" s="129"/>
      <c r="AB292" s="129"/>
    </row>
    <row r="293" ht="10.5" customHeight="1">
      <c r="A293" s="128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8"/>
      <c r="Q293" s="128"/>
      <c r="R293" s="128"/>
      <c r="S293" s="129"/>
      <c r="T293" s="129"/>
      <c r="U293" s="129"/>
      <c r="V293" s="129"/>
      <c r="W293" s="129"/>
      <c r="X293" s="129"/>
      <c r="Y293" s="129"/>
      <c r="Z293" s="129"/>
      <c r="AA293" s="129"/>
      <c r="AB293" s="129"/>
    </row>
    <row r="294" ht="10.5" customHeight="1">
      <c r="A294" s="128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8"/>
      <c r="Q294" s="128"/>
      <c r="R294" s="128"/>
      <c r="S294" s="129"/>
      <c r="T294" s="129"/>
      <c r="U294" s="129"/>
      <c r="V294" s="129"/>
      <c r="W294" s="129"/>
      <c r="X294" s="129"/>
      <c r="Y294" s="129"/>
      <c r="Z294" s="129"/>
      <c r="AA294" s="129"/>
      <c r="AB294" s="129"/>
    </row>
    <row r="295" ht="10.5" customHeight="1">
      <c r="A295" s="128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8"/>
      <c r="Q295" s="128"/>
      <c r="R295" s="128"/>
      <c r="S295" s="129"/>
      <c r="T295" s="129"/>
      <c r="U295" s="129"/>
      <c r="V295" s="129"/>
      <c r="W295" s="129"/>
      <c r="X295" s="129"/>
      <c r="Y295" s="129"/>
      <c r="Z295" s="129"/>
      <c r="AA295" s="129"/>
      <c r="AB295" s="129"/>
    </row>
    <row r="296" ht="10.5" customHeight="1">
      <c r="A296" s="128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8"/>
      <c r="Q296" s="128"/>
      <c r="R296" s="128"/>
      <c r="S296" s="129"/>
      <c r="T296" s="129"/>
      <c r="U296" s="129"/>
      <c r="V296" s="129"/>
      <c r="W296" s="129"/>
      <c r="X296" s="129"/>
      <c r="Y296" s="129"/>
      <c r="Z296" s="129"/>
      <c r="AA296" s="129"/>
      <c r="AB296" s="129"/>
    </row>
    <row r="297" ht="10.5" customHeight="1">
      <c r="A297" s="128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8"/>
      <c r="Q297" s="128"/>
      <c r="R297" s="128"/>
      <c r="S297" s="129"/>
      <c r="T297" s="129"/>
      <c r="U297" s="129"/>
      <c r="V297" s="129"/>
      <c r="W297" s="129"/>
      <c r="X297" s="129"/>
      <c r="Y297" s="129"/>
      <c r="Z297" s="129"/>
      <c r="AA297" s="129"/>
      <c r="AB297" s="129"/>
    </row>
    <row r="298" ht="10.5" customHeight="1">
      <c r="A298" s="128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8"/>
      <c r="Q298" s="128"/>
      <c r="R298" s="128"/>
      <c r="S298" s="129"/>
      <c r="T298" s="129"/>
      <c r="U298" s="129"/>
      <c r="V298" s="129"/>
      <c r="W298" s="129"/>
      <c r="X298" s="129"/>
      <c r="Y298" s="129"/>
      <c r="Z298" s="129"/>
      <c r="AA298" s="129"/>
      <c r="AB298" s="129"/>
    </row>
    <row r="299" ht="10.5" customHeight="1">
      <c r="A299" s="128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8"/>
      <c r="Q299" s="128"/>
      <c r="R299" s="128"/>
      <c r="S299" s="129"/>
      <c r="T299" s="129"/>
      <c r="U299" s="129"/>
      <c r="V299" s="129"/>
      <c r="W299" s="129"/>
      <c r="X299" s="129"/>
      <c r="Y299" s="129"/>
      <c r="Z299" s="129"/>
      <c r="AA299" s="129"/>
      <c r="AB299" s="129"/>
    </row>
    <row r="300" ht="10.5" customHeight="1">
      <c r="A300" s="128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8"/>
      <c r="Q300" s="128"/>
      <c r="R300" s="128"/>
      <c r="S300" s="129"/>
      <c r="T300" s="129"/>
      <c r="U300" s="129"/>
      <c r="V300" s="129"/>
      <c r="W300" s="129"/>
      <c r="X300" s="129"/>
      <c r="Y300" s="129"/>
      <c r="Z300" s="129"/>
      <c r="AA300" s="129"/>
      <c r="AB300" s="129"/>
    </row>
    <row r="301" ht="10.5" customHeight="1">
      <c r="A301" s="128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8"/>
      <c r="Q301" s="128"/>
      <c r="R301" s="128"/>
      <c r="S301" s="129"/>
      <c r="T301" s="129"/>
      <c r="U301" s="129"/>
      <c r="V301" s="129"/>
      <c r="W301" s="129"/>
      <c r="X301" s="129"/>
      <c r="Y301" s="129"/>
      <c r="Z301" s="129"/>
      <c r="AA301" s="129"/>
      <c r="AB301" s="129"/>
    </row>
    <row r="302" ht="10.5" customHeight="1">
      <c r="A302" s="128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8"/>
      <c r="Q302" s="128"/>
      <c r="R302" s="128"/>
      <c r="S302" s="129"/>
      <c r="T302" s="129"/>
      <c r="U302" s="129"/>
      <c r="V302" s="129"/>
      <c r="W302" s="129"/>
      <c r="X302" s="129"/>
      <c r="Y302" s="129"/>
      <c r="Z302" s="129"/>
      <c r="AA302" s="129"/>
      <c r="AB302" s="129"/>
    </row>
    <row r="303" ht="10.5" customHeight="1">
      <c r="A303" s="128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8"/>
      <c r="Q303" s="128"/>
      <c r="R303" s="128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</row>
    <row r="304" ht="10.5" customHeight="1">
      <c r="A304" s="128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8"/>
      <c r="Q304" s="128"/>
      <c r="R304" s="128"/>
      <c r="S304" s="129"/>
      <c r="T304" s="129"/>
      <c r="U304" s="129"/>
      <c r="V304" s="129"/>
      <c r="W304" s="129"/>
      <c r="X304" s="129"/>
      <c r="Y304" s="129"/>
      <c r="Z304" s="129"/>
      <c r="AA304" s="129"/>
      <c r="AB304" s="129"/>
    </row>
    <row r="305" ht="10.5" customHeight="1">
      <c r="A305" s="128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8"/>
      <c r="Q305" s="128"/>
      <c r="R305" s="128"/>
      <c r="S305" s="129"/>
      <c r="T305" s="129"/>
      <c r="U305" s="129"/>
      <c r="V305" s="129"/>
      <c r="W305" s="129"/>
      <c r="X305" s="129"/>
      <c r="Y305" s="129"/>
      <c r="Z305" s="129"/>
      <c r="AA305" s="129"/>
      <c r="AB305" s="129"/>
    </row>
    <row r="306" ht="10.5" customHeight="1">
      <c r="A306" s="128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8"/>
      <c r="Q306" s="128"/>
      <c r="R306" s="128"/>
      <c r="S306" s="129"/>
      <c r="T306" s="129"/>
      <c r="U306" s="129"/>
      <c r="V306" s="129"/>
      <c r="W306" s="129"/>
      <c r="X306" s="129"/>
      <c r="Y306" s="129"/>
      <c r="Z306" s="129"/>
      <c r="AA306" s="129"/>
      <c r="AB306" s="129"/>
    </row>
    <row r="307" ht="10.5" customHeight="1">
      <c r="A307" s="128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8"/>
      <c r="Q307" s="128"/>
      <c r="R307" s="128"/>
      <c r="S307" s="129"/>
      <c r="T307" s="129"/>
      <c r="U307" s="129"/>
      <c r="V307" s="129"/>
      <c r="W307" s="129"/>
      <c r="X307" s="129"/>
      <c r="Y307" s="129"/>
      <c r="Z307" s="129"/>
      <c r="AA307" s="129"/>
      <c r="AB307" s="129"/>
    </row>
    <row r="308" ht="10.5" customHeight="1">
      <c r="A308" s="128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8"/>
      <c r="Q308" s="128"/>
      <c r="R308" s="128"/>
      <c r="S308" s="129"/>
      <c r="T308" s="129"/>
      <c r="U308" s="129"/>
      <c r="V308" s="129"/>
      <c r="W308" s="129"/>
      <c r="X308" s="129"/>
      <c r="Y308" s="129"/>
      <c r="Z308" s="129"/>
      <c r="AA308" s="129"/>
      <c r="AB308" s="129"/>
    </row>
    <row r="309" ht="10.5" customHeight="1">
      <c r="A309" s="128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8"/>
      <c r="Q309" s="128"/>
      <c r="R309" s="128"/>
      <c r="S309" s="129"/>
      <c r="T309" s="129"/>
      <c r="U309" s="129"/>
      <c r="V309" s="129"/>
      <c r="W309" s="129"/>
      <c r="X309" s="129"/>
      <c r="Y309" s="129"/>
      <c r="Z309" s="129"/>
      <c r="AA309" s="129"/>
      <c r="AB309" s="129"/>
    </row>
    <row r="310" ht="10.5" customHeight="1">
      <c r="A310" s="128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8"/>
      <c r="Q310" s="128"/>
      <c r="R310" s="128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</row>
    <row r="311" ht="10.5" customHeight="1">
      <c r="A311" s="128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8"/>
      <c r="Q311" s="128"/>
      <c r="R311" s="128"/>
      <c r="S311" s="129"/>
      <c r="T311" s="129"/>
      <c r="U311" s="129"/>
      <c r="V311" s="129"/>
      <c r="W311" s="129"/>
      <c r="X311" s="129"/>
      <c r="Y311" s="129"/>
      <c r="Z311" s="129"/>
      <c r="AA311" s="129"/>
      <c r="AB311" s="129"/>
    </row>
    <row r="312" ht="10.5" customHeight="1">
      <c r="A312" s="128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8"/>
      <c r="Q312" s="128"/>
      <c r="R312" s="128"/>
      <c r="S312" s="129"/>
      <c r="T312" s="129"/>
      <c r="U312" s="129"/>
      <c r="V312" s="129"/>
      <c r="W312" s="129"/>
      <c r="X312" s="129"/>
      <c r="Y312" s="129"/>
      <c r="Z312" s="129"/>
      <c r="AA312" s="129"/>
      <c r="AB312" s="129"/>
    </row>
    <row r="313" ht="10.5" customHeight="1">
      <c r="A313" s="128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8"/>
      <c r="Q313" s="128"/>
      <c r="R313" s="128"/>
      <c r="S313" s="129"/>
      <c r="T313" s="129"/>
      <c r="U313" s="129"/>
      <c r="V313" s="129"/>
      <c r="W313" s="129"/>
      <c r="X313" s="129"/>
      <c r="Y313" s="129"/>
      <c r="Z313" s="129"/>
      <c r="AA313" s="129"/>
      <c r="AB313" s="129"/>
    </row>
    <row r="314" ht="10.5" customHeight="1">
      <c r="A314" s="128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8"/>
      <c r="Q314" s="128"/>
      <c r="R314" s="128"/>
      <c r="S314" s="129"/>
      <c r="T314" s="129"/>
      <c r="U314" s="129"/>
      <c r="V314" s="129"/>
      <c r="W314" s="129"/>
      <c r="X314" s="129"/>
      <c r="Y314" s="129"/>
      <c r="Z314" s="129"/>
      <c r="AA314" s="129"/>
      <c r="AB314" s="129"/>
    </row>
    <row r="315" ht="10.5" customHeight="1">
      <c r="A315" s="128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8"/>
      <c r="Q315" s="128"/>
      <c r="R315" s="128"/>
      <c r="S315" s="129"/>
      <c r="T315" s="129"/>
      <c r="U315" s="129"/>
      <c r="V315" s="129"/>
      <c r="W315" s="129"/>
      <c r="X315" s="129"/>
      <c r="Y315" s="129"/>
      <c r="Z315" s="129"/>
      <c r="AA315" s="129"/>
      <c r="AB315" s="129"/>
    </row>
    <row r="316" ht="10.5" customHeight="1">
      <c r="A316" s="128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8"/>
      <c r="Q316" s="128"/>
      <c r="R316" s="128"/>
      <c r="S316" s="129"/>
      <c r="T316" s="129"/>
      <c r="U316" s="129"/>
      <c r="V316" s="129"/>
      <c r="W316" s="129"/>
      <c r="X316" s="129"/>
      <c r="Y316" s="129"/>
      <c r="Z316" s="129"/>
      <c r="AA316" s="129"/>
      <c r="AB316" s="129"/>
    </row>
    <row r="317" ht="10.5" customHeight="1">
      <c r="A317" s="128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8"/>
      <c r="Q317" s="128"/>
      <c r="R317" s="128"/>
      <c r="S317" s="129"/>
      <c r="T317" s="129"/>
      <c r="U317" s="129"/>
      <c r="V317" s="129"/>
      <c r="W317" s="129"/>
      <c r="X317" s="129"/>
      <c r="Y317" s="129"/>
      <c r="Z317" s="129"/>
      <c r="AA317" s="129"/>
      <c r="AB317" s="129"/>
    </row>
    <row r="318" ht="10.5" customHeight="1">
      <c r="A318" s="128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8"/>
      <c r="Q318" s="128"/>
      <c r="R318" s="128"/>
      <c r="S318" s="129"/>
      <c r="T318" s="129"/>
      <c r="U318" s="129"/>
      <c r="V318" s="129"/>
      <c r="W318" s="129"/>
      <c r="X318" s="129"/>
      <c r="Y318" s="129"/>
      <c r="Z318" s="129"/>
      <c r="AA318" s="129"/>
      <c r="AB318" s="129"/>
    </row>
    <row r="319" ht="10.5" customHeight="1">
      <c r="A319" s="128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8"/>
      <c r="Q319" s="128"/>
      <c r="R319" s="128"/>
      <c r="S319" s="129"/>
      <c r="T319" s="129"/>
      <c r="U319" s="129"/>
      <c r="V319" s="129"/>
      <c r="W319" s="129"/>
      <c r="X319" s="129"/>
      <c r="Y319" s="129"/>
      <c r="Z319" s="129"/>
      <c r="AA319" s="129"/>
      <c r="AB319" s="129"/>
    </row>
    <row r="320" ht="10.5" customHeight="1">
      <c r="A320" s="128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8"/>
      <c r="Q320" s="128"/>
      <c r="R320" s="128"/>
      <c r="S320" s="129"/>
      <c r="T320" s="129"/>
      <c r="U320" s="129"/>
      <c r="V320" s="129"/>
      <c r="W320" s="129"/>
      <c r="X320" s="129"/>
      <c r="Y320" s="129"/>
      <c r="Z320" s="129"/>
      <c r="AA320" s="129"/>
      <c r="AB320" s="129"/>
    </row>
    <row r="321" ht="10.5" customHeight="1">
      <c r="A321" s="128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8"/>
      <c r="Q321" s="128"/>
      <c r="R321" s="128"/>
      <c r="S321" s="129"/>
      <c r="T321" s="129"/>
      <c r="U321" s="129"/>
      <c r="V321" s="129"/>
      <c r="W321" s="129"/>
      <c r="X321" s="129"/>
      <c r="Y321" s="129"/>
      <c r="Z321" s="129"/>
      <c r="AA321" s="129"/>
      <c r="AB321" s="129"/>
    </row>
    <row r="322" ht="10.5" customHeight="1">
      <c r="A322" s="128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8"/>
      <c r="Q322" s="128"/>
      <c r="R322" s="128"/>
      <c r="S322" s="129"/>
      <c r="T322" s="129"/>
      <c r="U322" s="129"/>
      <c r="V322" s="129"/>
      <c r="W322" s="129"/>
      <c r="X322" s="129"/>
      <c r="Y322" s="129"/>
      <c r="Z322" s="129"/>
      <c r="AA322" s="129"/>
      <c r="AB322" s="129"/>
    </row>
    <row r="323" ht="10.5" customHeight="1">
      <c r="A323" s="128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8"/>
      <c r="Q323" s="128"/>
      <c r="R323" s="128"/>
      <c r="S323" s="129"/>
      <c r="T323" s="129"/>
      <c r="U323" s="129"/>
      <c r="V323" s="129"/>
      <c r="W323" s="129"/>
      <c r="X323" s="129"/>
      <c r="Y323" s="129"/>
      <c r="Z323" s="129"/>
      <c r="AA323" s="129"/>
      <c r="AB323" s="129"/>
    </row>
    <row r="324" ht="10.5" customHeight="1">
      <c r="A324" s="128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8"/>
      <c r="Q324" s="128"/>
      <c r="R324" s="128"/>
      <c r="S324" s="129"/>
      <c r="T324" s="129"/>
      <c r="U324" s="129"/>
      <c r="V324" s="129"/>
      <c r="W324" s="129"/>
      <c r="X324" s="129"/>
      <c r="Y324" s="129"/>
      <c r="Z324" s="129"/>
      <c r="AA324" s="129"/>
      <c r="AB324" s="129"/>
    </row>
    <row r="325" ht="10.5" customHeight="1">
      <c r="A325" s="128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8"/>
      <c r="Q325" s="128"/>
      <c r="R325" s="128"/>
      <c r="S325" s="129"/>
      <c r="T325" s="129"/>
      <c r="U325" s="129"/>
      <c r="V325" s="129"/>
      <c r="W325" s="129"/>
      <c r="X325" s="129"/>
      <c r="Y325" s="129"/>
      <c r="Z325" s="129"/>
      <c r="AA325" s="129"/>
      <c r="AB325" s="129"/>
    </row>
    <row r="326" ht="10.5" customHeight="1">
      <c r="A326" s="128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8"/>
      <c r="Q326" s="128"/>
      <c r="R326" s="128"/>
      <c r="S326" s="129"/>
      <c r="T326" s="129"/>
      <c r="U326" s="129"/>
      <c r="V326" s="129"/>
      <c r="W326" s="129"/>
      <c r="X326" s="129"/>
      <c r="Y326" s="129"/>
      <c r="Z326" s="129"/>
      <c r="AA326" s="129"/>
      <c r="AB326" s="129"/>
    </row>
    <row r="327" ht="10.5" customHeight="1">
      <c r="A327" s="128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8"/>
      <c r="Q327" s="128"/>
      <c r="R327" s="128"/>
      <c r="S327" s="129"/>
      <c r="T327" s="129"/>
      <c r="U327" s="129"/>
      <c r="V327" s="129"/>
      <c r="W327" s="129"/>
      <c r="X327" s="129"/>
      <c r="Y327" s="129"/>
      <c r="Z327" s="129"/>
      <c r="AA327" s="129"/>
      <c r="AB327" s="129"/>
    </row>
    <row r="328" ht="10.5" customHeight="1">
      <c r="A328" s="128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8"/>
      <c r="Q328" s="128"/>
      <c r="R328" s="128"/>
      <c r="S328" s="129"/>
      <c r="T328" s="129"/>
      <c r="U328" s="129"/>
      <c r="V328" s="129"/>
      <c r="W328" s="129"/>
      <c r="X328" s="129"/>
      <c r="Y328" s="129"/>
      <c r="Z328" s="129"/>
      <c r="AA328" s="129"/>
      <c r="AB328" s="129"/>
    </row>
    <row r="329" ht="10.5" customHeight="1">
      <c r="A329" s="128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8"/>
      <c r="Q329" s="128"/>
      <c r="R329" s="128"/>
      <c r="S329" s="129"/>
      <c r="T329" s="129"/>
      <c r="U329" s="129"/>
      <c r="V329" s="129"/>
      <c r="W329" s="129"/>
      <c r="X329" s="129"/>
      <c r="Y329" s="129"/>
      <c r="Z329" s="129"/>
      <c r="AA329" s="129"/>
      <c r="AB329" s="129"/>
    </row>
    <row r="330" ht="10.5" customHeight="1">
      <c r="A330" s="128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8"/>
      <c r="Q330" s="128"/>
      <c r="R330" s="128"/>
      <c r="S330" s="129"/>
      <c r="T330" s="129"/>
      <c r="U330" s="129"/>
      <c r="V330" s="129"/>
      <c r="W330" s="129"/>
      <c r="X330" s="129"/>
      <c r="Y330" s="129"/>
      <c r="Z330" s="129"/>
      <c r="AA330" s="129"/>
      <c r="AB330" s="129"/>
    </row>
    <row r="331" ht="10.5" customHeight="1">
      <c r="A331" s="128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8"/>
      <c r="Q331" s="128"/>
      <c r="R331" s="128"/>
      <c r="S331" s="129"/>
      <c r="T331" s="129"/>
      <c r="U331" s="129"/>
      <c r="V331" s="129"/>
      <c r="W331" s="129"/>
      <c r="X331" s="129"/>
      <c r="Y331" s="129"/>
      <c r="Z331" s="129"/>
      <c r="AA331" s="129"/>
      <c r="AB331" s="129"/>
    </row>
    <row r="332" ht="10.5" customHeight="1">
      <c r="A332" s="128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8"/>
      <c r="Q332" s="128"/>
      <c r="R332" s="128"/>
      <c r="S332" s="129"/>
      <c r="T332" s="129"/>
      <c r="U332" s="129"/>
      <c r="V332" s="129"/>
      <c r="W332" s="129"/>
      <c r="X332" s="129"/>
      <c r="Y332" s="129"/>
      <c r="Z332" s="129"/>
      <c r="AA332" s="129"/>
      <c r="AB332" s="129"/>
    </row>
    <row r="333" ht="10.5" customHeight="1">
      <c r="A333" s="128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8"/>
      <c r="Q333" s="128"/>
      <c r="R333" s="128"/>
      <c r="S333" s="129"/>
      <c r="T333" s="129"/>
      <c r="U333" s="129"/>
      <c r="V333" s="129"/>
      <c r="W333" s="129"/>
      <c r="X333" s="129"/>
      <c r="Y333" s="129"/>
      <c r="Z333" s="129"/>
      <c r="AA333" s="129"/>
      <c r="AB333" s="129"/>
    </row>
    <row r="334" ht="10.5" customHeight="1">
      <c r="A334" s="128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8"/>
      <c r="Q334" s="128"/>
      <c r="R334" s="128"/>
      <c r="S334" s="129"/>
      <c r="T334" s="129"/>
      <c r="U334" s="129"/>
      <c r="V334" s="129"/>
      <c r="W334" s="129"/>
      <c r="X334" s="129"/>
      <c r="Y334" s="129"/>
      <c r="Z334" s="129"/>
      <c r="AA334" s="129"/>
      <c r="AB334" s="129"/>
    </row>
    <row r="335" ht="10.5" customHeight="1">
      <c r="A335" s="128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8"/>
      <c r="Q335" s="128"/>
      <c r="R335" s="128"/>
      <c r="S335" s="129"/>
      <c r="T335" s="129"/>
      <c r="U335" s="129"/>
      <c r="V335" s="129"/>
      <c r="W335" s="129"/>
      <c r="X335" s="129"/>
      <c r="Y335" s="129"/>
      <c r="Z335" s="129"/>
      <c r="AA335" s="129"/>
      <c r="AB335" s="129"/>
    </row>
    <row r="336" ht="10.5" customHeight="1">
      <c r="A336" s="128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8"/>
      <c r="Q336" s="128"/>
      <c r="R336" s="128"/>
      <c r="S336" s="129"/>
      <c r="T336" s="129"/>
      <c r="U336" s="129"/>
      <c r="V336" s="129"/>
      <c r="W336" s="129"/>
      <c r="X336" s="129"/>
      <c r="Y336" s="129"/>
      <c r="Z336" s="129"/>
      <c r="AA336" s="129"/>
      <c r="AB336" s="129"/>
    </row>
    <row r="337" ht="10.5" customHeight="1">
      <c r="A337" s="128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8"/>
      <c r="Q337" s="128"/>
      <c r="R337" s="128"/>
      <c r="S337" s="129"/>
      <c r="T337" s="129"/>
      <c r="U337" s="129"/>
      <c r="V337" s="129"/>
      <c r="W337" s="129"/>
      <c r="X337" s="129"/>
      <c r="Y337" s="129"/>
      <c r="Z337" s="129"/>
      <c r="AA337" s="129"/>
      <c r="AB337" s="129"/>
    </row>
    <row r="338" ht="10.5" customHeight="1">
      <c r="A338" s="128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8"/>
      <c r="Q338" s="128"/>
      <c r="R338" s="128"/>
      <c r="S338" s="129"/>
      <c r="T338" s="129"/>
      <c r="U338" s="129"/>
      <c r="V338" s="129"/>
      <c r="W338" s="129"/>
      <c r="X338" s="129"/>
      <c r="Y338" s="129"/>
      <c r="Z338" s="129"/>
      <c r="AA338" s="129"/>
      <c r="AB338" s="129"/>
    </row>
    <row r="339" ht="10.5" customHeight="1">
      <c r="A339" s="128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8"/>
      <c r="Q339" s="128"/>
      <c r="R339" s="128"/>
      <c r="S339" s="129"/>
      <c r="T339" s="129"/>
      <c r="U339" s="129"/>
      <c r="V339" s="129"/>
      <c r="W339" s="129"/>
      <c r="X339" s="129"/>
      <c r="Y339" s="129"/>
      <c r="Z339" s="129"/>
      <c r="AA339" s="129"/>
      <c r="AB339" s="129"/>
    </row>
    <row r="340" ht="10.5" customHeight="1">
      <c r="A340" s="128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8"/>
      <c r="Q340" s="128"/>
      <c r="R340" s="128"/>
      <c r="S340" s="129"/>
      <c r="T340" s="129"/>
      <c r="U340" s="129"/>
      <c r="V340" s="129"/>
      <c r="W340" s="129"/>
      <c r="X340" s="129"/>
      <c r="Y340" s="129"/>
      <c r="Z340" s="129"/>
      <c r="AA340" s="129"/>
      <c r="AB340" s="129"/>
    </row>
    <row r="341" ht="10.5" customHeight="1">
      <c r="A341" s="128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8"/>
      <c r="Q341" s="128"/>
      <c r="R341" s="128"/>
      <c r="S341" s="129"/>
      <c r="T341" s="129"/>
      <c r="U341" s="129"/>
      <c r="V341" s="129"/>
      <c r="W341" s="129"/>
      <c r="X341" s="129"/>
      <c r="Y341" s="129"/>
      <c r="Z341" s="129"/>
      <c r="AA341" s="129"/>
      <c r="AB341" s="129"/>
    </row>
    <row r="342" ht="10.5" customHeight="1">
      <c r="A342" s="128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8"/>
      <c r="Q342" s="128"/>
      <c r="R342" s="128"/>
      <c r="S342" s="129"/>
      <c r="T342" s="129"/>
      <c r="U342" s="129"/>
      <c r="V342" s="129"/>
      <c r="W342" s="129"/>
      <c r="X342" s="129"/>
      <c r="Y342" s="129"/>
      <c r="Z342" s="129"/>
      <c r="AA342" s="129"/>
      <c r="AB342" s="129"/>
    </row>
    <row r="343" ht="10.5" customHeight="1">
      <c r="A343" s="128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8"/>
      <c r="Q343" s="128"/>
      <c r="R343" s="128"/>
      <c r="S343" s="129"/>
      <c r="T343" s="129"/>
      <c r="U343" s="129"/>
      <c r="V343" s="129"/>
      <c r="W343" s="129"/>
      <c r="X343" s="129"/>
      <c r="Y343" s="129"/>
      <c r="Z343" s="129"/>
      <c r="AA343" s="129"/>
      <c r="AB343" s="129"/>
    </row>
    <row r="344" ht="10.5" customHeight="1">
      <c r="A344" s="128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8"/>
      <c r="Q344" s="128"/>
      <c r="R344" s="128"/>
      <c r="S344" s="129"/>
      <c r="T344" s="129"/>
      <c r="U344" s="129"/>
      <c r="V344" s="129"/>
      <c r="W344" s="129"/>
      <c r="X344" s="129"/>
      <c r="Y344" s="129"/>
      <c r="Z344" s="129"/>
      <c r="AA344" s="129"/>
      <c r="AB344" s="129"/>
    </row>
    <row r="345" ht="10.5" customHeight="1">
      <c r="A345" s="128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8"/>
      <c r="Q345" s="128"/>
      <c r="R345" s="128"/>
      <c r="S345" s="129"/>
      <c r="T345" s="129"/>
      <c r="U345" s="129"/>
      <c r="V345" s="129"/>
      <c r="W345" s="129"/>
      <c r="X345" s="129"/>
      <c r="Y345" s="129"/>
      <c r="Z345" s="129"/>
      <c r="AA345" s="129"/>
      <c r="AB345" s="129"/>
    </row>
    <row r="346" ht="10.5" customHeight="1">
      <c r="A346" s="128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8"/>
      <c r="Q346" s="128"/>
      <c r="R346" s="128"/>
      <c r="S346" s="129"/>
      <c r="T346" s="129"/>
      <c r="U346" s="129"/>
      <c r="V346" s="129"/>
      <c r="W346" s="129"/>
      <c r="X346" s="129"/>
      <c r="Y346" s="129"/>
      <c r="Z346" s="129"/>
      <c r="AA346" s="129"/>
      <c r="AB346" s="129"/>
    </row>
    <row r="347" ht="10.5" customHeight="1">
      <c r="A347" s="128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8"/>
      <c r="Q347" s="128"/>
      <c r="R347" s="128"/>
      <c r="S347" s="129"/>
      <c r="T347" s="129"/>
      <c r="U347" s="129"/>
      <c r="V347" s="129"/>
      <c r="W347" s="129"/>
      <c r="X347" s="129"/>
      <c r="Y347" s="129"/>
      <c r="Z347" s="129"/>
      <c r="AA347" s="129"/>
      <c r="AB347" s="129"/>
    </row>
    <row r="348" ht="10.5" customHeight="1">
      <c r="A348" s="128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8"/>
      <c r="Q348" s="128"/>
      <c r="R348" s="128"/>
      <c r="S348" s="129"/>
      <c r="T348" s="129"/>
      <c r="U348" s="129"/>
      <c r="V348" s="129"/>
      <c r="W348" s="129"/>
      <c r="X348" s="129"/>
      <c r="Y348" s="129"/>
      <c r="Z348" s="129"/>
      <c r="AA348" s="129"/>
      <c r="AB348" s="129"/>
    </row>
    <row r="349" ht="10.5" customHeight="1">
      <c r="A349" s="128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8"/>
      <c r="Q349" s="128"/>
      <c r="R349" s="128"/>
      <c r="S349" s="129"/>
      <c r="T349" s="129"/>
      <c r="U349" s="129"/>
      <c r="V349" s="129"/>
      <c r="W349" s="129"/>
      <c r="X349" s="129"/>
      <c r="Y349" s="129"/>
      <c r="Z349" s="129"/>
      <c r="AA349" s="129"/>
      <c r="AB349" s="129"/>
    </row>
    <row r="350" ht="10.5" customHeight="1">
      <c r="A350" s="128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8"/>
      <c r="Q350" s="128"/>
      <c r="R350" s="128"/>
      <c r="S350" s="129"/>
      <c r="T350" s="129"/>
      <c r="U350" s="129"/>
      <c r="V350" s="129"/>
      <c r="W350" s="129"/>
      <c r="X350" s="129"/>
      <c r="Y350" s="129"/>
      <c r="Z350" s="129"/>
      <c r="AA350" s="129"/>
      <c r="AB350" s="129"/>
    </row>
    <row r="351" ht="10.5" customHeight="1">
      <c r="A351" s="128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8"/>
      <c r="Q351" s="128"/>
      <c r="R351" s="128"/>
      <c r="S351" s="129"/>
      <c r="T351" s="129"/>
      <c r="U351" s="129"/>
      <c r="V351" s="129"/>
      <c r="W351" s="129"/>
      <c r="X351" s="129"/>
      <c r="Y351" s="129"/>
      <c r="Z351" s="129"/>
      <c r="AA351" s="129"/>
      <c r="AB351" s="129"/>
    </row>
    <row r="352" ht="10.5" customHeight="1">
      <c r="A352" s="128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8"/>
      <c r="Q352" s="128"/>
      <c r="R352" s="128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</row>
    <row r="353" ht="10.5" customHeight="1">
      <c r="A353" s="128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8"/>
      <c r="Q353" s="128"/>
      <c r="R353" s="128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</row>
    <row r="354" ht="10.5" customHeight="1">
      <c r="A354" s="128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8"/>
      <c r="Q354" s="128"/>
      <c r="R354" s="128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</row>
    <row r="355" ht="10.5" customHeight="1">
      <c r="A355" s="128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8"/>
      <c r="Q355" s="128"/>
      <c r="R355" s="128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</row>
    <row r="356" ht="10.5" customHeight="1">
      <c r="A356" s="128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8"/>
      <c r="Q356" s="128"/>
      <c r="R356" s="128"/>
      <c r="S356" s="129"/>
      <c r="T356" s="129"/>
      <c r="U356" s="129"/>
      <c r="V356" s="129"/>
      <c r="W356" s="129"/>
      <c r="X356" s="129"/>
      <c r="Y356" s="129"/>
      <c r="Z356" s="129"/>
      <c r="AA356" s="129"/>
      <c r="AB356" s="129"/>
    </row>
    <row r="357" ht="10.5" customHeight="1">
      <c r="A357" s="128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8"/>
      <c r="Q357" s="128"/>
      <c r="R357" s="128"/>
      <c r="S357" s="129"/>
      <c r="T357" s="129"/>
      <c r="U357" s="129"/>
      <c r="V357" s="129"/>
      <c r="W357" s="129"/>
      <c r="X357" s="129"/>
      <c r="Y357" s="129"/>
      <c r="Z357" s="129"/>
      <c r="AA357" s="129"/>
      <c r="AB357" s="129"/>
    </row>
    <row r="358" ht="10.5" customHeight="1">
      <c r="A358" s="128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8"/>
      <c r="Q358" s="128"/>
      <c r="R358" s="128"/>
      <c r="S358" s="129"/>
      <c r="T358" s="129"/>
      <c r="U358" s="129"/>
      <c r="V358" s="129"/>
      <c r="W358" s="129"/>
      <c r="X358" s="129"/>
      <c r="Y358" s="129"/>
      <c r="Z358" s="129"/>
      <c r="AA358" s="129"/>
      <c r="AB358" s="129"/>
    </row>
    <row r="359" ht="10.5" customHeight="1">
      <c r="A359" s="128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8"/>
      <c r="Q359" s="128"/>
      <c r="R359" s="128"/>
      <c r="S359" s="129"/>
      <c r="T359" s="129"/>
      <c r="U359" s="129"/>
      <c r="V359" s="129"/>
      <c r="W359" s="129"/>
      <c r="X359" s="129"/>
      <c r="Y359" s="129"/>
      <c r="Z359" s="129"/>
      <c r="AA359" s="129"/>
      <c r="AB359" s="129"/>
    </row>
    <row r="360" ht="10.5" customHeight="1">
      <c r="A360" s="128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8"/>
      <c r="Q360" s="128"/>
      <c r="R360" s="128"/>
      <c r="S360" s="129"/>
      <c r="T360" s="129"/>
      <c r="U360" s="129"/>
      <c r="V360" s="129"/>
      <c r="W360" s="129"/>
      <c r="X360" s="129"/>
      <c r="Y360" s="129"/>
      <c r="Z360" s="129"/>
      <c r="AA360" s="129"/>
      <c r="AB360" s="129"/>
    </row>
    <row r="361" ht="10.5" customHeight="1">
      <c r="A361" s="128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8"/>
      <c r="Q361" s="128"/>
      <c r="R361" s="128"/>
      <c r="S361" s="129"/>
      <c r="T361" s="129"/>
      <c r="U361" s="129"/>
      <c r="V361" s="129"/>
      <c r="W361" s="129"/>
      <c r="X361" s="129"/>
      <c r="Y361" s="129"/>
      <c r="Z361" s="129"/>
      <c r="AA361" s="129"/>
      <c r="AB361" s="129"/>
    </row>
    <row r="362" ht="10.5" customHeight="1">
      <c r="A362" s="128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8"/>
      <c r="Q362" s="128"/>
      <c r="R362" s="128"/>
      <c r="S362" s="129"/>
      <c r="T362" s="129"/>
      <c r="U362" s="129"/>
      <c r="V362" s="129"/>
      <c r="W362" s="129"/>
      <c r="X362" s="129"/>
      <c r="Y362" s="129"/>
      <c r="Z362" s="129"/>
      <c r="AA362" s="129"/>
      <c r="AB362" s="129"/>
    </row>
    <row r="363" ht="10.5" customHeight="1">
      <c r="A363" s="128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8"/>
      <c r="Q363" s="128"/>
      <c r="R363" s="128"/>
      <c r="S363" s="129"/>
      <c r="T363" s="129"/>
      <c r="U363" s="129"/>
      <c r="V363" s="129"/>
      <c r="W363" s="129"/>
      <c r="X363" s="129"/>
      <c r="Y363" s="129"/>
      <c r="Z363" s="129"/>
      <c r="AA363" s="129"/>
      <c r="AB363" s="129"/>
    </row>
    <row r="364" ht="10.5" customHeight="1">
      <c r="A364" s="128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8"/>
      <c r="Q364" s="128"/>
      <c r="R364" s="128"/>
      <c r="S364" s="129"/>
      <c r="T364" s="129"/>
      <c r="U364" s="129"/>
      <c r="V364" s="129"/>
      <c r="W364" s="129"/>
      <c r="X364" s="129"/>
      <c r="Y364" s="129"/>
      <c r="Z364" s="129"/>
      <c r="AA364" s="129"/>
      <c r="AB364" s="129"/>
    </row>
    <row r="365" ht="10.5" customHeight="1">
      <c r="A365" s="128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8"/>
      <c r="Q365" s="128"/>
      <c r="R365" s="128"/>
      <c r="S365" s="129"/>
      <c r="T365" s="129"/>
      <c r="U365" s="129"/>
      <c r="V365" s="129"/>
      <c r="W365" s="129"/>
      <c r="X365" s="129"/>
      <c r="Y365" s="129"/>
      <c r="Z365" s="129"/>
      <c r="AA365" s="129"/>
      <c r="AB365" s="129"/>
    </row>
    <row r="366" ht="10.5" customHeight="1">
      <c r="A366" s="128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8"/>
      <c r="Q366" s="128"/>
      <c r="R366" s="128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</row>
    <row r="367" ht="10.5" customHeight="1">
      <c r="A367" s="128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8"/>
      <c r="Q367" s="128"/>
      <c r="R367" s="128"/>
      <c r="S367" s="129"/>
      <c r="T367" s="129"/>
      <c r="U367" s="129"/>
      <c r="V367" s="129"/>
      <c r="W367" s="129"/>
      <c r="X367" s="129"/>
      <c r="Y367" s="129"/>
      <c r="Z367" s="129"/>
      <c r="AA367" s="129"/>
      <c r="AB367" s="129"/>
    </row>
    <row r="368" ht="10.5" customHeight="1">
      <c r="A368" s="128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8"/>
      <c r="Q368" s="128"/>
      <c r="R368" s="128"/>
      <c r="S368" s="129"/>
      <c r="T368" s="129"/>
      <c r="U368" s="129"/>
      <c r="V368" s="129"/>
      <c r="W368" s="129"/>
      <c r="X368" s="129"/>
      <c r="Y368" s="129"/>
      <c r="Z368" s="129"/>
      <c r="AA368" s="129"/>
      <c r="AB368" s="129"/>
    </row>
    <row r="369" ht="10.5" customHeight="1">
      <c r="A369" s="128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8"/>
      <c r="Q369" s="128"/>
      <c r="R369" s="128"/>
      <c r="S369" s="129"/>
      <c r="T369" s="129"/>
      <c r="U369" s="129"/>
      <c r="V369" s="129"/>
      <c r="W369" s="129"/>
      <c r="X369" s="129"/>
      <c r="Y369" s="129"/>
      <c r="Z369" s="129"/>
      <c r="AA369" s="129"/>
      <c r="AB369" s="129"/>
    </row>
    <row r="370" ht="10.5" customHeight="1">
      <c r="A370" s="128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8"/>
      <c r="Q370" s="128"/>
      <c r="R370" s="128"/>
      <c r="S370" s="129"/>
      <c r="T370" s="129"/>
      <c r="U370" s="129"/>
      <c r="V370" s="129"/>
      <c r="W370" s="129"/>
      <c r="X370" s="129"/>
      <c r="Y370" s="129"/>
      <c r="Z370" s="129"/>
      <c r="AA370" s="129"/>
      <c r="AB370" s="129"/>
    </row>
    <row r="371" ht="10.5" customHeight="1">
      <c r="A371" s="128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8"/>
      <c r="Q371" s="128"/>
      <c r="R371" s="128"/>
      <c r="S371" s="129"/>
      <c r="T371" s="129"/>
      <c r="U371" s="129"/>
      <c r="V371" s="129"/>
      <c r="W371" s="129"/>
      <c r="X371" s="129"/>
      <c r="Y371" s="129"/>
      <c r="Z371" s="129"/>
      <c r="AA371" s="129"/>
      <c r="AB371" s="129"/>
    </row>
    <row r="372" ht="10.5" customHeight="1">
      <c r="A372" s="128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8"/>
      <c r="Q372" s="128"/>
      <c r="R372" s="128"/>
      <c r="S372" s="129"/>
      <c r="T372" s="129"/>
      <c r="U372" s="129"/>
      <c r="V372" s="129"/>
      <c r="W372" s="129"/>
      <c r="X372" s="129"/>
      <c r="Y372" s="129"/>
      <c r="Z372" s="129"/>
      <c r="AA372" s="129"/>
      <c r="AB372" s="129"/>
    </row>
    <row r="373" ht="10.5" customHeight="1">
      <c r="A373" s="128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8"/>
      <c r="Q373" s="128"/>
      <c r="R373" s="128"/>
      <c r="S373" s="129"/>
      <c r="T373" s="129"/>
      <c r="U373" s="129"/>
      <c r="V373" s="129"/>
      <c r="W373" s="129"/>
      <c r="X373" s="129"/>
      <c r="Y373" s="129"/>
      <c r="Z373" s="129"/>
      <c r="AA373" s="129"/>
      <c r="AB373" s="129"/>
    </row>
    <row r="374" ht="10.5" customHeight="1">
      <c r="A374" s="128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8"/>
      <c r="Q374" s="128"/>
      <c r="R374" s="128"/>
      <c r="S374" s="129"/>
      <c r="T374" s="129"/>
      <c r="U374" s="129"/>
      <c r="V374" s="129"/>
      <c r="W374" s="129"/>
      <c r="X374" s="129"/>
      <c r="Y374" s="129"/>
      <c r="Z374" s="129"/>
      <c r="AA374" s="129"/>
      <c r="AB374" s="129"/>
    </row>
    <row r="375" ht="10.5" customHeight="1">
      <c r="A375" s="128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8"/>
      <c r="Q375" s="128"/>
      <c r="R375" s="128"/>
      <c r="S375" s="129"/>
      <c r="T375" s="129"/>
      <c r="U375" s="129"/>
      <c r="V375" s="129"/>
      <c r="W375" s="129"/>
      <c r="X375" s="129"/>
      <c r="Y375" s="129"/>
      <c r="Z375" s="129"/>
      <c r="AA375" s="129"/>
      <c r="AB375" s="129"/>
    </row>
    <row r="376" ht="10.5" customHeight="1">
      <c r="A376" s="128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8"/>
      <c r="Q376" s="128"/>
      <c r="R376" s="128"/>
      <c r="S376" s="129"/>
      <c r="T376" s="129"/>
      <c r="U376" s="129"/>
      <c r="V376" s="129"/>
      <c r="W376" s="129"/>
      <c r="X376" s="129"/>
      <c r="Y376" s="129"/>
      <c r="Z376" s="129"/>
      <c r="AA376" s="129"/>
      <c r="AB376" s="129"/>
    </row>
    <row r="377" ht="10.5" customHeight="1">
      <c r="A377" s="128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8"/>
      <c r="Q377" s="128"/>
      <c r="R377" s="128"/>
      <c r="S377" s="129"/>
      <c r="T377" s="129"/>
      <c r="U377" s="129"/>
      <c r="V377" s="129"/>
      <c r="W377" s="129"/>
      <c r="X377" s="129"/>
      <c r="Y377" s="129"/>
      <c r="Z377" s="129"/>
      <c r="AA377" s="129"/>
      <c r="AB377" s="129"/>
    </row>
    <row r="378" ht="10.5" customHeight="1">
      <c r="A378" s="128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8"/>
      <c r="Q378" s="128"/>
      <c r="R378" s="128"/>
      <c r="S378" s="129"/>
      <c r="T378" s="129"/>
      <c r="U378" s="129"/>
      <c r="V378" s="129"/>
      <c r="W378" s="129"/>
      <c r="X378" s="129"/>
      <c r="Y378" s="129"/>
      <c r="Z378" s="129"/>
      <c r="AA378" s="129"/>
      <c r="AB378" s="129"/>
    </row>
    <row r="379" ht="10.5" customHeight="1">
      <c r="A379" s="128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8"/>
      <c r="Q379" s="128"/>
      <c r="R379" s="128"/>
      <c r="S379" s="129"/>
      <c r="T379" s="129"/>
      <c r="U379" s="129"/>
      <c r="V379" s="129"/>
      <c r="W379" s="129"/>
      <c r="X379" s="129"/>
      <c r="Y379" s="129"/>
      <c r="Z379" s="129"/>
      <c r="AA379" s="129"/>
      <c r="AB379" s="129"/>
    </row>
    <row r="380" ht="10.5" customHeight="1">
      <c r="A380" s="128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8"/>
      <c r="Q380" s="128"/>
      <c r="R380" s="128"/>
      <c r="S380" s="129"/>
      <c r="T380" s="129"/>
      <c r="U380" s="129"/>
      <c r="V380" s="129"/>
      <c r="W380" s="129"/>
      <c r="X380" s="129"/>
      <c r="Y380" s="129"/>
      <c r="Z380" s="129"/>
      <c r="AA380" s="129"/>
      <c r="AB380" s="129"/>
    </row>
    <row r="381" ht="10.5" customHeight="1">
      <c r="A381" s="128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8"/>
      <c r="Q381" s="128"/>
      <c r="R381" s="128"/>
      <c r="S381" s="129"/>
      <c r="T381" s="129"/>
      <c r="U381" s="129"/>
      <c r="V381" s="129"/>
      <c r="W381" s="129"/>
      <c r="X381" s="129"/>
      <c r="Y381" s="129"/>
      <c r="Z381" s="129"/>
      <c r="AA381" s="129"/>
      <c r="AB381" s="129"/>
    </row>
    <row r="382" ht="10.5" customHeight="1">
      <c r="A382" s="128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8"/>
      <c r="Q382" s="128"/>
      <c r="R382" s="128"/>
      <c r="S382" s="129"/>
      <c r="T382" s="129"/>
      <c r="U382" s="129"/>
      <c r="V382" s="129"/>
      <c r="W382" s="129"/>
      <c r="X382" s="129"/>
      <c r="Y382" s="129"/>
      <c r="Z382" s="129"/>
      <c r="AA382" s="129"/>
      <c r="AB382" s="129"/>
    </row>
    <row r="383" ht="10.5" customHeight="1">
      <c r="A383" s="128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8"/>
      <c r="Q383" s="128"/>
      <c r="R383" s="128"/>
      <c r="S383" s="129"/>
      <c r="T383" s="129"/>
      <c r="U383" s="129"/>
      <c r="V383" s="129"/>
      <c r="W383" s="129"/>
      <c r="X383" s="129"/>
      <c r="Y383" s="129"/>
      <c r="Z383" s="129"/>
      <c r="AA383" s="129"/>
      <c r="AB383" s="129"/>
    </row>
    <row r="384" ht="10.5" customHeight="1">
      <c r="A384" s="128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8"/>
      <c r="Q384" s="128"/>
      <c r="R384" s="128"/>
      <c r="S384" s="129"/>
      <c r="T384" s="129"/>
      <c r="U384" s="129"/>
      <c r="V384" s="129"/>
      <c r="W384" s="129"/>
      <c r="X384" s="129"/>
      <c r="Y384" s="129"/>
      <c r="Z384" s="129"/>
      <c r="AA384" s="129"/>
      <c r="AB384" s="129"/>
    </row>
    <row r="385" ht="10.5" customHeight="1">
      <c r="A385" s="128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8"/>
      <c r="Q385" s="128"/>
      <c r="R385" s="128"/>
      <c r="S385" s="129"/>
      <c r="T385" s="129"/>
      <c r="U385" s="129"/>
      <c r="V385" s="129"/>
      <c r="W385" s="129"/>
      <c r="X385" s="129"/>
      <c r="Y385" s="129"/>
      <c r="Z385" s="129"/>
      <c r="AA385" s="129"/>
      <c r="AB385" s="129"/>
    </row>
    <row r="386" ht="10.5" customHeight="1">
      <c r="A386" s="128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8"/>
      <c r="Q386" s="128"/>
      <c r="R386" s="128"/>
      <c r="S386" s="129"/>
      <c r="T386" s="129"/>
      <c r="U386" s="129"/>
      <c r="V386" s="129"/>
      <c r="W386" s="129"/>
      <c r="X386" s="129"/>
      <c r="Y386" s="129"/>
      <c r="Z386" s="129"/>
      <c r="AA386" s="129"/>
      <c r="AB386" s="129"/>
    </row>
    <row r="387" ht="10.5" customHeight="1">
      <c r="A387" s="128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8"/>
      <c r="Q387" s="128"/>
      <c r="R387" s="128"/>
      <c r="S387" s="129"/>
      <c r="T387" s="129"/>
      <c r="U387" s="129"/>
      <c r="V387" s="129"/>
      <c r="W387" s="129"/>
      <c r="X387" s="129"/>
      <c r="Y387" s="129"/>
      <c r="Z387" s="129"/>
      <c r="AA387" s="129"/>
      <c r="AB387" s="129"/>
    </row>
    <row r="388" ht="10.5" customHeight="1">
      <c r="A388" s="128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8"/>
      <c r="Q388" s="128"/>
      <c r="R388" s="128"/>
      <c r="S388" s="129"/>
      <c r="T388" s="129"/>
      <c r="U388" s="129"/>
      <c r="V388" s="129"/>
      <c r="W388" s="129"/>
      <c r="X388" s="129"/>
      <c r="Y388" s="129"/>
      <c r="Z388" s="129"/>
      <c r="AA388" s="129"/>
      <c r="AB388" s="129"/>
    </row>
    <row r="389" ht="10.5" customHeight="1">
      <c r="A389" s="128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8"/>
      <c r="Q389" s="128"/>
      <c r="R389" s="128"/>
      <c r="S389" s="129"/>
      <c r="T389" s="129"/>
      <c r="U389" s="129"/>
      <c r="V389" s="129"/>
      <c r="W389" s="129"/>
      <c r="X389" s="129"/>
      <c r="Y389" s="129"/>
      <c r="Z389" s="129"/>
      <c r="AA389" s="129"/>
      <c r="AB389" s="129"/>
    </row>
    <row r="390" ht="10.5" customHeight="1">
      <c r="A390" s="128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8"/>
      <c r="Q390" s="128"/>
      <c r="R390" s="128"/>
      <c r="S390" s="129"/>
      <c r="T390" s="129"/>
      <c r="U390" s="129"/>
      <c r="V390" s="129"/>
      <c r="W390" s="129"/>
      <c r="X390" s="129"/>
      <c r="Y390" s="129"/>
      <c r="Z390" s="129"/>
      <c r="AA390" s="129"/>
      <c r="AB390" s="129"/>
    </row>
    <row r="391" ht="10.5" customHeight="1">
      <c r="A391" s="128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8"/>
      <c r="Q391" s="128"/>
      <c r="R391" s="128"/>
      <c r="S391" s="129"/>
      <c r="T391" s="129"/>
      <c r="U391" s="129"/>
      <c r="V391" s="129"/>
      <c r="W391" s="129"/>
      <c r="X391" s="129"/>
      <c r="Y391" s="129"/>
      <c r="Z391" s="129"/>
      <c r="AA391" s="129"/>
      <c r="AB391" s="129"/>
    </row>
    <row r="392" ht="10.5" customHeight="1">
      <c r="A392" s="128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8"/>
      <c r="Q392" s="128"/>
      <c r="R392" s="128"/>
      <c r="S392" s="129"/>
      <c r="T392" s="129"/>
      <c r="U392" s="129"/>
      <c r="V392" s="129"/>
      <c r="W392" s="129"/>
      <c r="X392" s="129"/>
      <c r="Y392" s="129"/>
      <c r="Z392" s="129"/>
      <c r="AA392" s="129"/>
      <c r="AB392" s="129"/>
    </row>
    <row r="393" ht="10.5" customHeight="1">
      <c r="A393" s="128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8"/>
      <c r="Q393" s="128"/>
      <c r="R393" s="128"/>
      <c r="S393" s="129"/>
      <c r="T393" s="129"/>
      <c r="U393" s="129"/>
      <c r="V393" s="129"/>
      <c r="W393" s="129"/>
      <c r="X393" s="129"/>
      <c r="Y393" s="129"/>
      <c r="Z393" s="129"/>
      <c r="AA393" s="129"/>
      <c r="AB393" s="129"/>
    </row>
    <row r="394" ht="10.5" customHeight="1">
      <c r="A394" s="128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8"/>
      <c r="Q394" s="128"/>
      <c r="R394" s="128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</row>
    <row r="395" ht="10.5" customHeight="1">
      <c r="A395" s="128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8"/>
      <c r="Q395" s="128"/>
      <c r="R395" s="128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</row>
    <row r="396" ht="10.5" customHeight="1">
      <c r="A396" s="128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8"/>
      <c r="Q396" s="128"/>
      <c r="R396" s="128"/>
      <c r="S396" s="129"/>
      <c r="T396" s="129"/>
      <c r="U396" s="129"/>
      <c r="V396" s="129"/>
      <c r="W396" s="129"/>
      <c r="X396" s="129"/>
      <c r="Y396" s="129"/>
      <c r="Z396" s="129"/>
      <c r="AA396" s="129"/>
      <c r="AB396" s="129"/>
    </row>
    <row r="397" ht="10.5" customHeight="1">
      <c r="A397" s="128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8"/>
      <c r="Q397" s="128"/>
      <c r="R397" s="128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</row>
    <row r="398" ht="10.5" customHeight="1">
      <c r="A398" s="128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8"/>
      <c r="Q398" s="128"/>
      <c r="R398" s="128"/>
      <c r="S398" s="129"/>
      <c r="T398" s="129"/>
      <c r="U398" s="129"/>
      <c r="V398" s="129"/>
      <c r="W398" s="129"/>
      <c r="X398" s="129"/>
      <c r="Y398" s="129"/>
      <c r="Z398" s="129"/>
      <c r="AA398" s="129"/>
      <c r="AB398" s="129"/>
    </row>
    <row r="399" ht="10.5" customHeight="1">
      <c r="A399" s="128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8"/>
      <c r="Q399" s="128"/>
      <c r="R399" s="128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</row>
    <row r="400" ht="10.5" customHeight="1">
      <c r="A400" s="128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8"/>
      <c r="Q400" s="128"/>
      <c r="R400" s="128"/>
      <c r="S400" s="129"/>
      <c r="T400" s="129"/>
      <c r="U400" s="129"/>
      <c r="V400" s="129"/>
      <c r="W400" s="129"/>
      <c r="X400" s="129"/>
      <c r="Y400" s="129"/>
      <c r="Z400" s="129"/>
      <c r="AA400" s="129"/>
      <c r="AB400" s="129"/>
    </row>
    <row r="401" ht="10.5" customHeight="1">
      <c r="A401" s="128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8"/>
      <c r="Q401" s="128"/>
      <c r="R401" s="128"/>
      <c r="S401" s="129"/>
      <c r="T401" s="129"/>
      <c r="U401" s="129"/>
      <c r="V401" s="129"/>
      <c r="W401" s="129"/>
      <c r="X401" s="129"/>
      <c r="Y401" s="129"/>
      <c r="Z401" s="129"/>
      <c r="AA401" s="129"/>
      <c r="AB401" s="129"/>
    </row>
    <row r="402" ht="10.5" customHeight="1">
      <c r="A402" s="128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8"/>
      <c r="Q402" s="128"/>
      <c r="R402" s="128"/>
      <c r="S402" s="129"/>
      <c r="T402" s="129"/>
      <c r="U402" s="129"/>
      <c r="V402" s="129"/>
      <c r="W402" s="129"/>
      <c r="X402" s="129"/>
      <c r="Y402" s="129"/>
      <c r="Z402" s="129"/>
      <c r="AA402" s="129"/>
      <c r="AB402" s="129"/>
    </row>
    <row r="403" ht="10.5" customHeight="1">
      <c r="A403" s="128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8"/>
      <c r="Q403" s="128"/>
      <c r="R403" s="128"/>
      <c r="S403" s="129"/>
      <c r="T403" s="129"/>
      <c r="U403" s="129"/>
      <c r="V403" s="129"/>
      <c r="W403" s="129"/>
      <c r="X403" s="129"/>
      <c r="Y403" s="129"/>
      <c r="Z403" s="129"/>
      <c r="AA403" s="129"/>
      <c r="AB403" s="129"/>
    </row>
    <row r="404" ht="10.5" customHeight="1">
      <c r="A404" s="128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8"/>
      <c r="Q404" s="128"/>
      <c r="R404" s="128"/>
      <c r="S404" s="129"/>
      <c r="T404" s="129"/>
      <c r="U404" s="129"/>
      <c r="V404" s="129"/>
      <c r="W404" s="129"/>
      <c r="X404" s="129"/>
      <c r="Y404" s="129"/>
      <c r="Z404" s="129"/>
      <c r="AA404" s="129"/>
      <c r="AB404" s="129"/>
    </row>
    <row r="405" ht="10.5" customHeight="1">
      <c r="A405" s="128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8"/>
      <c r="Q405" s="128"/>
      <c r="R405" s="128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29"/>
    </row>
    <row r="406" ht="10.5" customHeight="1">
      <c r="A406" s="128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8"/>
      <c r="Q406" s="128"/>
      <c r="R406" s="128"/>
      <c r="S406" s="129"/>
      <c r="T406" s="129"/>
      <c r="U406" s="129"/>
      <c r="V406" s="129"/>
      <c r="W406" s="129"/>
      <c r="X406" s="129"/>
      <c r="Y406" s="129"/>
      <c r="Z406" s="129"/>
      <c r="AA406" s="129"/>
      <c r="AB406" s="129"/>
    </row>
    <row r="407" ht="10.5" customHeight="1">
      <c r="A407" s="128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8"/>
      <c r="Q407" s="128"/>
      <c r="R407" s="128"/>
      <c r="S407" s="129"/>
      <c r="T407" s="129"/>
      <c r="U407" s="129"/>
      <c r="V407" s="129"/>
      <c r="W407" s="129"/>
      <c r="X407" s="129"/>
      <c r="Y407" s="129"/>
      <c r="Z407" s="129"/>
      <c r="AA407" s="129"/>
      <c r="AB407" s="129"/>
    </row>
    <row r="408" ht="10.5" customHeight="1">
      <c r="A408" s="128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8"/>
      <c r="Q408" s="128"/>
      <c r="R408" s="128"/>
      <c r="S408" s="129"/>
      <c r="T408" s="129"/>
      <c r="U408" s="129"/>
      <c r="V408" s="129"/>
      <c r="W408" s="129"/>
      <c r="X408" s="129"/>
      <c r="Y408" s="129"/>
      <c r="Z408" s="129"/>
      <c r="AA408" s="129"/>
      <c r="AB408" s="129"/>
    </row>
    <row r="409" ht="10.5" customHeight="1">
      <c r="A409" s="128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8"/>
      <c r="Q409" s="128"/>
      <c r="R409" s="128"/>
      <c r="S409" s="129"/>
      <c r="T409" s="129"/>
      <c r="U409" s="129"/>
      <c r="V409" s="129"/>
      <c r="W409" s="129"/>
      <c r="X409" s="129"/>
      <c r="Y409" s="129"/>
      <c r="Z409" s="129"/>
      <c r="AA409" s="129"/>
      <c r="AB409" s="129"/>
    </row>
    <row r="410" ht="10.5" customHeight="1">
      <c r="A410" s="128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8"/>
      <c r="Q410" s="128"/>
      <c r="R410" s="128"/>
      <c r="S410" s="129"/>
      <c r="T410" s="129"/>
      <c r="U410" s="129"/>
      <c r="V410" s="129"/>
      <c r="W410" s="129"/>
      <c r="X410" s="129"/>
      <c r="Y410" s="129"/>
      <c r="Z410" s="129"/>
      <c r="AA410" s="129"/>
      <c r="AB410" s="129"/>
    </row>
    <row r="411" ht="10.5" customHeight="1">
      <c r="A411" s="128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8"/>
      <c r="Q411" s="128"/>
      <c r="R411" s="128"/>
      <c r="S411" s="129"/>
      <c r="T411" s="129"/>
      <c r="U411" s="129"/>
      <c r="V411" s="129"/>
      <c r="W411" s="129"/>
      <c r="X411" s="129"/>
      <c r="Y411" s="129"/>
      <c r="Z411" s="129"/>
      <c r="AA411" s="129"/>
      <c r="AB411" s="129"/>
    </row>
    <row r="412" ht="10.5" customHeight="1">
      <c r="A412" s="128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8"/>
      <c r="Q412" s="128"/>
      <c r="R412" s="128"/>
      <c r="S412" s="129"/>
      <c r="T412" s="129"/>
      <c r="U412" s="129"/>
      <c r="V412" s="129"/>
      <c r="W412" s="129"/>
      <c r="X412" s="129"/>
      <c r="Y412" s="129"/>
      <c r="Z412" s="129"/>
      <c r="AA412" s="129"/>
      <c r="AB412" s="129"/>
    </row>
    <row r="413" ht="10.5" customHeight="1">
      <c r="A413" s="128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8"/>
      <c r="Q413" s="128"/>
      <c r="R413" s="128"/>
      <c r="S413" s="129"/>
      <c r="T413" s="129"/>
      <c r="U413" s="129"/>
      <c r="V413" s="129"/>
      <c r="W413" s="129"/>
      <c r="X413" s="129"/>
      <c r="Y413" s="129"/>
      <c r="Z413" s="129"/>
      <c r="AA413" s="129"/>
      <c r="AB413" s="129"/>
    </row>
    <row r="414" ht="10.5" customHeight="1">
      <c r="A414" s="128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8"/>
      <c r="Q414" s="128"/>
      <c r="R414" s="128"/>
      <c r="S414" s="129"/>
      <c r="T414" s="129"/>
      <c r="U414" s="129"/>
      <c r="V414" s="129"/>
      <c r="W414" s="129"/>
      <c r="X414" s="129"/>
      <c r="Y414" s="129"/>
      <c r="Z414" s="129"/>
      <c r="AA414" s="129"/>
      <c r="AB414" s="129"/>
    </row>
    <row r="415" ht="10.5" customHeight="1">
      <c r="A415" s="128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8"/>
      <c r="Q415" s="128"/>
      <c r="R415" s="128"/>
      <c r="S415" s="129"/>
      <c r="T415" s="129"/>
      <c r="U415" s="129"/>
      <c r="V415" s="129"/>
      <c r="W415" s="129"/>
      <c r="X415" s="129"/>
      <c r="Y415" s="129"/>
      <c r="Z415" s="129"/>
      <c r="AA415" s="129"/>
      <c r="AB415" s="129"/>
    </row>
    <row r="416" ht="10.5" customHeight="1">
      <c r="A416" s="128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8"/>
      <c r="Q416" s="128"/>
      <c r="R416" s="128"/>
      <c r="S416" s="129"/>
      <c r="T416" s="129"/>
      <c r="U416" s="129"/>
      <c r="V416" s="129"/>
      <c r="W416" s="129"/>
      <c r="X416" s="129"/>
      <c r="Y416" s="129"/>
      <c r="Z416" s="129"/>
      <c r="AA416" s="129"/>
      <c r="AB416" s="129"/>
    </row>
    <row r="417" ht="10.5" customHeight="1">
      <c r="A417" s="128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8"/>
      <c r="Q417" s="128"/>
      <c r="R417" s="128"/>
      <c r="S417" s="129"/>
      <c r="T417" s="129"/>
      <c r="U417" s="129"/>
      <c r="V417" s="129"/>
      <c r="W417" s="129"/>
      <c r="X417" s="129"/>
      <c r="Y417" s="129"/>
      <c r="Z417" s="129"/>
      <c r="AA417" s="129"/>
      <c r="AB417" s="129"/>
    </row>
    <row r="418" ht="10.5" customHeight="1">
      <c r="A418" s="128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8"/>
      <c r="Q418" s="128"/>
      <c r="R418" s="128"/>
      <c r="S418" s="129"/>
      <c r="T418" s="129"/>
      <c r="U418" s="129"/>
      <c r="V418" s="129"/>
      <c r="W418" s="129"/>
      <c r="X418" s="129"/>
      <c r="Y418" s="129"/>
      <c r="Z418" s="129"/>
      <c r="AA418" s="129"/>
      <c r="AB418" s="129"/>
    </row>
    <row r="419" ht="10.5" customHeight="1">
      <c r="A419" s="128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8"/>
      <c r="Q419" s="128"/>
      <c r="R419" s="128"/>
      <c r="S419" s="129"/>
      <c r="T419" s="129"/>
      <c r="U419" s="129"/>
      <c r="V419" s="129"/>
      <c r="W419" s="129"/>
      <c r="X419" s="129"/>
      <c r="Y419" s="129"/>
      <c r="Z419" s="129"/>
      <c r="AA419" s="129"/>
      <c r="AB419" s="129"/>
    </row>
    <row r="420" ht="10.5" customHeight="1">
      <c r="A420" s="128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8"/>
      <c r="Q420" s="128"/>
      <c r="R420" s="128"/>
      <c r="S420" s="129"/>
      <c r="T420" s="129"/>
      <c r="U420" s="129"/>
      <c r="V420" s="129"/>
      <c r="W420" s="129"/>
      <c r="X420" s="129"/>
      <c r="Y420" s="129"/>
      <c r="Z420" s="129"/>
      <c r="AA420" s="129"/>
      <c r="AB420" s="129"/>
    </row>
    <row r="421" ht="10.5" customHeight="1">
      <c r="A421" s="128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8"/>
      <c r="Q421" s="128"/>
      <c r="R421" s="128"/>
      <c r="S421" s="129"/>
      <c r="T421" s="129"/>
      <c r="U421" s="129"/>
      <c r="V421" s="129"/>
      <c r="W421" s="129"/>
      <c r="X421" s="129"/>
      <c r="Y421" s="129"/>
      <c r="Z421" s="129"/>
      <c r="AA421" s="129"/>
      <c r="AB421" s="129"/>
    </row>
    <row r="422" ht="10.5" customHeight="1">
      <c r="A422" s="128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8"/>
      <c r="Q422" s="128"/>
      <c r="R422" s="128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</row>
    <row r="423" ht="10.5" customHeight="1">
      <c r="A423" s="128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8"/>
      <c r="Q423" s="128"/>
      <c r="R423" s="128"/>
      <c r="S423" s="129"/>
      <c r="T423" s="129"/>
      <c r="U423" s="129"/>
      <c r="V423" s="129"/>
      <c r="W423" s="129"/>
      <c r="X423" s="129"/>
      <c r="Y423" s="129"/>
      <c r="Z423" s="129"/>
      <c r="AA423" s="129"/>
      <c r="AB423" s="129"/>
    </row>
    <row r="424" ht="10.5" customHeight="1">
      <c r="A424" s="128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8"/>
      <c r="Q424" s="128"/>
      <c r="R424" s="128"/>
      <c r="S424" s="129"/>
      <c r="T424" s="129"/>
      <c r="U424" s="129"/>
      <c r="V424" s="129"/>
      <c r="W424" s="129"/>
      <c r="X424" s="129"/>
      <c r="Y424" s="129"/>
      <c r="Z424" s="129"/>
      <c r="AA424" s="129"/>
      <c r="AB424" s="129"/>
    </row>
    <row r="425" ht="10.5" customHeight="1">
      <c r="A425" s="128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8"/>
      <c r="Q425" s="128"/>
      <c r="R425" s="128"/>
      <c r="S425" s="129"/>
      <c r="T425" s="129"/>
      <c r="U425" s="129"/>
      <c r="V425" s="129"/>
      <c r="W425" s="129"/>
      <c r="X425" s="129"/>
      <c r="Y425" s="129"/>
      <c r="Z425" s="129"/>
      <c r="AA425" s="129"/>
      <c r="AB425" s="129"/>
    </row>
    <row r="426" ht="10.5" customHeight="1">
      <c r="A426" s="128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8"/>
      <c r="Q426" s="128"/>
      <c r="R426" s="128"/>
      <c r="S426" s="129"/>
      <c r="T426" s="129"/>
      <c r="U426" s="129"/>
      <c r="V426" s="129"/>
      <c r="W426" s="129"/>
      <c r="X426" s="129"/>
      <c r="Y426" s="129"/>
      <c r="Z426" s="129"/>
      <c r="AA426" s="129"/>
      <c r="AB426" s="129"/>
    </row>
    <row r="427" ht="10.5" customHeight="1">
      <c r="A427" s="128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8"/>
      <c r="Q427" s="128"/>
      <c r="R427" s="128"/>
      <c r="S427" s="129"/>
      <c r="T427" s="129"/>
      <c r="U427" s="129"/>
      <c r="V427" s="129"/>
      <c r="W427" s="129"/>
      <c r="X427" s="129"/>
      <c r="Y427" s="129"/>
      <c r="Z427" s="129"/>
      <c r="AA427" s="129"/>
      <c r="AB427" s="129"/>
    </row>
    <row r="428" ht="10.5" customHeight="1">
      <c r="A428" s="128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8"/>
      <c r="Q428" s="128"/>
      <c r="R428" s="128"/>
      <c r="S428" s="129"/>
      <c r="T428" s="129"/>
      <c r="U428" s="129"/>
      <c r="V428" s="129"/>
      <c r="W428" s="129"/>
      <c r="X428" s="129"/>
      <c r="Y428" s="129"/>
      <c r="Z428" s="129"/>
      <c r="AA428" s="129"/>
      <c r="AB428" s="129"/>
    </row>
    <row r="429" ht="10.5" customHeight="1">
      <c r="A429" s="128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8"/>
      <c r="Q429" s="128"/>
      <c r="R429" s="128"/>
      <c r="S429" s="129"/>
      <c r="T429" s="129"/>
      <c r="U429" s="129"/>
      <c r="V429" s="129"/>
      <c r="W429" s="129"/>
      <c r="X429" s="129"/>
      <c r="Y429" s="129"/>
      <c r="Z429" s="129"/>
      <c r="AA429" s="129"/>
      <c r="AB429" s="129"/>
    </row>
    <row r="430" ht="10.5" customHeight="1">
      <c r="A430" s="128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8"/>
      <c r="Q430" s="128"/>
      <c r="R430" s="128"/>
      <c r="S430" s="129"/>
      <c r="T430" s="129"/>
      <c r="U430" s="129"/>
      <c r="V430" s="129"/>
      <c r="W430" s="129"/>
      <c r="X430" s="129"/>
      <c r="Y430" s="129"/>
      <c r="Z430" s="129"/>
      <c r="AA430" s="129"/>
      <c r="AB430" s="129"/>
    </row>
    <row r="431" ht="10.5" customHeight="1">
      <c r="A431" s="128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8"/>
      <c r="Q431" s="128"/>
      <c r="R431" s="128"/>
      <c r="S431" s="129"/>
      <c r="T431" s="129"/>
      <c r="U431" s="129"/>
      <c r="V431" s="129"/>
      <c r="W431" s="129"/>
      <c r="X431" s="129"/>
      <c r="Y431" s="129"/>
      <c r="Z431" s="129"/>
      <c r="AA431" s="129"/>
      <c r="AB431" s="129"/>
    </row>
    <row r="432" ht="10.5" customHeight="1">
      <c r="A432" s="128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8"/>
      <c r="Q432" s="128"/>
      <c r="R432" s="128"/>
      <c r="S432" s="129"/>
      <c r="T432" s="129"/>
      <c r="U432" s="129"/>
      <c r="V432" s="129"/>
      <c r="W432" s="129"/>
      <c r="X432" s="129"/>
      <c r="Y432" s="129"/>
      <c r="Z432" s="129"/>
      <c r="AA432" s="129"/>
      <c r="AB432" s="129"/>
    </row>
    <row r="433" ht="10.5" customHeight="1">
      <c r="A433" s="128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8"/>
      <c r="Q433" s="128"/>
      <c r="R433" s="128"/>
      <c r="S433" s="129"/>
      <c r="T433" s="129"/>
      <c r="U433" s="129"/>
      <c r="V433" s="129"/>
      <c r="W433" s="129"/>
      <c r="X433" s="129"/>
      <c r="Y433" s="129"/>
      <c r="Z433" s="129"/>
      <c r="AA433" s="129"/>
      <c r="AB433" s="129"/>
    </row>
    <row r="434" ht="10.5" customHeight="1">
      <c r="A434" s="128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8"/>
      <c r="Q434" s="128"/>
      <c r="R434" s="128"/>
      <c r="S434" s="129"/>
      <c r="T434" s="129"/>
      <c r="U434" s="129"/>
      <c r="V434" s="129"/>
      <c r="W434" s="129"/>
      <c r="X434" s="129"/>
      <c r="Y434" s="129"/>
      <c r="Z434" s="129"/>
      <c r="AA434" s="129"/>
      <c r="AB434" s="129"/>
    </row>
    <row r="435" ht="10.5" customHeight="1">
      <c r="A435" s="128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8"/>
      <c r="Q435" s="128"/>
      <c r="R435" s="128"/>
      <c r="S435" s="129"/>
      <c r="T435" s="129"/>
      <c r="U435" s="129"/>
      <c r="V435" s="129"/>
      <c r="W435" s="129"/>
      <c r="X435" s="129"/>
      <c r="Y435" s="129"/>
      <c r="Z435" s="129"/>
      <c r="AA435" s="129"/>
      <c r="AB435" s="129"/>
    </row>
    <row r="436" ht="10.5" customHeight="1">
      <c r="A436" s="128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8"/>
      <c r="Q436" s="128"/>
      <c r="R436" s="128"/>
      <c r="S436" s="129"/>
      <c r="T436" s="129"/>
      <c r="U436" s="129"/>
      <c r="V436" s="129"/>
      <c r="W436" s="129"/>
      <c r="X436" s="129"/>
      <c r="Y436" s="129"/>
      <c r="Z436" s="129"/>
      <c r="AA436" s="129"/>
      <c r="AB436" s="129"/>
    </row>
    <row r="437" ht="10.5" customHeight="1">
      <c r="A437" s="128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8"/>
      <c r="Q437" s="128"/>
      <c r="R437" s="128"/>
      <c r="S437" s="129"/>
      <c r="T437" s="129"/>
      <c r="U437" s="129"/>
      <c r="V437" s="129"/>
      <c r="W437" s="129"/>
      <c r="X437" s="129"/>
      <c r="Y437" s="129"/>
      <c r="Z437" s="129"/>
      <c r="AA437" s="129"/>
      <c r="AB437" s="129"/>
    </row>
    <row r="438" ht="10.5" customHeight="1">
      <c r="A438" s="128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8"/>
      <c r="Q438" s="128"/>
      <c r="R438" s="128"/>
      <c r="S438" s="129"/>
      <c r="T438" s="129"/>
      <c r="U438" s="129"/>
      <c r="V438" s="129"/>
      <c r="W438" s="129"/>
      <c r="X438" s="129"/>
      <c r="Y438" s="129"/>
      <c r="Z438" s="129"/>
      <c r="AA438" s="129"/>
      <c r="AB438" s="129"/>
    </row>
    <row r="439" ht="10.5" customHeight="1">
      <c r="A439" s="128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8"/>
      <c r="Q439" s="128"/>
      <c r="R439" s="128"/>
      <c r="S439" s="129"/>
      <c r="T439" s="129"/>
      <c r="U439" s="129"/>
      <c r="V439" s="129"/>
      <c r="W439" s="129"/>
      <c r="X439" s="129"/>
      <c r="Y439" s="129"/>
      <c r="Z439" s="129"/>
      <c r="AA439" s="129"/>
      <c r="AB439" s="129"/>
    </row>
    <row r="440" ht="10.5" customHeight="1">
      <c r="A440" s="128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8"/>
      <c r="Q440" s="128"/>
      <c r="R440" s="128"/>
      <c r="S440" s="129"/>
      <c r="T440" s="129"/>
      <c r="U440" s="129"/>
      <c r="V440" s="129"/>
      <c r="W440" s="129"/>
      <c r="X440" s="129"/>
      <c r="Y440" s="129"/>
      <c r="Z440" s="129"/>
      <c r="AA440" s="129"/>
      <c r="AB440" s="129"/>
    </row>
    <row r="441" ht="10.5" customHeight="1">
      <c r="A441" s="128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8"/>
      <c r="Q441" s="128"/>
      <c r="R441" s="128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</row>
    <row r="442" ht="10.5" customHeight="1">
      <c r="A442" s="128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8"/>
      <c r="Q442" s="128"/>
      <c r="R442" s="128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</row>
    <row r="443" ht="10.5" customHeight="1">
      <c r="A443" s="128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8"/>
      <c r="Q443" s="128"/>
      <c r="R443" s="128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</row>
    <row r="444" ht="10.5" customHeight="1">
      <c r="A444" s="128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8"/>
      <c r="Q444" s="128"/>
      <c r="R444" s="128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</row>
    <row r="445" ht="10.5" customHeight="1">
      <c r="A445" s="128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8"/>
      <c r="Q445" s="128"/>
      <c r="R445" s="128"/>
      <c r="S445" s="129"/>
      <c r="T445" s="129"/>
      <c r="U445" s="129"/>
      <c r="V445" s="129"/>
      <c r="W445" s="129"/>
      <c r="X445" s="129"/>
      <c r="Y445" s="129"/>
      <c r="Z445" s="129"/>
      <c r="AA445" s="129"/>
      <c r="AB445" s="129"/>
    </row>
    <row r="446" ht="10.5" customHeight="1">
      <c r="A446" s="128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8"/>
      <c r="Q446" s="128"/>
      <c r="R446" s="128"/>
      <c r="S446" s="129"/>
      <c r="T446" s="129"/>
      <c r="U446" s="129"/>
      <c r="V446" s="129"/>
      <c r="W446" s="129"/>
      <c r="X446" s="129"/>
      <c r="Y446" s="129"/>
      <c r="Z446" s="129"/>
      <c r="AA446" s="129"/>
      <c r="AB446" s="129"/>
    </row>
    <row r="447" ht="10.5" customHeight="1">
      <c r="A447" s="128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8"/>
      <c r="Q447" s="128"/>
      <c r="R447" s="128"/>
      <c r="S447" s="129"/>
      <c r="T447" s="129"/>
      <c r="U447" s="129"/>
      <c r="V447" s="129"/>
      <c r="W447" s="129"/>
      <c r="X447" s="129"/>
      <c r="Y447" s="129"/>
      <c r="Z447" s="129"/>
      <c r="AA447" s="129"/>
      <c r="AB447" s="129"/>
    </row>
    <row r="448" ht="10.5" customHeight="1">
      <c r="A448" s="128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8"/>
      <c r="Q448" s="128"/>
      <c r="R448" s="128"/>
      <c r="S448" s="129"/>
      <c r="T448" s="129"/>
      <c r="U448" s="129"/>
      <c r="V448" s="129"/>
      <c r="W448" s="129"/>
      <c r="X448" s="129"/>
      <c r="Y448" s="129"/>
      <c r="Z448" s="129"/>
      <c r="AA448" s="129"/>
      <c r="AB448" s="129"/>
    </row>
    <row r="449" ht="10.5" customHeight="1">
      <c r="A449" s="128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8"/>
      <c r="Q449" s="128"/>
      <c r="R449" s="128"/>
      <c r="S449" s="129"/>
      <c r="T449" s="129"/>
      <c r="U449" s="129"/>
      <c r="V449" s="129"/>
      <c r="W449" s="129"/>
      <c r="X449" s="129"/>
      <c r="Y449" s="129"/>
      <c r="Z449" s="129"/>
      <c r="AA449" s="129"/>
      <c r="AB449" s="129"/>
    </row>
    <row r="450" ht="10.5" customHeight="1">
      <c r="A450" s="128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8"/>
      <c r="Q450" s="128"/>
      <c r="R450" s="128"/>
      <c r="S450" s="129"/>
      <c r="T450" s="129"/>
      <c r="U450" s="129"/>
      <c r="V450" s="129"/>
      <c r="W450" s="129"/>
      <c r="X450" s="129"/>
      <c r="Y450" s="129"/>
      <c r="Z450" s="129"/>
      <c r="AA450" s="129"/>
      <c r="AB450" s="129"/>
    </row>
    <row r="451" ht="10.5" customHeight="1">
      <c r="A451" s="128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8"/>
      <c r="Q451" s="128"/>
      <c r="R451" s="128"/>
      <c r="S451" s="129"/>
      <c r="T451" s="129"/>
      <c r="U451" s="129"/>
      <c r="V451" s="129"/>
      <c r="W451" s="129"/>
      <c r="X451" s="129"/>
      <c r="Y451" s="129"/>
      <c r="Z451" s="129"/>
      <c r="AA451" s="129"/>
      <c r="AB451" s="129"/>
    </row>
    <row r="452" ht="10.5" customHeight="1">
      <c r="A452" s="128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8"/>
      <c r="Q452" s="128"/>
      <c r="R452" s="128"/>
      <c r="S452" s="129"/>
      <c r="T452" s="129"/>
      <c r="U452" s="129"/>
      <c r="V452" s="129"/>
      <c r="W452" s="129"/>
      <c r="X452" s="129"/>
      <c r="Y452" s="129"/>
      <c r="Z452" s="129"/>
      <c r="AA452" s="129"/>
      <c r="AB452" s="129"/>
    </row>
    <row r="453" ht="10.5" customHeight="1">
      <c r="A453" s="128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8"/>
      <c r="Q453" s="128"/>
      <c r="R453" s="128"/>
      <c r="S453" s="129"/>
      <c r="T453" s="129"/>
      <c r="U453" s="129"/>
      <c r="V453" s="129"/>
      <c r="W453" s="129"/>
      <c r="X453" s="129"/>
      <c r="Y453" s="129"/>
      <c r="Z453" s="129"/>
      <c r="AA453" s="129"/>
      <c r="AB453" s="129"/>
    </row>
    <row r="454" ht="10.5" customHeight="1">
      <c r="A454" s="128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8"/>
      <c r="Q454" s="128"/>
      <c r="R454" s="128"/>
      <c r="S454" s="129"/>
      <c r="T454" s="129"/>
      <c r="U454" s="129"/>
      <c r="V454" s="129"/>
      <c r="W454" s="129"/>
      <c r="X454" s="129"/>
      <c r="Y454" s="129"/>
      <c r="Z454" s="129"/>
      <c r="AA454" s="129"/>
      <c r="AB454" s="129"/>
    </row>
    <row r="455" ht="10.5" customHeight="1">
      <c r="A455" s="128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8"/>
      <c r="Q455" s="128"/>
      <c r="R455" s="128"/>
      <c r="S455" s="129"/>
      <c r="T455" s="129"/>
      <c r="U455" s="129"/>
      <c r="V455" s="129"/>
      <c r="W455" s="129"/>
      <c r="X455" s="129"/>
      <c r="Y455" s="129"/>
      <c r="Z455" s="129"/>
      <c r="AA455" s="129"/>
      <c r="AB455" s="129"/>
    </row>
    <row r="456" ht="10.5" customHeight="1">
      <c r="A456" s="128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8"/>
      <c r="Q456" s="128"/>
      <c r="R456" s="128"/>
      <c r="S456" s="129"/>
      <c r="T456" s="129"/>
      <c r="U456" s="129"/>
      <c r="V456" s="129"/>
      <c r="W456" s="129"/>
      <c r="X456" s="129"/>
      <c r="Y456" s="129"/>
      <c r="Z456" s="129"/>
      <c r="AA456" s="129"/>
      <c r="AB456" s="129"/>
    </row>
    <row r="457" ht="10.5" customHeight="1">
      <c r="A457" s="128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8"/>
      <c r="Q457" s="128"/>
      <c r="R457" s="128"/>
      <c r="S457" s="129"/>
      <c r="T457" s="129"/>
      <c r="U457" s="129"/>
      <c r="V457" s="129"/>
      <c r="W457" s="129"/>
      <c r="X457" s="129"/>
      <c r="Y457" s="129"/>
      <c r="Z457" s="129"/>
      <c r="AA457" s="129"/>
      <c r="AB457" s="129"/>
    </row>
    <row r="458" ht="10.5" customHeight="1">
      <c r="A458" s="128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8"/>
      <c r="Q458" s="128"/>
      <c r="R458" s="128"/>
      <c r="S458" s="129"/>
      <c r="T458" s="129"/>
      <c r="U458" s="129"/>
      <c r="V458" s="129"/>
      <c r="W458" s="129"/>
      <c r="X458" s="129"/>
      <c r="Y458" s="129"/>
      <c r="Z458" s="129"/>
      <c r="AA458" s="129"/>
      <c r="AB458" s="129"/>
    </row>
    <row r="459" ht="10.5" customHeight="1">
      <c r="A459" s="128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8"/>
      <c r="Q459" s="128"/>
      <c r="R459" s="128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</row>
    <row r="460" ht="10.5" customHeight="1">
      <c r="A460" s="128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8"/>
      <c r="Q460" s="128"/>
      <c r="R460" s="128"/>
      <c r="S460" s="129"/>
      <c r="T460" s="129"/>
      <c r="U460" s="129"/>
      <c r="V460" s="129"/>
      <c r="W460" s="129"/>
      <c r="X460" s="129"/>
      <c r="Y460" s="129"/>
      <c r="Z460" s="129"/>
      <c r="AA460" s="129"/>
      <c r="AB460" s="129"/>
    </row>
    <row r="461" ht="10.5" customHeight="1">
      <c r="A461" s="128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8"/>
      <c r="Q461" s="128"/>
      <c r="R461" s="128"/>
      <c r="S461" s="129"/>
      <c r="T461" s="129"/>
      <c r="U461" s="129"/>
      <c r="V461" s="129"/>
      <c r="W461" s="129"/>
      <c r="X461" s="129"/>
      <c r="Y461" s="129"/>
      <c r="Z461" s="129"/>
      <c r="AA461" s="129"/>
      <c r="AB461" s="129"/>
    </row>
    <row r="462" ht="10.5" customHeight="1">
      <c r="A462" s="128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8"/>
      <c r="Q462" s="128"/>
      <c r="R462" s="128"/>
      <c r="S462" s="129"/>
      <c r="T462" s="129"/>
      <c r="U462" s="129"/>
      <c r="V462" s="129"/>
      <c r="W462" s="129"/>
      <c r="X462" s="129"/>
      <c r="Y462" s="129"/>
      <c r="Z462" s="129"/>
      <c r="AA462" s="129"/>
      <c r="AB462" s="129"/>
    </row>
    <row r="463" ht="10.5" customHeight="1">
      <c r="A463" s="128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8"/>
      <c r="Q463" s="128"/>
      <c r="R463" s="128"/>
      <c r="S463" s="129"/>
      <c r="T463" s="129"/>
      <c r="U463" s="129"/>
      <c r="V463" s="129"/>
      <c r="W463" s="129"/>
      <c r="X463" s="129"/>
      <c r="Y463" s="129"/>
      <c r="Z463" s="129"/>
      <c r="AA463" s="129"/>
      <c r="AB463" s="129"/>
    </row>
    <row r="464" ht="10.5" customHeight="1">
      <c r="A464" s="128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8"/>
      <c r="Q464" s="128"/>
      <c r="R464" s="128"/>
      <c r="S464" s="129"/>
      <c r="T464" s="129"/>
      <c r="U464" s="129"/>
      <c r="V464" s="129"/>
      <c r="W464" s="129"/>
      <c r="X464" s="129"/>
      <c r="Y464" s="129"/>
      <c r="Z464" s="129"/>
      <c r="AA464" s="129"/>
      <c r="AB464" s="129"/>
    </row>
    <row r="465" ht="10.5" customHeight="1">
      <c r="A465" s="128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8"/>
      <c r="Q465" s="128"/>
      <c r="R465" s="128"/>
      <c r="S465" s="129"/>
      <c r="T465" s="129"/>
      <c r="U465" s="129"/>
      <c r="V465" s="129"/>
      <c r="W465" s="129"/>
      <c r="X465" s="129"/>
      <c r="Y465" s="129"/>
      <c r="Z465" s="129"/>
      <c r="AA465" s="129"/>
      <c r="AB465" s="129"/>
    </row>
    <row r="466" ht="10.5" customHeight="1">
      <c r="A466" s="128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8"/>
      <c r="Q466" s="128"/>
      <c r="R466" s="128"/>
      <c r="S466" s="129"/>
      <c r="T466" s="129"/>
      <c r="U466" s="129"/>
      <c r="V466" s="129"/>
      <c r="W466" s="129"/>
      <c r="X466" s="129"/>
      <c r="Y466" s="129"/>
      <c r="Z466" s="129"/>
      <c r="AA466" s="129"/>
      <c r="AB466" s="129"/>
    </row>
    <row r="467" ht="10.5" customHeight="1">
      <c r="A467" s="128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8"/>
      <c r="Q467" s="128"/>
      <c r="R467" s="128"/>
      <c r="S467" s="129"/>
      <c r="T467" s="129"/>
      <c r="U467" s="129"/>
      <c r="V467" s="129"/>
      <c r="W467" s="129"/>
      <c r="X467" s="129"/>
      <c r="Y467" s="129"/>
      <c r="Z467" s="129"/>
      <c r="AA467" s="129"/>
      <c r="AB467" s="129"/>
    </row>
    <row r="468" ht="10.5" customHeight="1">
      <c r="A468" s="128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8"/>
      <c r="Q468" s="128"/>
      <c r="R468" s="128"/>
      <c r="S468" s="129"/>
      <c r="T468" s="129"/>
      <c r="U468" s="129"/>
      <c r="V468" s="129"/>
      <c r="W468" s="129"/>
      <c r="X468" s="129"/>
      <c r="Y468" s="129"/>
      <c r="Z468" s="129"/>
      <c r="AA468" s="129"/>
      <c r="AB468" s="129"/>
    </row>
    <row r="469" ht="10.5" customHeight="1">
      <c r="A469" s="128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8"/>
      <c r="Q469" s="128"/>
      <c r="R469" s="128"/>
      <c r="S469" s="129"/>
      <c r="T469" s="129"/>
      <c r="U469" s="129"/>
      <c r="V469" s="129"/>
      <c r="W469" s="129"/>
      <c r="X469" s="129"/>
      <c r="Y469" s="129"/>
      <c r="Z469" s="129"/>
      <c r="AA469" s="129"/>
      <c r="AB469" s="129"/>
    </row>
    <row r="470" ht="10.5" customHeight="1">
      <c r="A470" s="128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8"/>
      <c r="Q470" s="128"/>
      <c r="R470" s="128"/>
      <c r="S470" s="129"/>
      <c r="T470" s="129"/>
      <c r="U470" s="129"/>
      <c r="V470" s="129"/>
      <c r="W470" s="129"/>
      <c r="X470" s="129"/>
      <c r="Y470" s="129"/>
      <c r="Z470" s="129"/>
      <c r="AA470" s="129"/>
      <c r="AB470" s="129"/>
    </row>
    <row r="471" ht="10.5" customHeight="1">
      <c r="A471" s="128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8"/>
      <c r="Q471" s="128"/>
      <c r="R471" s="128"/>
      <c r="S471" s="129"/>
      <c r="T471" s="129"/>
      <c r="U471" s="129"/>
      <c r="V471" s="129"/>
      <c r="W471" s="129"/>
      <c r="X471" s="129"/>
      <c r="Y471" s="129"/>
      <c r="Z471" s="129"/>
      <c r="AA471" s="129"/>
      <c r="AB471" s="129"/>
    </row>
    <row r="472" ht="10.5" customHeight="1">
      <c r="A472" s="128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8"/>
      <c r="Q472" s="128"/>
      <c r="R472" s="128"/>
      <c r="S472" s="129"/>
      <c r="T472" s="129"/>
      <c r="U472" s="129"/>
      <c r="V472" s="129"/>
      <c r="W472" s="129"/>
      <c r="X472" s="129"/>
      <c r="Y472" s="129"/>
      <c r="Z472" s="129"/>
      <c r="AA472" s="129"/>
      <c r="AB472" s="129"/>
    </row>
    <row r="473" ht="10.5" customHeight="1">
      <c r="A473" s="128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8"/>
      <c r="Q473" s="128"/>
      <c r="R473" s="128"/>
      <c r="S473" s="129"/>
      <c r="T473" s="129"/>
      <c r="U473" s="129"/>
      <c r="V473" s="129"/>
      <c r="W473" s="129"/>
      <c r="X473" s="129"/>
      <c r="Y473" s="129"/>
      <c r="Z473" s="129"/>
      <c r="AA473" s="129"/>
      <c r="AB473" s="129"/>
    </row>
    <row r="474" ht="10.5" customHeight="1">
      <c r="A474" s="128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8"/>
      <c r="Q474" s="128"/>
      <c r="R474" s="128"/>
      <c r="S474" s="129"/>
      <c r="T474" s="129"/>
      <c r="U474" s="129"/>
      <c r="V474" s="129"/>
      <c r="W474" s="129"/>
      <c r="X474" s="129"/>
      <c r="Y474" s="129"/>
      <c r="Z474" s="129"/>
      <c r="AA474" s="129"/>
      <c r="AB474" s="129"/>
    </row>
    <row r="475" ht="10.5" customHeight="1">
      <c r="A475" s="128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8"/>
      <c r="Q475" s="128"/>
      <c r="R475" s="128"/>
      <c r="S475" s="129"/>
      <c r="T475" s="129"/>
      <c r="U475" s="129"/>
      <c r="V475" s="129"/>
      <c r="W475" s="129"/>
      <c r="X475" s="129"/>
      <c r="Y475" s="129"/>
      <c r="Z475" s="129"/>
      <c r="AA475" s="129"/>
      <c r="AB475" s="129"/>
    </row>
    <row r="476" ht="10.5" customHeight="1">
      <c r="A476" s="128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8"/>
      <c r="Q476" s="128"/>
      <c r="R476" s="128"/>
      <c r="S476" s="129"/>
      <c r="T476" s="129"/>
      <c r="U476" s="129"/>
      <c r="V476" s="129"/>
      <c r="W476" s="129"/>
      <c r="X476" s="129"/>
      <c r="Y476" s="129"/>
      <c r="Z476" s="129"/>
      <c r="AA476" s="129"/>
      <c r="AB476" s="129"/>
    </row>
    <row r="477" ht="10.5" customHeight="1">
      <c r="A477" s="128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8"/>
      <c r="Q477" s="128"/>
      <c r="R477" s="128"/>
      <c r="S477" s="129"/>
      <c r="T477" s="129"/>
      <c r="U477" s="129"/>
      <c r="V477" s="129"/>
      <c r="W477" s="129"/>
      <c r="X477" s="129"/>
      <c r="Y477" s="129"/>
      <c r="Z477" s="129"/>
      <c r="AA477" s="129"/>
      <c r="AB477" s="129"/>
    </row>
    <row r="478" ht="10.5" customHeight="1">
      <c r="A478" s="128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8"/>
      <c r="Q478" s="128"/>
      <c r="R478" s="128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</row>
    <row r="479" ht="10.5" customHeight="1">
      <c r="A479" s="128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8"/>
      <c r="Q479" s="128"/>
      <c r="R479" s="128"/>
      <c r="S479" s="129"/>
      <c r="T479" s="129"/>
      <c r="U479" s="129"/>
      <c r="V479" s="129"/>
      <c r="W479" s="129"/>
      <c r="X479" s="129"/>
      <c r="Y479" s="129"/>
      <c r="Z479" s="129"/>
      <c r="AA479" s="129"/>
      <c r="AB479" s="129"/>
    </row>
    <row r="480" ht="10.5" customHeight="1">
      <c r="A480" s="128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8"/>
      <c r="Q480" s="128"/>
      <c r="R480" s="128"/>
      <c r="S480" s="129"/>
      <c r="T480" s="129"/>
      <c r="U480" s="129"/>
      <c r="V480" s="129"/>
      <c r="W480" s="129"/>
      <c r="X480" s="129"/>
      <c r="Y480" s="129"/>
      <c r="Z480" s="129"/>
      <c r="AA480" s="129"/>
      <c r="AB480" s="129"/>
    </row>
    <row r="481" ht="10.5" customHeight="1">
      <c r="A481" s="128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8"/>
      <c r="Q481" s="128"/>
      <c r="R481" s="128"/>
      <c r="S481" s="129"/>
      <c r="T481" s="129"/>
      <c r="U481" s="129"/>
      <c r="V481" s="129"/>
      <c r="W481" s="129"/>
      <c r="X481" s="129"/>
      <c r="Y481" s="129"/>
      <c r="Z481" s="129"/>
      <c r="AA481" s="129"/>
      <c r="AB481" s="129"/>
    </row>
    <row r="482" ht="10.5" customHeight="1">
      <c r="A482" s="128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8"/>
      <c r="Q482" s="128"/>
      <c r="R482" s="128"/>
      <c r="S482" s="129"/>
      <c r="T482" s="129"/>
      <c r="U482" s="129"/>
      <c r="V482" s="129"/>
      <c r="W482" s="129"/>
      <c r="X482" s="129"/>
      <c r="Y482" s="129"/>
      <c r="Z482" s="129"/>
      <c r="AA482" s="129"/>
      <c r="AB482" s="129"/>
    </row>
    <row r="483" ht="10.5" customHeight="1">
      <c r="A483" s="128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8"/>
      <c r="Q483" s="128"/>
      <c r="R483" s="128"/>
      <c r="S483" s="129"/>
      <c r="T483" s="129"/>
      <c r="U483" s="129"/>
      <c r="V483" s="129"/>
      <c r="W483" s="129"/>
      <c r="X483" s="129"/>
      <c r="Y483" s="129"/>
      <c r="Z483" s="129"/>
      <c r="AA483" s="129"/>
      <c r="AB483" s="129"/>
    </row>
    <row r="484" ht="10.5" customHeight="1">
      <c r="A484" s="128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8"/>
      <c r="Q484" s="128"/>
      <c r="R484" s="128"/>
      <c r="S484" s="129"/>
      <c r="T484" s="129"/>
      <c r="U484" s="129"/>
      <c r="V484" s="129"/>
      <c r="W484" s="129"/>
      <c r="X484" s="129"/>
      <c r="Y484" s="129"/>
      <c r="Z484" s="129"/>
      <c r="AA484" s="129"/>
      <c r="AB484" s="129"/>
    </row>
    <row r="485" ht="10.5" customHeight="1">
      <c r="A485" s="128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8"/>
      <c r="Q485" s="128"/>
      <c r="R485" s="128"/>
      <c r="S485" s="129"/>
      <c r="T485" s="129"/>
      <c r="U485" s="129"/>
      <c r="V485" s="129"/>
      <c r="W485" s="129"/>
      <c r="X485" s="129"/>
      <c r="Y485" s="129"/>
      <c r="Z485" s="129"/>
      <c r="AA485" s="129"/>
      <c r="AB485" s="129"/>
    </row>
    <row r="486" ht="10.5" customHeight="1">
      <c r="A486" s="128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8"/>
      <c r="Q486" s="128"/>
      <c r="R486" s="128"/>
      <c r="S486" s="129"/>
      <c r="T486" s="129"/>
      <c r="U486" s="129"/>
      <c r="V486" s="129"/>
      <c r="W486" s="129"/>
      <c r="X486" s="129"/>
      <c r="Y486" s="129"/>
      <c r="Z486" s="129"/>
      <c r="AA486" s="129"/>
      <c r="AB486" s="129"/>
    </row>
    <row r="487" ht="10.5" customHeight="1">
      <c r="A487" s="128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8"/>
      <c r="Q487" s="128"/>
      <c r="R487" s="128"/>
      <c r="S487" s="129"/>
      <c r="T487" s="129"/>
      <c r="U487" s="129"/>
      <c r="V487" s="129"/>
      <c r="W487" s="129"/>
      <c r="X487" s="129"/>
      <c r="Y487" s="129"/>
      <c r="Z487" s="129"/>
      <c r="AA487" s="129"/>
      <c r="AB487" s="129"/>
    </row>
    <row r="488" ht="10.5" customHeight="1">
      <c r="A488" s="128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8"/>
      <c r="Q488" s="128"/>
      <c r="R488" s="128"/>
      <c r="S488" s="129"/>
      <c r="T488" s="129"/>
      <c r="U488" s="129"/>
      <c r="V488" s="129"/>
      <c r="W488" s="129"/>
      <c r="X488" s="129"/>
      <c r="Y488" s="129"/>
      <c r="Z488" s="129"/>
      <c r="AA488" s="129"/>
      <c r="AB488" s="129"/>
    </row>
    <row r="489" ht="10.5" customHeight="1">
      <c r="A489" s="128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8"/>
      <c r="Q489" s="128"/>
      <c r="R489" s="128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</row>
    <row r="490" ht="10.5" customHeight="1">
      <c r="A490" s="128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8"/>
      <c r="Q490" s="128"/>
      <c r="R490" s="128"/>
      <c r="S490" s="129"/>
      <c r="T490" s="129"/>
      <c r="U490" s="129"/>
      <c r="V490" s="129"/>
      <c r="W490" s="129"/>
      <c r="X490" s="129"/>
      <c r="Y490" s="129"/>
      <c r="Z490" s="129"/>
      <c r="AA490" s="129"/>
      <c r="AB490" s="129"/>
    </row>
    <row r="491" ht="10.5" customHeight="1">
      <c r="A491" s="128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8"/>
      <c r="Q491" s="128"/>
      <c r="R491" s="128"/>
      <c r="S491" s="129"/>
      <c r="T491" s="129"/>
      <c r="U491" s="129"/>
      <c r="V491" s="129"/>
      <c r="W491" s="129"/>
      <c r="X491" s="129"/>
      <c r="Y491" s="129"/>
      <c r="Z491" s="129"/>
      <c r="AA491" s="129"/>
      <c r="AB491" s="129"/>
    </row>
    <row r="492" ht="10.5" customHeight="1">
      <c r="A492" s="128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8"/>
      <c r="Q492" s="128"/>
      <c r="R492" s="128"/>
      <c r="S492" s="129"/>
      <c r="T492" s="129"/>
      <c r="U492" s="129"/>
      <c r="V492" s="129"/>
      <c r="W492" s="129"/>
      <c r="X492" s="129"/>
      <c r="Y492" s="129"/>
      <c r="Z492" s="129"/>
      <c r="AA492" s="129"/>
      <c r="AB492" s="129"/>
    </row>
    <row r="493" ht="10.5" customHeight="1">
      <c r="A493" s="128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8"/>
      <c r="Q493" s="128"/>
      <c r="R493" s="128"/>
      <c r="S493" s="129"/>
      <c r="T493" s="129"/>
      <c r="U493" s="129"/>
      <c r="V493" s="129"/>
      <c r="W493" s="129"/>
      <c r="X493" s="129"/>
      <c r="Y493" s="129"/>
      <c r="Z493" s="129"/>
      <c r="AA493" s="129"/>
      <c r="AB493" s="129"/>
    </row>
    <row r="494" ht="10.5" customHeight="1">
      <c r="A494" s="128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8"/>
      <c r="Q494" s="128"/>
      <c r="R494" s="128"/>
      <c r="S494" s="129"/>
      <c r="T494" s="129"/>
      <c r="U494" s="129"/>
      <c r="V494" s="129"/>
      <c r="W494" s="129"/>
      <c r="X494" s="129"/>
      <c r="Y494" s="129"/>
      <c r="Z494" s="129"/>
      <c r="AA494" s="129"/>
      <c r="AB494" s="129"/>
    </row>
    <row r="495" ht="10.5" customHeight="1">
      <c r="A495" s="128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8"/>
      <c r="Q495" s="128"/>
      <c r="R495" s="128"/>
      <c r="S495" s="129"/>
      <c r="T495" s="129"/>
      <c r="U495" s="129"/>
      <c r="V495" s="129"/>
      <c r="W495" s="129"/>
      <c r="X495" s="129"/>
      <c r="Y495" s="129"/>
      <c r="Z495" s="129"/>
      <c r="AA495" s="129"/>
      <c r="AB495" s="129"/>
    </row>
    <row r="496" ht="10.5" customHeight="1">
      <c r="A496" s="128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8"/>
      <c r="Q496" s="128"/>
      <c r="R496" s="128"/>
      <c r="S496" s="129"/>
      <c r="T496" s="129"/>
      <c r="U496" s="129"/>
      <c r="V496" s="129"/>
      <c r="W496" s="129"/>
      <c r="X496" s="129"/>
      <c r="Y496" s="129"/>
      <c r="Z496" s="129"/>
      <c r="AA496" s="129"/>
      <c r="AB496" s="129"/>
    </row>
    <row r="497" ht="10.5" customHeight="1">
      <c r="A497" s="128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8"/>
      <c r="Q497" s="128"/>
      <c r="R497" s="128"/>
      <c r="S497" s="129"/>
      <c r="T497" s="129"/>
      <c r="U497" s="129"/>
      <c r="V497" s="129"/>
      <c r="W497" s="129"/>
      <c r="X497" s="129"/>
      <c r="Y497" s="129"/>
      <c r="Z497" s="129"/>
      <c r="AA497" s="129"/>
      <c r="AB497" s="129"/>
    </row>
    <row r="498" ht="10.5" customHeight="1">
      <c r="A498" s="128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8"/>
      <c r="Q498" s="128"/>
      <c r="R498" s="128"/>
      <c r="S498" s="129"/>
      <c r="T498" s="129"/>
      <c r="U498" s="129"/>
      <c r="V498" s="129"/>
      <c r="W498" s="129"/>
      <c r="X498" s="129"/>
      <c r="Y498" s="129"/>
      <c r="Z498" s="129"/>
      <c r="AA498" s="129"/>
      <c r="AB498" s="129"/>
    </row>
    <row r="499" ht="10.5" customHeight="1">
      <c r="A499" s="128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8"/>
      <c r="Q499" s="128"/>
      <c r="R499" s="128"/>
      <c r="S499" s="129"/>
      <c r="T499" s="129"/>
      <c r="U499" s="129"/>
      <c r="V499" s="129"/>
      <c r="W499" s="129"/>
      <c r="X499" s="129"/>
      <c r="Y499" s="129"/>
      <c r="Z499" s="129"/>
      <c r="AA499" s="129"/>
      <c r="AB499" s="129"/>
    </row>
    <row r="500" ht="10.5" customHeight="1">
      <c r="A500" s="128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8"/>
      <c r="Q500" s="128"/>
      <c r="R500" s="128"/>
      <c r="S500" s="129"/>
      <c r="T500" s="129"/>
      <c r="U500" s="129"/>
      <c r="V500" s="129"/>
      <c r="W500" s="129"/>
      <c r="X500" s="129"/>
      <c r="Y500" s="129"/>
      <c r="Z500" s="129"/>
      <c r="AA500" s="129"/>
      <c r="AB500" s="129"/>
    </row>
    <row r="501" ht="10.5" customHeight="1">
      <c r="A501" s="128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8"/>
      <c r="Q501" s="128"/>
      <c r="R501" s="128"/>
      <c r="S501" s="129"/>
      <c r="T501" s="129"/>
      <c r="U501" s="129"/>
      <c r="V501" s="129"/>
      <c r="W501" s="129"/>
      <c r="X501" s="129"/>
      <c r="Y501" s="129"/>
      <c r="Z501" s="129"/>
      <c r="AA501" s="129"/>
      <c r="AB501" s="129"/>
    </row>
    <row r="502" ht="10.5" customHeight="1">
      <c r="A502" s="128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8"/>
      <c r="Q502" s="128"/>
      <c r="R502" s="128"/>
      <c r="S502" s="129"/>
      <c r="T502" s="129"/>
      <c r="U502" s="129"/>
      <c r="V502" s="129"/>
      <c r="W502" s="129"/>
      <c r="X502" s="129"/>
      <c r="Y502" s="129"/>
      <c r="Z502" s="129"/>
      <c r="AA502" s="129"/>
      <c r="AB502" s="129"/>
    </row>
    <row r="503" ht="10.5" customHeight="1">
      <c r="A503" s="128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8"/>
      <c r="Q503" s="128"/>
      <c r="R503" s="128"/>
      <c r="S503" s="129"/>
      <c r="T503" s="129"/>
      <c r="U503" s="129"/>
      <c r="V503" s="129"/>
      <c r="W503" s="129"/>
      <c r="X503" s="129"/>
      <c r="Y503" s="129"/>
      <c r="Z503" s="129"/>
      <c r="AA503" s="129"/>
      <c r="AB503" s="129"/>
    </row>
    <row r="504" ht="10.5" customHeight="1">
      <c r="A504" s="128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8"/>
      <c r="Q504" s="128"/>
      <c r="R504" s="128"/>
      <c r="S504" s="129"/>
      <c r="T504" s="129"/>
      <c r="U504" s="129"/>
      <c r="V504" s="129"/>
      <c r="W504" s="129"/>
      <c r="X504" s="129"/>
      <c r="Y504" s="129"/>
      <c r="Z504" s="129"/>
      <c r="AA504" s="129"/>
      <c r="AB504" s="129"/>
    </row>
    <row r="505" ht="10.5" customHeight="1">
      <c r="A505" s="128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8"/>
      <c r="Q505" s="128"/>
      <c r="R505" s="128"/>
      <c r="S505" s="129"/>
      <c r="T505" s="129"/>
      <c r="U505" s="129"/>
      <c r="V505" s="129"/>
      <c r="W505" s="129"/>
      <c r="X505" s="129"/>
      <c r="Y505" s="129"/>
      <c r="Z505" s="129"/>
      <c r="AA505" s="129"/>
      <c r="AB505" s="129"/>
    </row>
    <row r="506" ht="10.5" customHeight="1">
      <c r="A506" s="128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8"/>
      <c r="Q506" s="128"/>
      <c r="R506" s="128"/>
      <c r="S506" s="129"/>
      <c r="T506" s="129"/>
      <c r="U506" s="129"/>
      <c r="V506" s="129"/>
      <c r="W506" s="129"/>
      <c r="X506" s="129"/>
      <c r="Y506" s="129"/>
      <c r="Z506" s="129"/>
      <c r="AA506" s="129"/>
      <c r="AB506" s="129"/>
    </row>
    <row r="507" ht="10.5" customHeight="1">
      <c r="A507" s="128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8"/>
      <c r="Q507" s="128"/>
      <c r="R507" s="128"/>
      <c r="S507" s="129"/>
      <c r="T507" s="129"/>
      <c r="U507" s="129"/>
      <c r="V507" s="129"/>
      <c r="W507" s="129"/>
      <c r="X507" s="129"/>
      <c r="Y507" s="129"/>
      <c r="Z507" s="129"/>
      <c r="AA507" s="129"/>
      <c r="AB507" s="129"/>
    </row>
    <row r="508" ht="10.5" customHeight="1">
      <c r="A508" s="128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8"/>
      <c r="Q508" s="128"/>
      <c r="R508" s="128"/>
      <c r="S508" s="129"/>
      <c r="T508" s="129"/>
      <c r="U508" s="129"/>
      <c r="V508" s="129"/>
      <c r="W508" s="129"/>
      <c r="X508" s="129"/>
      <c r="Y508" s="129"/>
      <c r="Z508" s="129"/>
      <c r="AA508" s="129"/>
      <c r="AB508" s="129"/>
    </row>
    <row r="509" ht="10.5" customHeight="1">
      <c r="A509" s="128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8"/>
      <c r="Q509" s="128"/>
      <c r="R509" s="128"/>
      <c r="S509" s="129"/>
      <c r="T509" s="129"/>
      <c r="U509" s="129"/>
      <c r="V509" s="129"/>
      <c r="W509" s="129"/>
      <c r="X509" s="129"/>
      <c r="Y509" s="129"/>
      <c r="Z509" s="129"/>
      <c r="AA509" s="129"/>
      <c r="AB509" s="129"/>
    </row>
    <row r="510" ht="10.5" customHeight="1">
      <c r="A510" s="128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8"/>
      <c r="Q510" s="128"/>
      <c r="R510" s="128"/>
      <c r="S510" s="129"/>
      <c r="T510" s="129"/>
      <c r="U510" s="129"/>
      <c r="V510" s="129"/>
      <c r="W510" s="129"/>
      <c r="X510" s="129"/>
      <c r="Y510" s="129"/>
      <c r="Z510" s="129"/>
      <c r="AA510" s="129"/>
      <c r="AB510" s="129"/>
    </row>
    <row r="511" ht="10.5" customHeight="1">
      <c r="A511" s="128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8"/>
      <c r="Q511" s="128"/>
      <c r="R511" s="128"/>
      <c r="S511" s="129"/>
      <c r="T511" s="129"/>
      <c r="U511" s="129"/>
      <c r="V511" s="129"/>
      <c r="W511" s="129"/>
      <c r="X511" s="129"/>
      <c r="Y511" s="129"/>
      <c r="Z511" s="129"/>
      <c r="AA511" s="129"/>
      <c r="AB511" s="129"/>
    </row>
    <row r="512" ht="10.5" customHeight="1">
      <c r="A512" s="128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8"/>
      <c r="Q512" s="128"/>
      <c r="R512" s="128"/>
      <c r="S512" s="129"/>
      <c r="T512" s="129"/>
      <c r="U512" s="129"/>
      <c r="V512" s="129"/>
      <c r="W512" s="129"/>
      <c r="X512" s="129"/>
      <c r="Y512" s="129"/>
      <c r="Z512" s="129"/>
      <c r="AA512" s="129"/>
      <c r="AB512" s="129"/>
    </row>
    <row r="513" ht="10.5" customHeight="1">
      <c r="A513" s="128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8"/>
      <c r="Q513" s="128"/>
      <c r="R513" s="128"/>
      <c r="S513" s="129"/>
      <c r="T513" s="129"/>
      <c r="U513" s="129"/>
      <c r="V513" s="129"/>
      <c r="W513" s="129"/>
      <c r="X513" s="129"/>
      <c r="Y513" s="129"/>
      <c r="Z513" s="129"/>
      <c r="AA513" s="129"/>
      <c r="AB513" s="129"/>
    </row>
    <row r="514" ht="10.5" customHeight="1">
      <c r="A514" s="128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8"/>
      <c r="Q514" s="128"/>
      <c r="R514" s="128"/>
      <c r="S514" s="129"/>
      <c r="T514" s="129"/>
      <c r="U514" s="129"/>
      <c r="V514" s="129"/>
      <c r="W514" s="129"/>
      <c r="X514" s="129"/>
      <c r="Y514" s="129"/>
      <c r="Z514" s="129"/>
      <c r="AA514" s="129"/>
      <c r="AB514" s="129"/>
    </row>
    <row r="515" ht="10.5" customHeight="1">
      <c r="A515" s="128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8"/>
      <c r="Q515" s="128"/>
      <c r="R515" s="128"/>
      <c r="S515" s="129"/>
      <c r="T515" s="129"/>
      <c r="U515" s="129"/>
      <c r="V515" s="129"/>
      <c r="W515" s="129"/>
      <c r="X515" s="129"/>
      <c r="Y515" s="129"/>
      <c r="Z515" s="129"/>
      <c r="AA515" s="129"/>
      <c r="AB515" s="129"/>
    </row>
    <row r="516" ht="10.5" customHeight="1">
      <c r="A516" s="128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8"/>
      <c r="Q516" s="128"/>
      <c r="R516" s="128"/>
      <c r="S516" s="129"/>
      <c r="T516" s="129"/>
      <c r="U516" s="129"/>
      <c r="V516" s="129"/>
      <c r="W516" s="129"/>
      <c r="X516" s="129"/>
      <c r="Y516" s="129"/>
      <c r="Z516" s="129"/>
      <c r="AA516" s="129"/>
      <c r="AB516" s="129"/>
    </row>
    <row r="517" ht="10.5" customHeight="1">
      <c r="A517" s="128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8"/>
      <c r="Q517" s="128"/>
      <c r="R517" s="128"/>
      <c r="S517" s="129"/>
      <c r="T517" s="129"/>
      <c r="U517" s="129"/>
      <c r="V517" s="129"/>
      <c r="W517" s="129"/>
      <c r="X517" s="129"/>
      <c r="Y517" s="129"/>
      <c r="Z517" s="129"/>
      <c r="AA517" s="129"/>
      <c r="AB517" s="129"/>
    </row>
    <row r="518" ht="10.5" customHeight="1">
      <c r="A518" s="128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8"/>
      <c r="Q518" s="128"/>
      <c r="R518" s="128"/>
      <c r="S518" s="129"/>
      <c r="T518" s="129"/>
      <c r="U518" s="129"/>
      <c r="V518" s="129"/>
      <c r="W518" s="129"/>
      <c r="X518" s="129"/>
      <c r="Y518" s="129"/>
      <c r="Z518" s="129"/>
      <c r="AA518" s="129"/>
      <c r="AB518" s="129"/>
    </row>
    <row r="519" ht="10.5" customHeight="1">
      <c r="A519" s="128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8"/>
      <c r="Q519" s="128"/>
      <c r="R519" s="128"/>
      <c r="S519" s="129"/>
      <c r="T519" s="129"/>
      <c r="U519" s="129"/>
      <c r="V519" s="129"/>
      <c r="W519" s="129"/>
      <c r="X519" s="129"/>
      <c r="Y519" s="129"/>
      <c r="Z519" s="129"/>
      <c r="AA519" s="129"/>
      <c r="AB519" s="129"/>
    </row>
    <row r="520" ht="10.5" customHeight="1">
      <c r="A520" s="128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8"/>
      <c r="Q520" s="128"/>
      <c r="R520" s="128"/>
      <c r="S520" s="129"/>
      <c r="T520" s="129"/>
      <c r="U520" s="129"/>
      <c r="V520" s="129"/>
      <c r="W520" s="129"/>
      <c r="X520" s="129"/>
      <c r="Y520" s="129"/>
      <c r="Z520" s="129"/>
      <c r="AA520" s="129"/>
      <c r="AB520" s="129"/>
    </row>
    <row r="521" ht="10.5" customHeight="1">
      <c r="A521" s="128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8"/>
      <c r="Q521" s="128"/>
      <c r="R521" s="128"/>
      <c r="S521" s="129"/>
      <c r="T521" s="129"/>
      <c r="U521" s="129"/>
      <c r="V521" s="129"/>
      <c r="W521" s="129"/>
      <c r="X521" s="129"/>
      <c r="Y521" s="129"/>
      <c r="Z521" s="129"/>
      <c r="AA521" s="129"/>
      <c r="AB521" s="129"/>
    </row>
    <row r="522" ht="10.5" customHeight="1">
      <c r="A522" s="128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8"/>
      <c r="Q522" s="128"/>
      <c r="R522" s="128"/>
      <c r="S522" s="129"/>
      <c r="T522" s="129"/>
      <c r="U522" s="129"/>
      <c r="V522" s="129"/>
      <c r="W522" s="129"/>
      <c r="X522" s="129"/>
      <c r="Y522" s="129"/>
      <c r="Z522" s="129"/>
      <c r="AA522" s="129"/>
      <c r="AB522" s="129"/>
    </row>
    <row r="523" ht="10.5" customHeight="1">
      <c r="A523" s="128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8"/>
      <c r="Q523" s="128"/>
      <c r="R523" s="128"/>
      <c r="S523" s="129"/>
      <c r="T523" s="129"/>
      <c r="U523" s="129"/>
      <c r="V523" s="129"/>
      <c r="W523" s="129"/>
      <c r="X523" s="129"/>
      <c r="Y523" s="129"/>
      <c r="Z523" s="129"/>
      <c r="AA523" s="129"/>
      <c r="AB523" s="129"/>
    </row>
    <row r="524" ht="10.5" customHeight="1">
      <c r="A524" s="128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8"/>
      <c r="Q524" s="128"/>
      <c r="R524" s="128"/>
      <c r="S524" s="129"/>
      <c r="T524" s="129"/>
      <c r="U524" s="129"/>
      <c r="V524" s="129"/>
      <c r="W524" s="129"/>
      <c r="X524" s="129"/>
      <c r="Y524" s="129"/>
      <c r="Z524" s="129"/>
      <c r="AA524" s="129"/>
      <c r="AB524" s="129"/>
    </row>
    <row r="525" ht="10.5" customHeight="1">
      <c r="A525" s="128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8"/>
      <c r="Q525" s="128"/>
      <c r="R525" s="128"/>
      <c r="S525" s="129"/>
      <c r="T525" s="129"/>
      <c r="U525" s="129"/>
      <c r="V525" s="129"/>
      <c r="W525" s="129"/>
      <c r="X525" s="129"/>
      <c r="Y525" s="129"/>
      <c r="Z525" s="129"/>
      <c r="AA525" s="129"/>
      <c r="AB525" s="129"/>
    </row>
    <row r="526" ht="10.5" customHeight="1">
      <c r="A526" s="128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8"/>
      <c r="Q526" s="128"/>
      <c r="R526" s="128"/>
      <c r="S526" s="129"/>
      <c r="T526" s="129"/>
      <c r="U526" s="129"/>
      <c r="V526" s="129"/>
      <c r="W526" s="129"/>
      <c r="X526" s="129"/>
      <c r="Y526" s="129"/>
      <c r="Z526" s="129"/>
      <c r="AA526" s="129"/>
      <c r="AB526" s="129"/>
    </row>
    <row r="527" ht="10.5" customHeight="1">
      <c r="A527" s="128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8"/>
      <c r="Q527" s="128"/>
      <c r="R527" s="128"/>
      <c r="S527" s="129"/>
      <c r="T527" s="129"/>
      <c r="U527" s="129"/>
      <c r="V527" s="129"/>
      <c r="W527" s="129"/>
      <c r="X527" s="129"/>
      <c r="Y527" s="129"/>
      <c r="Z527" s="129"/>
      <c r="AA527" s="129"/>
      <c r="AB527" s="129"/>
    </row>
    <row r="528" ht="10.5" customHeight="1">
      <c r="A528" s="128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8"/>
      <c r="Q528" s="128"/>
      <c r="R528" s="128"/>
      <c r="S528" s="129"/>
      <c r="T528" s="129"/>
      <c r="U528" s="129"/>
      <c r="V528" s="129"/>
      <c r="W528" s="129"/>
      <c r="X528" s="129"/>
      <c r="Y528" s="129"/>
      <c r="Z528" s="129"/>
      <c r="AA528" s="129"/>
      <c r="AB528" s="129"/>
    </row>
    <row r="529" ht="10.5" customHeight="1">
      <c r="A529" s="128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8"/>
      <c r="Q529" s="128"/>
      <c r="R529" s="128"/>
      <c r="S529" s="129"/>
      <c r="T529" s="129"/>
      <c r="U529" s="129"/>
      <c r="V529" s="129"/>
      <c r="W529" s="129"/>
      <c r="X529" s="129"/>
      <c r="Y529" s="129"/>
      <c r="Z529" s="129"/>
      <c r="AA529" s="129"/>
      <c r="AB529" s="129"/>
    </row>
    <row r="530" ht="10.5" customHeight="1">
      <c r="A530" s="128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8"/>
      <c r="Q530" s="128"/>
      <c r="R530" s="128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</row>
    <row r="531" ht="10.5" customHeight="1">
      <c r="A531" s="128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8"/>
      <c r="Q531" s="128"/>
      <c r="R531" s="128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</row>
    <row r="532" ht="10.5" customHeight="1">
      <c r="A532" s="128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8"/>
      <c r="Q532" s="128"/>
      <c r="R532" s="128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</row>
    <row r="533" ht="10.5" customHeight="1">
      <c r="A533" s="128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8"/>
      <c r="Q533" s="128"/>
      <c r="R533" s="128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</row>
    <row r="534" ht="10.5" customHeight="1">
      <c r="A534" s="128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8"/>
      <c r="Q534" s="128"/>
      <c r="R534" s="128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</row>
    <row r="535" ht="10.5" customHeight="1">
      <c r="A535" s="128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8"/>
      <c r="Q535" s="128"/>
      <c r="R535" s="128"/>
      <c r="S535" s="129"/>
      <c r="T535" s="129"/>
      <c r="U535" s="129"/>
      <c r="V535" s="129"/>
      <c r="W535" s="129"/>
      <c r="X535" s="129"/>
      <c r="Y535" s="129"/>
      <c r="Z535" s="129"/>
      <c r="AA535" s="129"/>
      <c r="AB535" s="129"/>
    </row>
    <row r="536" ht="10.5" customHeight="1">
      <c r="A536" s="128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8"/>
      <c r="Q536" s="128"/>
      <c r="R536" s="128"/>
      <c r="S536" s="129"/>
      <c r="T536" s="129"/>
      <c r="U536" s="129"/>
      <c r="V536" s="129"/>
      <c r="W536" s="129"/>
      <c r="X536" s="129"/>
      <c r="Y536" s="129"/>
      <c r="Z536" s="129"/>
      <c r="AA536" s="129"/>
      <c r="AB536" s="129"/>
    </row>
    <row r="537" ht="10.5" customHeight="1">
      <c r="A537" s="128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8"/>
      <c r="Q537" s="128"/>
      <c r="R537" s="128"/>
      <c r="S537" s="129"/>
      <c r="T537" s="129"/>
      <c r="U537" s="129"/>
      <c r="V537" s="129"/>
      <c r="W537" s="129"/>
      <c r="X537" s="129"/>
      <c r="Y537" s="129"/>
      <c r="Z537" s="129"/>
      <c r="AA537" s="129"/>
      <c r="AB537" s="129"/>
    </row>
    <row r="538" ht="10.5" customHeight="1">
      <c r="A538" s="128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8"/>
      <c r="Q538" s="128"/>
      <c r="R538" s="128"/>
      <c r="S538" s="129"/>
      <c r="T538" s="129"/>
      <c r="U538" s="129"/>
      <c r="V538" s="129"/>
      <c r="W538" s="129"/>
      <c r="X538" s="129"/>
      <c r="Y538" s="129"/>
      <c r="Z538" s="129"/>
      <c r="AA538" s="129"/>
      <c r="AB538" s="129"/>
    </row>
    <row r="539" ht="10.5" customHeight="1">
      <c r="A539" s="128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8"/>
      <c r="Q539" s="128"/>
      <c r="R539" s="128"/>
      <c r="S539" s="129"/>
      <c r="T539" s="129"/>
      <c r="U539" s="129"/>
      <c r="V539" s="129"/>
      <c r="W539" s="129"/>
      <c r="X539" s="129"/>
      <c r="Y539" s="129"/>
      <c r="Z539" s="129"/>
      <c r="AA539" s="129"/>
      <c r="AB539" s="129"/>
    </row>
    <row r="540" ht="10.5" customHeight="1">
      <c r="A540" s="128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8"/>
      <c r="Q540" s="128"/>
      <c r="R540" s="128"/>
      <c r="S540" s="129"/>
      <c r="T540" s="129"/>
      <c r="U540" s="129"/>
      <c r="V540" s="129"/>
      <c r="W540" s="129"/>
      <c r="X540" s="129"/>
      <c r="Y540" s="129"/>
      <c r="Z540" s="129"/>
      <c r="AA540" s="129"/>
      <c r="AB540" s="129"/>
    </row>
    <row r="541" ht="10.5" customHeight="1">
      <c r="A541" s="128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8"/>
      <c r="Q541" s="128"/>
      <c r="R541" s="128"/>
      <c r="S541" s="129"/>
      <c r="T541" s="129"/>
      <c r="U541" s="129"/>
      <c r="V541" s="129"/>
      <c r="W541" s="129"/>
      <c r="X541" s="129"/>
      <c r="Y541" s="129"/>
      <c r="Z541" s="129"/>
      <c r="AA541" s="129"/>
      <c r="AB541" s="129"/>
    </row>
    <row r="542" ht="10.5" customHeight="1">
      <c r="A542" s="128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8"/>
      <c r="Q542" s="128"/>
      <c r="R542" s="128"/>
      <c r="S542" s="129"/>
      <c r="T542" s="129"/>
      <c r="U542" s="129"/>
      <c r="V542" s="129"/>
      <c r="W542" s="129"/>
      <c r="X542" s="129"/>
      <c r="Y542" s="129"/>
      <c r="Z542" s="129"/>
      <c r="AA542" s="129"/>
      <c r="AB542" s="129"/>
    </row>
    <row r="543" ht="10.5" customHeight="1">
      <c r="A543" s="128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8"/>
      <c r="Q543" s="128"/>
      <c r="R543" s="128"/>
      <c r="S543" s="129"/>
      <c r="T543" s="129"/>
      <c r="U543" s="129"/>
      <c r="V543" s="129"/>
      <c r="W543" s="129"/>
      <c r="X543" s="129"/>
      <c r="Y543" s="129"/>
      <c r="Z543" s="129"/>
      <c r="AA543" s="129"/>
      <c r="AB543" s="129"/>
    </row>
    <row r="544" ht="10.5" customHeight="1">
      <c r="A544" s="128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8"/>
      <c r="Q544" s="128"/>
      <c r="R544" s="128"/>
      <c r="S544" s="129"/>
      <c r="T544" s="129"/>
      <c r="U544" s="129"/>
      <c r="V544" s="129"/>
      <c r="W544" s="129"/>
      <c r="X544" s="129"/>
      <c r="Y544" s="129"/>
      <c r="Z544" s="129"/>
      <c r="AA544" s="129"/>
      <c r="AB544" s="129"/>
    </row>
    <row r="545" ht="10.5" customHeight="1">
      <c r="A545" s="128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8"/>
      <c r="Q545" s="128"/>
      <c r="R545" s="128"/>
      <c r="S545" s="129"/>
      <c r="T545" s="129"/>
      <c r="U545" s="129"/>
      <c r="V545" s="129"/>
      <c r="W545" s="129"/>
      <c r="X545" s="129"/>
      <c r="Y545" s="129"/>
      <c r="Z545" s="129"/>
      <c r="AA545" s="129"/>
      <c r="AB545" s="129"/>
    </row>
    <row r="546" ht="10.5" customHeight="1">
      <c r="A546" s="128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8"/>
      <c r="Q546" s="128"/>
      <c r="R546" s="128"/>
      <c r="S546" s="129"/>
      <c r="T546" s="129"/>
      <c r="U546" s="129"/>
      <c r="V546" s="129"/>
      <c r="W546" s="129"/>
      <c r="X546" s="129"/>
      <c r="Y546" s="129"/>
      <c r="Z546" s="129"/>
      <c r="AA546" s="129"/>
      <c r="AB546" s="129"/>
    </row>
    <row r="547" ht="10.5" customHeight="1">
      <c r="A547" s="128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8"/>
      <c r="Q547" s="128"/>
      <c r="R547" s="128"/>
      <c r="S547" s="129"/>
      <c r="T547" s="129"/>
      <c r="U547" s="129"/>
      <c r="V547" s="129"/>
      <c r="W547" s="129"/>
      <c r="X547" s="129"/>
      <c r="Y547" s="129"/>
      <c r="Z547" s="129"/>
      <c r="AA547" s="129"/>
      <c r="AB547" s="129"/>
    </row>
    <row r="548" ht="10.5" customHeight="1">
      <c r="A548" s="128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8"/>
      <c r="Q548" s="128"/>
      <c r="R548" s="128"/>
      <c r="S548" s="129"/>
      <c r="T548" s="129"/>
      <c r="U548" s="129"/>
      <c r="V548" s="129"/>
      <c r="W548" s="129"/>
      <c r="X548" s="129"/>
      <c r="Y548" s="129"/>
      <c r="Z548" s="129"/>
      <c r="AA548" s="129"/>
      <c r="AB548" s="129"/>
    </row>
    <row r="549" ht="10.5" customHeight="1">
      <c r="A549" s="128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8"/>
      <c r="Q549" s="128"/>
      <c r="R549" s="128"/>
      <c r="S549" s="129"/>
      <c r="T549" s="129"/>
      <c r="U549" s="129"/>
      <c r="V549" s="129"/>
      <c r="W549" s="129"/>
      <c r="X549" s="129"/>
      <c r="Y549" s="129"/>
      <c r="Z549" s="129"/>
      <c r="AA549" s="129"/>
      <c r="AB549" s="129"/>
    </row>
    <row r="550" ht="10.5" customHeight="1">
      <c r="A550" s="128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8"/>
      <c r="Q550" s="128"/>
      <c r="R550" s="128"/>
      <c r="S550" s="129"/>
      <c r="T550" s="129"/>
      <c r="U550" s="129"/>
      <c r="V550" s="129"/>
      <c r="W550" s="129"/>
      <c r="X550" s="129"/>
      <c r="Y550" s="129"/>
      <c r="Z550" s="129"/>
      <c r="AA550" s="129"/>
      <c r="AB550" s="129"/>
    </row>
    <row r="551" ht="10.5" customHeight="1">
      <c r="A551" s="128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8"/>
      <c r="Q551" s="128"/>
      <c r="R551" s="128"/>
      <c r="S551" s="129"/>
      <c r="T551" s="129"/>
      <c r="U551" s="129"/>
      <c r="V551" s="129"/>
      <c r="W551" s="129"/>
      <c r="X551" s="129"/>
      <c r="Y551" s="129"/>
      <c r="Z551" s="129"/>
      <c r="AA551" s="129"/>
      <c r="AB551" s="129"/>
    </row>
    <row r="552" ht="10.5" customHeight="1">
      <c r="A552" s="128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8"/>
      <c r="Q552" s="128"/>
      <c r="R552" s="128"/>
      <c r="S552" s="129"/>
      <c r="T552" s="129"/>
      <c r="U552" s="129"/>
      <c r="V552" s="129"/>
      <c r="W552" s="129"/>
      <c r="X552" s="129"/>
      <c r="Y552" s="129"/>
      <c r="Z552" s="129"/>
      <c r="AA552" s="129"/>
      <c r="AB552" s="129"/>
    </row>
    <row r="553" ht="10.5" customHeight="1">
      <c r="A553" s="128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8"/>
      <c r="Q553" s="128"/>
      <c r="R553" s="128"/>
      <c r="S553" s="129"/>
      <c r="T553" s="129"/>
      <c r="U553" s="129"/>
      <c r="V553" s="129"/>
      <c r="W553" s="129"/>
      <c r="X553" s="129"/>
      <c r="Y553" s="129"/>
      <c r="Z553" s="129"/>
      <c r="AA553" s="129"/>
      <c r="AB553" s="129"/>
    </row>
    <row r="554" ht="10.5" customHeight="1">
      <c r="A554" s="128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8"/>
      <c r="Q554" s="128"/>
      <c r="R554" s="128"/>
      <c r="S554" s="129"/>
      <c r="T554" s="129"/>
      <c r="U554" s="129"/>
      <c r="V554" s="129"/>
      <c r="W554" s="129"/>
      <c r="X554" s="129"/>
      <c r="Y554" s="129"/>
      <c r="Z554" s="129"/>
      <c r="AA554" s="129"/>
      <c r="AB554" s="129"/>
    </row>
    <row r="555" ht="10.5" customHeight="1">
      <c r="A555" s="128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8"/>
      <c r="Q555" s="128"/>
      <c r="R555" s="128"/>
      <c r="S555" s="129"/>
      <c r="T555" s="129"/>
      <c r="U555" s="129"/>
      <c r="V555" s="129"/>
      <c r="W555" s="129"/>
      <c r="X555" s="129"/>
      <c r="Y555" s="129"/>
      <c r="Z555" s="129"/>
      <c r="AA555" s="129"/>
      <c r="AB555" s="129"/>
    </row>
    <row r="556" ht="10.5" customHeight="1">
      <c r="A556" s="128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8"/>
      <c r="Q556" s="128"/>
      <c r="R556" s="128"/>
      <c r="S556" s="129"/>
      <c r="T556" s="129"/>
      <c r="U556" s="129"/>
      <c r="V556" s="129"/>
      <c r="W556" s="129"/>
      <c r="X556" s="129"/>
      <c r="Y556" s="129"/>
      <c r="Z556" s="129"/>
      <c r="AA556" s="129"/>
      <c r="AB556" s="129"/>
    </row>
    <row r="557" ht="10.5" customHeight="1">
      <c r="A557" s="128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8"/>
      <c r="Q557" s="128"/>
      <c r="R557" s="128"/>
      <c r="S557" s="129"/>
      <c r="T557" s="129"/>
      <c r="U557" s="129"/>
      <c r="V557" s="129"/>
      <c r="W557" s="129"/>
      <c r="X557" s="129"/>
      <c r="Y557" s="129"/>
      <c r="Z557" s="129"/>
      <c r="AA557" s="129"/>
      <c r="AB557" s="129"/>
    </row>
    <row r="558" ht="10.5" customHeight="1">
      <c r="A558" s="128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8"/>
      <c r="Q558" s="128"/>
      <c r="R558" s="128"/>
      <c r="S558" s="129"/>
      <c r="T558" s="129"/>
      <c r="U558" s="129"/>
      <c r="V558" s="129"/>
      <c r="W558" s="129"/>
      <c r="X558" s="129"/>
      <c r="Y558" s="129"/>
      <c r="Z558" s="129"/>
      <c r="AA558" s="129"/>
      <c r="AB558" s="129"/>
    </row>
    <row r="559" ht="10.5" customHeight="1">
      <c r="A559" s="128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8"/>
      <c r="Q559" s="128"/>
      <c r="R559" s="128"/>
      <c r="S559" s="129"/>
      <c r="T559" s="129"/>
      <c r="U559" s="129"/>
      <c r="V559" s="129"/>
      <c r="W559" s="129"/>
      <c r="X559" s="129"/>
      <c r="Y559" s="129"/>
      <c r="Z559" s="129"/>
      <c r="AA559" s="129"/>
      <c r="AB559" s="129"/>
    </row>
    <row r="560" ht="10.5" customHeight="1">
      <c r="A560" s="128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8"/>
      <c r="Q560" s="128"/>
      <c r="R560" s="128"/>
      <c r="S560" s="129"/>
      <c r="T560" s="129"/>
      <c r="U560" s="129"/>
      <c r="V560" s="129"/>
      <c r="W560" s="129"/>
      <c r="X560" s="129"/>
      <c r="Y560" s="129"/>
      <c r="Z560" s="129"/>
      <c r="AA560" s="129"/>
      <c r="AB560" s="129"/>
    </row>
    <row r="561" ht="10.5" customHeight="1">
      <c r="A561" s="128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8"/>
      <c r="Q561" s="128"/>
      <c r="R561" s="128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</row>
    <row r="562" ht="10.5" customHeight="1">
      <c r="A562" s="128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8"/>
      <c r="Q562" s="128"/>
      <c r="R562" s="128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</row>
    <row r="563" ht="10.5" customHeight="1">
      <c r="A563" s="128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8"/>
      <c r="Q563" s="128"/>
      <c r="R563" s="128"/>
      <c r="S563" s="129"/>
      <c r="T563" s="129"/>
      <c r="U563" s="129"/>
      <c r="V563" s="129"/>
      <c r="W563" s="129"/>
      <c r="X563" s="129"/>
      <c r="Y563" s="129"/>
      <c r="Z563" s="129"/>
      <c r="AA563" s="129"/>
      <c r="AB563" s="129"/>
    </row>
    <row r="564" ht="10.5" customHeight="1">
      <c r="A564" s="128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8"/>
      <c r="Q564" s="128"/>
      <c r="R564" s="128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</row>
    <row r="565" ht="10.5" customHeight="1">
      <c r="A565" s="128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8"/>
      <c r="Q565" s="128"/>
      <c r="R565" s="128"/>
      <c r="S565" s="129"/>
      <c r="T565" s="129"/>
      <c r="U565" s="129"/>
      <c r="V565" s="129"/>
      <c r="W565" s="129"/>
      <c r="X565" s="129"/>
      <c r="Y565" s="129"/>
      <c r="Z565" s="129"/>
      <c r="AA565" s="129"/>
      <c r="AB565" s="129"/>
    </row>
    <row r="566" ht="10.5" customHeight="1">
      <c r="A566" s="128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8"/>
      <c r="Q566" s="128"/>
      <c r="R566" s="128"/>
      <c r="S566" s="129"/>
      <c r="T566" s="129"/>
      <c r="U566" s="129"/>
      <c r="V566" s="129"/>
      <c r="W566" s="129"/>
      <c r="X566" s="129"/>
      <c r="Y566" s="129"/>
      <c r="Z566" s="129"/>
      <c r="AA566" s="129"/>
      <c r="AB566" s="129"/>
    </row>
    <row r="567" ht="10.5" customHeight="1">
      <c r="A567" s="128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8"/>
      <c r="Q567" s="128"/>
      <c r="R567" s="128"/>
      <c r="S567" s="129"/>
      <c r="T567" s="129"/>
      <c r="U567" s="129"/>
      <c r="V567" s="129"/>
      <c r="W567" s="129"/>
      <c r="X567" s="129"/>
      <c r="Y567" s="129"/>
      <c r="Z567" s="129"/>
      <c r="AA567" s="129"/>
      <c r="AB567" s="129"/>
    </row>
    <row r="568" ht="10.5" customHeight="1">
      <c r="A568" s="128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8"/>
      <c r="Q568" s="128"/>
      <c r="R568" s="128"/>
      <c r="S568" s="129"/>
      <c r="T568" s="129"/>
      <c r="U568" s="129"/>
      <c r="V568" s="129"/>
      <c r="W568" s="129"/>
      <c r="X568" s="129"/>
      <c r="Y568" s="129"/>
      <c r="Z568" s="129"/>
      <c r="AA568" s="129"/>
      <c r="AB568" s="129"/>
    </row>
    <row r="569" ht="10.5" customHeight="1">
      <c r="A569" s="128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8"/>
      <c r="Q569" s="128"/>
      <c r="R569" s="128"/>
      <c r="S569" s="129"/>
      <c r="T569" s="129"/>
      <c r="U569" s="129"/>
      <c r="V569" s="129"/>
      <c r="W569" s="129"/>
      <c r="X569" s="129"/>
      <c r="Y569" s="129"/>
      <c r="Z569" s="129"/>
      <c r="AA569" s="129"/>
      <c r="AB569" s="129"/>
    </row>
    <row r="570" ht="10.5" customHeight="1">
      <c r="A570" s="128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8"/>
      <c r="Q570" s="128"/>
      <c r="R570" s="128"/>
      <c r="S570" s="129"/>
      <c r="T570" s="129"/>
      <c r="U570" s="129"/>
      <c r="V570" s="129"/>
      <c r="W570" s="129"/>
      <c r="X570" s="129"/>
      <c r="Y570" s="129"/>
      <c r="Z570" s="129"/>
      <c r="AA570" s="129"/>
      <c r="AB570" s="129"/>
    </row>
    <row r="571" ht="10.5" customHeight="1">
      <c r="A571" s="128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8"/>
      <c r="Q571" s="128"/>
      <c r="R571" s="128"/>
      <c r="S571" s="129"/>
      <c r="T571" s="129"/>
      <c r="U571" s="129"/>
      <c r="V571" s="129"/>
      <c r="W571" s="129"/>
      <c r="X571" s="129"/>
      <c r="Y571" s="129"/>
      <c r="Z571" s="129"/>
      <c r="AA571" s="129"/>
      <c r="AB571" s="129"/>
    </row>
    <row r="572" ht="10.5" customHeight="1">
      <c r="A572" s="128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8"/>
      <c r="Q572" s="128"/>
      <c r="R572" s="128"/>
      <c r="S572" s="129"/>
      <c r="T572" s="129"/>
      <c r="U572" s="129"/>
      <c r="V572" s="129"/>
      <c r="W572" s="129"/>
      <c r="X572" s="129"/>
      <c r="Y572" s="129"/>
      <c r="Z572" s="129"/>
      <c r="AA572" s="129"/>
      <c r="AB572" s="129"/>
    </row>
    <row r="573" ht="10.5" customHeight="1">
      <c r="A573" s="128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8"/>
      <c r="Q573" s="128"/>
      <c r="R573" s="128"/>
      <c r="S573" s="129"/>
      <c r="T573" s="129"/>
      <c r="U573" s="129"/>
      <c r="V573" s="129"/>
      <c r="W573" s="129"/>
      <c r="X573" s="129"/>
      <c r="Y573" s="129"/>
      <c r="Z573" s="129"/>
      <c r="AA573" s="129"/>
      <c r="AB573" s="129"/>
    </row>
    <row r="574" ht="10.5" customHeight="1">
      <c r="A574" s="128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8"/>
      <c r="Q574" s="128"/>
      <c r="R574" s="128"/>
      <c r="S574" s="129"/>
      <c r="T574" s="129"/>
      <c r="U574" s="129"/>
      <c r="V574" s="129"/>
      <c r="W574" s="129"/>
      <c r="X574" s="129"/>
      <c r="Y574" s="129"/>
      <c r="Z574" s="129"/>
      <c r="AA574" s="129"/>
      <c r="AB574" s="129"/>
    </row>
    <row r="575" ht="10.5" customHeight="1">
      <c r="A575" s="128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8"/>
      <c r="Q575" s="128"/>
      <c r="R575" s="128"/>
      <c r="S575" s="129"/>
      <c r="T575" s="129"/>
      <c r="U575" s="129"/>
      <c r="V575" s="129"/>
      <c r="W575" s="129"/>
      <c r="X575" s="129"/>
      <c r="Y575" s="129"/>
      <c r="Z575" s="129"/>
      <c r="AA575" s="129"/>
      <c r="AB575" s="129"/>
    </row>
    <row r="576" ht="10.5" customHeight="1">
      <c r="A576" s="128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8"/>
      <c r="Q576" s="128"/>
      <c r="R576" s="128"/>
      <c r="S576" s="129"/>
      <c r="T576" s="129"/>
      <c r="U576" s="129"/>
      <c r="V576" s="129"/>
      <c r="W576" s="129"/>
      <c r="X576" s="129"/>
      <c r="Y576" s="129"/>
      <c r="Z576" s="129"/>
      <c r="AA576" s="129"/>
      <c r="AB576" s="129"/>
    </row>
    <row r="577" ht="10.5" customHeight="1">
      <c r="A577" s="128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8"/>
      <c r="Q577" s="128"/>
      <c r="R577" s="128"/>
      <c r="S577" s="129"/>
      <c r="T577" s="129"/>
      <c r="U577" s="129"/>
      <c r="V577" s="129"/>
      <c r="W577" s="129"/>
      <c r="X577" s="129"/>
      <c r="Y577" s="129"/>
      <c r="Z577" s="129"/>
      <c r="AA577" s="129"/>
      <c r="AB577" s="129"/>
    </row>
    <row r="578" ht="10.5" customHeight="1">
      <c r="A578" s="128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8"/>
      <c r="Q578" s="128"/>
      <c r="R578" s="128"/>
      <c r="S578" s="129"/>
      <c r="T578" s="129"/>
      <c r="U578" s="129"/>
      <c r="V578" s="129"/>
      <c r="W578" s="129"/>
      <c r="X578" s="129"/>
      <c r="Y578" s="129"/>
      <c r="Z578" s="129"/>
      <c r="AA578" s="129"/>
      <c r="AB578" s="129"/>
    </row>
    <row r="579" ht="10.5" customHeight="1">
      <c r="A579" s="128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8"/>
      <c r="Q579" s="128"/>
      <c r="R579" s="128"/>
      <c r="S579" s="129"/>
      <c r="T579" s="129"/>
      <c r="U579" s="129"/>
      <c r="V579" s="129"/>
      <c r="W579" s="129"/>
      <c r="X579" s="129"/>
      <c r="Y579" s="129"/>
      <c r="Z579" s="129"/>
      <c r="AA579" s="129"/>
      <c r="AB579" s="129"/>
    </row>
    <row r="580" ht="10.5" customHeight="1">
      <c r="A580" s="128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8"/>
      <c r="Q580" s="128"/>
      <c r="R580" s="128"/>
      <c r="S580" s="129"/>
      <c r="T580" s="129"/>
      <c r="U580" s="129"/>
      <c r="V580" s="129"/>
      <c r="W580" s="129"/>
      <c r="X580" s="129"/>
      <c r="Y580" s="129"/>
      <c r="Z580" s="129"/>
      <c r="AA580" s="129"/>
      <c r="AB580" s="129"/>
    </row>
    <row r="581" ht="10.5" customHeight="1">
      <c r="A581" s="128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8"/>
      <c r="Q581" s="128"/>
      <c r="R581" s="128"/>
      <c r="S581" s="129"/>
      <c r="T581" s="129"/>
      <c r="U581" s="129"/>
      <c r="V581" s="129"/>
      <c r="W581" s="129"/>
      <c r="X581" s="129"/>
      <c r="Y581" s="129"/>
      <c r="Z581" s="129"/>
      <c r="AA581" s="129"/>
      <c r="AB581" s="129"/>
    </row>
    <row r="582" ht="10.5" customHeight="1">
      <c r="A582" s="128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8"/>
      <c r="Q582" s="128"/>
      <c r="R582" s="128"/>
      <c r="S582" s="129"/>
      <c r="T582" s="129"/>
      <c r="U582" s="129"/>
      <c r="V582" s="129"/>
      <c r="W582" s="129"/>
      <c r="X582" s="129"/>
      <c r="Y582" s="129"/>
      <c r="Z582" s="129"/>
      <c r="AA582" s="129"/>
      <c r="AB582" s="129"/>
    </row>
    <row r="583" ht="10.5" customHeight="1">
      <c r="A583" s="128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8"/>
      <c r="Q583" s="128"/>
      <c r="R583" s="128"/>
      <c r="S583" s="129"/>
      <c r="T583" s="129"/>
      <c r="U583" s="129"/>
      <c r="V583" s="129"/>
      <c r="W583" s="129"/>
      <c r="X583" s="129"/>
      <c r="Y583" s="129"/>
      <c r="Z583" s="129"/>
      <c r="AA583" s="129"/>
      <c r="AB583" s="129"/>
    </row>
    <row r="584" ht="10.5" customHeight="1">
      <c r="A584" s="128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8"/>
      <c r="Q584" s="128"/>
      <c r="R584" s="128"/>
      <c r="S584" s="129"/>
      <c r="T584" s="129"/>
      <c r="U584" s="129"/>
      <c r="V584" s="129"/>
      <c r="W584" s="129"/>
      <c r="X584" s="129"/>
      <c r="Y584" s="129"/>
      <c r="Z584" s="129"/>
      <c r="AA584" s="129"/>
      <c r="AB584" s="129"/>
    </row>
    <row r="585" ht="10.5" customHeight="1">
      <c r="A585" s="128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8"/>
      <c r="Q585" s="128"/>
      <c r="R585" s="128"/>
      <c r="S585" s="129"/>
      <c r="T585" s="129"/>
      <c r="U585" s="129"/>
      <c r="V585" s="129"/>
      <c r="W585" s="129"/>
      <c r="X585" s="129"/>
      <c r="Y585" s="129"/>
      <c r="Z585" s="129"/>
      <c r="AA585" s="129"/>
      <c r="AB585" s="129"/>
    </row>
    <row r="586" ht="10.5" customHeight="1">
      <c r="A586" s="128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8"/>
      <c r="Q586" s="128"/>
      <c r="R586" s="128"/>
      <c r="S586" s="129"/>
      <c r="T586" s="129"/>
      <c r="U586" s="129"/>
      <c r="V586" s="129"/>
      <c r="W586" s="129"/>
      <c r="X586" s="129"/>
      <c r="Y586" s="129"/>
      <c r="Z586" s="129"/>
      <c r="AA586" s="129"/>
      <c r="AB586" s="129"/>
    </row>
    <row r="587" ht="10.5" customHeight="1">
      <c r="A587" s="128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8"/>
      <c r="Q587" s="128"/>
      <c r="R587" s="128"/>
      <c r="S587" s="129"/>
      <c r="T587" s="129"/>
      <c r="U587" s="129"/>
      <c r="V587" s="129"/>
      <c r="W587" s="129"/>
      <c r="X587" s="129"/>
      <c r="Y587" s="129"/>
      <c r="Z587" s="129"/>
      <c r="AA587" s="129"/>
      <c r="AB587" s="129"/>
    </row>
    <row r="588" ht="10.5" customHeight="1">
      <c r="A588" s="128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8"/>
      <c r="Q588" s="128"/>
      <c r="R588" s="128"/>
      <c r="S588" s="129"/>
      <c r="T588" s="129"/>
      <c r="U588" s="129"/>
      <c r="V588" s="129"/>
      <c r="W588" s="129"/>
      <c r="X588" s="129"/>
      <c r="Y588" s="129"/>
      <c r="Z588" s="129"/>
      <c r="AA588" s="129"/>
      <c r="AB588" s="129"/>
    </row>
    <row r="589" ht="10.5" customHeight="1">
      <c r="A589" s="128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8"/>
      <c r="Q589" s="128"/>
      <c r="R589" s="128"/>
      <c r="S589" s="129"/>
      <c r="T589" s="129"/>
      <c r="U589" s="129"/>
      <c r="V589" s="129"/>
      <c r="W589" s="129"/>
      <c r="X589" s="129"/>
      <c r="Y589" s="129"/>
      <c r="Z589" s="129"/>
      <c r="AA589" s="129"/>
      <c r="AB589" s="129"/>
    </row>
    <row r="590" ht="10.5" customHeight="1">
      <c r="A590" s="128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8"/>
      <c r="Q590" s="128"/>
      <c r="R590" s="128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</row>
    <row r="591" ht="10.5" customHeight="1">
      <c r="A591" s="128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8"/>
      <c r="Q591" s="128"/>
      <c r="R591" s="128"/>
      <c r="S591" s="129"/>
      <c r="T591" s="129"/>
      <c r="U591" s="129"/>
      <c r="V591" s="129"/>
      <c r="W591" s="129"/>
      <c r="X591" s="129"/>
      <c r="Y591" s="129"/>
      <c r="Z591" s="129"/>
      <c r="AA591" s="129"/>
      <c r="AB591" s="129"/>
    </row>
    <row r="592" ht="10.5" customHeight="1">
      <c r="A592" s="128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8"/>
      <c r="Q592" s="128"/>
      <c r="R592" s="128"/>
      <c r="S592" s="129"/>
      <c r="T592" s="129"/>
      <c r="U592" s="129"/>
      <c r="V592" s="129"/>
      <c r="W592" s="129"/>
      <c r="X592" s="129"/>
      <c r="Y592" s="129"/>
      <c r="Z592" s="129"/>
      <c r="AA592" s="129"/>
      <c r="AB592" s="129"/>
    </row>
    <row r="593" ht="10.5" customHeight="1">
      <c r="A593" s="128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8"/>
      <c r="Q593" s="128"/>
      <c r="R593" s="128"/>
      <c r="S593" s="129"/>
      <c r="T593" s="129"/>
      <c r="U593" s="129"/>
      <c r="V593" s="129"/>
      <c r="W593" s="129"/>
      <c r="X593" s="129"/>
      <c r="Y593" s="129"/>
      <c r="Z593" s="129"/>
      <c r="AA593" s="129"/>
      <c r="AB593" s="129"/>
    </row>
    <row r="594" ht="10.5" customHeight="1">
      <c r="A594" s="128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8"/>
      <c r="Q594" s="128"/>
      <c r="R594" s="128"/>
      <c r="S594" s="129"/>
      <c r="T594" s="129"/>
      <c r="U594" s="129"/>
      <c r="V594" s="129"/>
      <c r="W594" s="129"/>
      <c r="X594" s="129"/>
      <c r="Y594" s="129"/>
      <c r="Z594" s="129"/>
      <c r="AA594" s="129"/>
      <c r="AB594" s="129"/>
    </row>
    <row r="595" ht="10.5" customHeight="1">
      <c r="A595" s="128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8"/>
      <c r="Q595" s="128"/>
      <c r="R595" s="128"/>
      <c r="S595" s="129"/>
      <c r="T595" s="129"/>
      <c r="U595" s="129"/>
      <c r="V595" s="129"/>
      <c r="W595" s="129"/>
      <c r="X595" s="129"/>
      <c r="Y595" s="129"/>
      <c r="Z595" s="129"/>
      <c r="AA595" s="129"/>
      <c r="AB595" s="129"/>
    </row>
    <row r="596" ht="10.5" customHeight="1">
      <c r="A596" s="128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8"/>
      <c r="Q596" s="128"/>
      <c r="R596" s="128"/>
      <c r="S596" s="129"/>
      <c r="T596" s="129"/>
      <c r="U596" s="129"/>
      <c r="V596" s="129"/>
      <c r="W596" s="129"/>
      <c r="X596" s="129"/>
      <c r="Y596" s="129"/>
      <c r="Z596" s="129"/>
      <c r="AA596" s="129"/>
      <c r="AB596" s="129"/>
    </row>
    <row r="597" ht="10.5" customHeight="1">
      <c r="A597" s="128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8"/>
      <c r="Q597" s="128"/>
      <c r="R597" s="128"/>
      <c r="S597" s="129"/>
      <c r="T597" s="129"/>
      <c r="U597" s="129"/>
      <c r="V597" s="129"/>
      <c r="W597" s="129"/>
      <c r="X597" s="129"/>
      <c r="Y597" s="129"/>
      <c r="Z597" s="129"/>
      <c r="AA597" s="129"/>
      <c r="AB597" s="129"/>
    </row>
    <row r="598" ht="10.5" customHeight="1">
      <c r="A598" s="128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8"/>
      <c r="Q598" s="128"/>
      <c r="R598" s="128"/>
      <c r="S598" s="129"/>
      <c r="T598" s="129"/>
      <c r="U598" s="129"/>
      <c r="V598" s="129"/>
      <c r="W598" s="129"/>
      <c r="X598" s="129"/>
      <c r="Y598" s="129"/>
      <c r="Z598" s="129"/>
      <c r="AA598" s="129"/>
      <c r="AB598" s="129"/>
    </row>
    <row r="599" ht="10.5" customHeight="1">
      <c r="A599" s="128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8"/>
      <c r="Q599" s="128"/>
      <c r="R599" s="128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</row>
    <row r="600" ht="10.5" customHeight="1">
      <c r="A600" s="128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8"/>
      <c r="Q600" s="128"/>
      <c r="R600" s="128"/>
      <c r="S600" s="129"/>
      <c r="T600" s="129"/>
      <c r="U600" s="129"/>
      <c r="V600" s="129"/>
      <c r="W600" s="129"/>
      <c r="X600" s="129"/>
      <c r="Y600" s="129"/>
      <c r="Z600" s="129"/>
      <c r="AA600" s="129"/>
      <c r="AB600" s="129"/>
    </row>
    <row r="601" ht="10.5" customHeight="1">
      <c r="A601" s="128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8"/>
      <c r="Q601" s="128"/>
      <c r="R601" s="128"/>
      <c r="S601" s="129"/>
      <c r="T601" s="129"/>
      <c r="U601" s="129"/>
      <c r="V601" s="129"/>
      <c r="W601" s="129"/>
      <c r="X601" s="129"/>
      <c r="Y601" s="129"/>
      <c r="Z601" s="129"/>
      <c r="AA601" s="129"/>
      <c r="AB601" s="129"/>
    </row>
    <row r="602" ht="10.5" customHeight="1">
      <c r="A602" s="128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8"/>
      <c r="Q602" s="128"/>
      <c r="R602" s="128"/>
      <c r="S602" s="129"/>
      <c r="T602" s="129"/>
      <c r="U602" s="129"/>
      <c r="V602" s="129"/>
      <c r="W602" s="129"/>
      <c r="X602" s="129"/>
      <c r="Y602" s="129"/>
      <c r="Z602" s="129"/>
      <c r="AA602" s="129"/>
      <c r="AB602" s="129"/>
    </row>
    <row r="603" ht="10.5" customHeight="1">
      <c r="A603" s="128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8"/>
      <c r="Q603" s="128"/>
      <c r="R603" s="128"/>
      <c r="S603" s="129"/>
      <c r="T603" s="129"/>
      <c r="U603" s="129"/>
      <c r="V603" s="129"/>
      <c r="W603" s="129"/>
      <c r="X603" s="129"/>
      <c r="Y603" s="129"/>
      <c r="Z603" s="129"/>
      <c r="AA603" s="129"/>
      <c r="AB603" s="129"/>
    </row>
    <row r="604" ht="10.5" customHeight="1">
      <c r="A604" s="128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8"/>
      <c r="Q604" s="128"/>
      <c r="R604" s="128"/>
      <c r="S604" s="129"/>
      <c r="T604" s="129"/>
      <c r="U604" s="129"/>
      <c r="V604" s="129"/>
      <c r="W604" s="129"/>
      <c r="X604" s="129"/>
      <c r="Y604" s="129"/>
      <c r="Z604" s="129"/>
      <c r="AA604" s="129"/>
      <c r="AB604" s="129"/>
    </row>
    <row r="605" ht="10.5" customHeight="1">
      <c r="A605" s="128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8"/>
      <c r="Q605" s="128"/>
      <c r="R605" s="128"/>
      <c r="S605" s="129"/>
      <c r="T605" s="129"/>
      <c r="U605" s="129"/>
      <c r="V605" s="129"/>
      <c r="W605" s="129"/>
      <c r="X605" s="129"/>
      <c r="Y605" s="129"/>
      <c r="Z605" s="129"/>
      <c r="AA605" s="129"/>
      <c r="AB605" s="129"/>
    </row>
    <row r="606" ht="10.5" customHeight="1">
      <c r="A606" s="128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8"/>
      <c r="Q606" s="128"/>
      <c r="R606" s="128"/>
      <c r="S606" s="129"/>
      <c r="T606" s="129"/>
      <c r="U606" s="129"/>
      <c r="V606" s="129"/>
      <c r="W606" s="129"/>
      <c r="X606" s="129"/>
      <c r="Y606" s="129"/>
      <c r="Z606" s="129"/>
      <c r="AA606" s="129"/>
      <c r="AB606" s="129"/>
    </row>
    <row r="607" ht="10.5" customHeight="1">
      <c r="A607" s="128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8"/>
      <c r="Q607" s="128"/>
      <c r="R607" s="128"/>
      <c r="S607" s="129"/>
      <c r="T607" s="129"/>
      <c r="U607" s="129"/>
      <c r="V607" s="129"/>
      <c r="W607" s="129"/>
      <c r="X607" s="129"/>
      <c r="Y607" s="129"/>
      <c r="Z607" s="129"/>
      <c r="AA607" s="129"/>
      <c r="AB607" s="129"/>
    </row>
    <row r="608" ht="10.5" customHeight="1">
      <c r="A608" s="128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8"/>
      <c r="Q608" s="128"/>
      <c r="R608" s="128"/>
      <c r="S608" s="129"/>
      <c r="T608" s="129"/>
      <c r="U608" s="129"/>
      <c r="V608" s="129"/>
      <c r="W608" s="129"/>
      <c r="X608" s="129"/>
      <c r="Y608" s="129"/>
      <c r="Z608" s="129"/>
      <c r="AA608" s="129"/>
      <c r="AB608" s="129"/>
    </row>
    <row r="609" ht="10.5" customHeight="1">
      <c r="A609" s="128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8"/>
      <c r="Q609" s="128"/>
      <c r="R609" s="128"/>
      <c r="S609" s="129"/>
      <c r="T609" s="129"/>
      <c r="U609" s="129"/>
      <c r="V609" s="129"/>
      <c r="W609" s="129"/>
      <c r="X609" s="129"/>
      <c r="Y609" s="129"/>
      <c r="Z609" s="129"/>
      <c r="AA609" s="129"/>
      <c r="AB609" s="129"/>
    </row>
    <row r="610" ht="10.5" customHeight="1">
      <c r="A610" s="128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8"/>
      <c r="Q610" s="128"/>
      <c r="R610" s="128"/>
      <c r="S610" s="129"/>
      <c r="T610" s="129"/>
      <c r="U610" s="129"/>
      <c r="V610" s="129"/>
      <c r="W610" s="129"/>
      <c r="X610" s="129"/>
      <c r="Y610" s="129"/>
      <c r="Z610" s="129"/>
      <c r="AA610" s="129"/>
      <c r="AB610" s="129"/>
    </row>
    <row r="611" ht="10.5" customHeight="1">
      <c r="A611" s="128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8"/>
      <c r="Q611" s="128"/>
      <c r="R611" s="128"/>
      <c r="S611" s="129"/>
      <c r="T611" s="129"/>
      <c r="U611" s="129"/>
      <c r="V611" s="129"/>
      <c r="W611" s="129"/>
      <c r="X611" s="129"/>
      <c r="Y611" s="129"/>
      <c r="Z611" s="129"/>
      <c r="AA611" s="129"/>
      <c r="AB611" s="129"/>
    </row>
    <row r="612" ht="10.5" customHeight="1">
      <c r="A612" s="128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8"/>
      <c r="Q612" s="128"/>
      <c r="R612" s="128"/>
      <c r="S612" s="129"/>
      <c r="T612" s="129"/>
      <c r="U612" s="129"/>
      <c r="V612" s="129"/>
      <c r="W612" s="129"/>
      <c r="X612" s="129"/>
      <c r="Y612" s="129"/>
      <c r="Z612" s="129"/>
      <c r="AA612" s="129"/>
      <c r="AB612" s="129"/>
    </row>
    <row r="613" ht="10.5" customHeight="1">
      <c r="A613" s="128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8"/>
      <c r="Q613" s="128"/>
      <c r="R613" s="128"/>
      <c r="S613" s="129"/>
      <c r="T613" s="129"/>
      <c r="U613" s="129"/>
      <c r="V613" s="129"/>
      <c r="W613" s="129"/>
      <c r="X613" s="129"/>
      <c r="Y613" s="129"/>
      <c r="Z613" s="129"/>
      <c r="AA613" s="129"/>
      <c r="AB613" s="129"/>
    </row>
    <row r="614" ht="10.5" customHeight="1">
      <c r="A614" s="128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8"/>
      <c r="Q614" s="128"/>
      <c r="R614" s="128"/>
      <c r="S614" s="129"/>
      <c r="T614" s="129"/>
      <c r="U614" s="129"/>
      <c r="V614" s="129"/>
      <c r="W614" s="129"/>
      <c r="X614" s="129"/>
      <c r="Y614" s="129"/>
      <c r="Z614" s="129"/>
      <c r="AA614" s="129"/>
      <c r="AB614" s="129"/>
    </row>
    <row r="615" ht="10.5" customHeight="1">
      <c r="A615" s="128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8"/>
      <c r="Q615" s="128"/>
      <c r="R615" s="128"/>
      <c r="S615" s="129"/>
      <c r="T615" s="129"/>
      <c r="U615" s="129"/>
      <c r="V615" s="129"/>
      <c r="W615" s="129"/>
      <c r="X615" s="129"/>
      <c r="Y615" s="129"/>
      <c r="Z615" s="129"/>
      <c r="AA615" s="129"/>
      <c r="AB615" s="129"/>
    </row>
    <row r="616" ht="10.5" customHeight="1">
      <c r="A616" s="128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8"/>
      <c r="Q616" s="128"/>
      <c r="R616" s="128"/>
      <c r="S616" s="129"/>
      <c r="T616" s="129"/>
      <c r="U616" s="129"/>
      <c r="V616" s="129"/>
      <c r="W616" s="129"/>
      <c r="X616" s="129"/>
      <c r="Y616" s="129"/>
      <c r="Z616" s="129"/>
      <c r="AA616" s="129"/>
      <c r="AB616" s="129"/>
    </row>
    <row r="617" ht="10.5" customHeight="1">
      <c r="A617" s="128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8"/>
      <c r="Q617" s="128"/>
      <c r="R617" s="128"/>
      <c r="S617" s="129"/>
      <c r="T617" s="129"/>
      <c r="U617" s="129"/>
      <c r="V617" s="129"/>
      <c r="W617" s="129"/>
      <c r="X617" s="129"/>
      <c r="Y617" s="129"/>
      <c r="Z617" s="129"/>
      <c r="AA617" s="129"/>
      <c r="AB617" s="129"/>
    </row>
    <row r="618" ht="10.5" customHeight="1">
      <c r="A618" s="128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8"/>
      <c r="Q618" s="128"/>
      <c r="R618" s="128"/>
      <c r="S618" s="129"/>
      <c r="T618" s="129"/>
      <c r="U618" s="129"/>
      <c r="V618" s="129"/>
      <c r="W618" s="129"/>
      <c r="X618" s="129"/>
      <c r="Y618" s="129"/>
      <c r="Z618" s="129"/>
      <c r="AA618" s="129"/>
      <c r="AB618" s="129"/>
    </row>
    <row r="619" ht="10.5" customHeight="1">
      <c r="A619" s="128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8"/>
      <c r="Q619" s="128"/>
      <c r="R619" s="128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</row>
    <row r="620" ht="10.5" customHeight="1">
      <c r="A620" s="128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8"/>
      <c r="Q620" s="128"/>
      <c r="R620" s="128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</row>
    <row r="621" ht="10.5" customHeight="1">
      <c r="A621" s="128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8"/>
      <c r="Q621" s="128"/>
      <c r="R621" s="128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</row>
    <row r="622" ht="10.5" customHeight="1">
      <c r="A622" s="128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8"/>
      <c r="Q622" s="128"/>
      <c r="R622" s="128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</row>
    <row r="623" ht="10.5" customHeight="1">
      <c r="A623" s="128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8"/>
      <c r="Q623" s="128"/>
      <c r="R623" s="128"/>
      <c r="S623" s="129"/>
      <c r="T623" s="129"/>
      <c r="U623" s="129"/>
      <c r="V623" s="129"/>
      <c r="W623" s="129"/>
      <c r="X623" s="129"/>
      <c r="Y623" s="129"/>
      <c r="Z623" s="129"/>
      <c r="AA623" s="129"/>
      <c r="AB623" s="129"/>
    </row>
    <row r="624" ht="10.5" customHeight="1">
      <c r="A624" s="128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8"/>
      <c r="Q624" s="128"/>
      <c r="R624" s="128"/>
      <c r="S624" s="129"/>
      <c r="T624" s="129"/>
      <c r="U624" s="129"/>
      <c r="V624" s="129"/>
      <c r="W624" s="129"/>
      <c r="X624" s="129"/>
      <c r="Y624" s="129"/>
      <c r="Z624" s="129"/>
      <c r="AA624" s="129"/>
      <c r="AB624" s="129"/>
    </row>
    <row r="625" ht="10.5" customHeight="1">
      <c r="A625" s="128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8"/>
      <c r="Q625" s="128"/>
      <c r="R625" s="128"/>
      <c r="S625" s="129"/>
      <c r="T625" s="129"/>
      <c r="U625" s="129"/>
      <c r="V625" s="129"/>
      <c r="W625" s="129"/>
      <c r="X625" s="129"/>
      <c r="Y625" s="129"/>
      <c r="Z625" s="129"/>
      <c r="AA625" s="129"/>
      <c r="AB625" s="129"/>
    </row>
    <row r="626" ht="10.5" customHeight="1">
      <c r="A626" s="128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8"/>
      <c r="Q626" s="128"/>
      <c r="R626" s="128"/>
      <c r="S626" s="129"/>
      <c r="T626" s="129"/>
      <c r="U626" s="129"/>
      <c r="V626" s="129"/>
      <c r="W626" s="129"/>
      <c r="X626" s="129"/>
      <c r="Y626" s="129"/>
      <c r="Z626" s="129"/>
      <c r="AA626" s="129"/>
      <c r="AB626" s="129"/>
    </row>
    <row r="627" ht="10.5" customHeight="1">
      <c r="A627" s="128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8"/>
      <c r="Q627" s="128"/>
      <c r="R627" s="128"/>
      <c r="S627" s="129"/>
      <c r="T627" s="129"/>
      <c r="U627" s="129"/>
      <c r="V627" s="129"/>
      <c r="W627" s="129"/>
      <c r="X627" s="129"/>
      <c r="Y627" s="129"/>
      <c r="Z627" s="129"/>
      <c r="AA627" s="129"/>
      <c r="AB627" s="129"/>
    </row>
    <row r="628" ht="10.5" customHeight="1">
      <c r="A628" s="128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8"/>
      <c r="Q628" s="128"/>
      <c r="R628" s="128"/>
      <c r="S628" s="129"/>
      <c r="T628" s="129"/>
      <c r="U628" s="129"/>
      <c r="V628" s="129"/>
      <c r="W628" s="129"/>
      <c r="X628" s="129"/>
      <c r="Y628" s="129"/>
      <c r="Z628" s="129"/>
      <c r="AA628" s="129"/>
      <c r="AB628" s="129"/>
    </row>
    <row r="629" ht="10.5" customHeight="1">
      <c r="A629" s="128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8"/>
      <c r="Q629" s="128"/>
      <c r="R629" s="128"/>
      <c r="S629" s="129"/>
      <c r="T629" s="129"/>
      <c r="U629" s="129"/>
      <c r="V629" s="129"/>
      <c r="W629" s="129"/>
      <c r="X629" s="129"/>
      <c r="Y629" s="129"/>
      <c r="Z629" s="129"/>
      <c r="AA629" s="129"/>
      <c r="AB629" s="129"/>
    </row>
    <row r="630" ht="10.5" customHeight="1">
      <c r="A630" s="128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8"/>
      <c r="Q630" s="128"/>
      <c r="R630" s="128"/>
      <c r="S630" s="129"/>
      <c r="T630" s="129"/>
      <c r="U630" s="129"/>
      <c r="V630" s="129"/>
      <c r="W630" s="129"/>
      <c r="X630" s="129"/>
      <c r="Y630" s="129"/>
      <c r="Z630" s="129"/>
      <c r="AA630" s="129"/>
      <c r="AB630" s="129"/>
    </row>
    <row r="631" ht="10.5" customHeight="1">
      <c r="A631" s="128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8"/>
      <c r="Q631" s="128"/>
      <c r="R631" s="128"/>
      <c r="S631" s="129"/>
      <c r="T631" s="129"/>
      <c r="U631" s="129"/>
      <c r="V631" s="129"/>
      <c r="W631" s="129"/>
      <c r="X631" s="129"/>
      <c r="Y631" s="129"/>
      <c r="Z631" s="129"/>
      <c r="AA631" s="129"/>
      <c r="AB631" s="129"/>
    </row>
    <row r="632" ht="10.5" customHeight="1">
      <c r="A632" s="128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8"/>
      <c r="Q632" s="128"/>
      <c r="R632" s="128"/>
      <c r="S632" s="129"/>
      <c r="T632" s="129"/>
      <c r="U632" s="129"/>
      <c r="V632" s="129"/>
      <c r="W632" s="129"/>
      <c r="X632" s="129"/>
      <c r="Y632" s="129"/>
      <c r="Z632" s="129"/>
      <c r="AA632" s="129"/>
      <c r="AB632" s="129"/>
    </row>
    <row r="633" ht="10.5" customHeight="1">
      <c r="A633" s="128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8"/>
      <c r="Q633" s="128"/>
      <c r="R633" s="128"/>
      <c r="S633" s="129"/>
      <c r="T633" s="129"/>
      <c r="U633" s="129"/>
      <c r="V633" s="129"/>
      <c r="W633" s="129"/>
      <c r="X633" s="129"/>
      <c r="Y633" s="129"/>
      <c r="Z633" s="129"/>
      <c r="AA633" s="129"/>
      <c r="AB633" s="129"/>
    </row>
    <row r="634" ht="10.5" customHeight="1">
      <c r="A634" s="128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8"/>
      <c r="Q634" s="128"/>
      <c r="R634" s="128"/>
      <c r="S634" s="129"/>
      <c r="T634" s="129"/>
      <c r="U634" s="129"/>
      <c r="V634" s="129"/>
      <c r="W634" s="129"/>
      <c r="X634" s="129"/>
      <c r="Y634" s="129"/>
      <c r="Z634" s="129"/>
      <c r="AA634" s="129"/>
      <c r="AB634" s="129"/>
    </row>
    <row r="635" ht="10.5" customHeight="1">
      <c r="A635" s="128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8"/>
      <c r="Q635" s="128"/>
      <c r="R635" s="128"/>
      <c r="S635" s="129"/>
      <c r="T635" s="129"/>
      <c r="U635" s="129"/>
      <c r="V635" s="129"/>
      <c r="W635" s="129"/>
      <c r="X635" s="129"/>
      <c r="Y635" s="129"/>
      <c r="Z635" s="129"/>
      <c r="AA635" s="129"/>
      <c r="AB635" s="129"/>
    </row>
    <row r="636" ht="10.5" customHeight="1">
      <c r="A636" s="128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8"/>
      <c r="Q636" s="128"/>
      <c r="R636" s="128"/>
      <c r="S636" s="129"/>
      <c r="T636" s="129"/>
      <c r="U636" s="129"/>
      <c r="V636" s="129"/>
      <c r="W636" s="129"/>
      <c r="X636" s="129"/>
      <c r="Y636" s="129"/>
      <c r="Z636" s="129"/>
      <c r="AA636" s="129"/>
      <c r="AB636" s="129"/>
    </row>
    <row r="637" ht="10.5" customHeight="1">
      <c r="A637" s="128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8"/>
      <c r="Q637" s="128"/>
      <c r="R637" s="128"/>
      <c r="S637" s="129"/>
      <c r="T637" s="129"/>
      <c r="U637" s="129"/>
      <c r="V637" s="129"/>
      <c r="W637" s="129"/>
      <c r="X637" s="129"/>
      <c r="Y637" s="129"/>
      <c r="Z637" s="129"/>
      <c r="AA637" s="129"/>
      <c r="AB637" s="129"/>
    </row>
    <row r="638" ht="10.5" customHeight="1">
      <c r="A638" s="128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8"/>
      <c r="Q638" s="128"/>
      <c r="R638" s="128"/>
      <c r="S638" s="129"/>
      <c r="T638" s="129"/>
      <c r="U638" s="129"/>
      <c r="V638" s="129"/>
      <c r="W638" s="129"/>
      <c r="X638" s="129"/>
      <c r="Y638" s="129"/>
      <c r="Z638" s="129"/>
      <c r="AA638" s="129"/>
      <c r="AB638" s="129"/>
    </row>
    <row r="639" ht="10.5" customHeight="1">
      <c r="A639" s="128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8"/>
      <c r="Q639" s="128"/>
      <c r="R639" s="128"/>
      <c r="S639" s="129"/>
      <c r="T639" s="129"/>
      <c r="U639" s="129"/>
      <c r="V639" s="129"/>
      <c r="W639" s="129"/>
      <c r="X639" s="129"/>
      <c r="Y639" s="129"/>
      <c r="Z639" s="129"/>
      <c r="AA639" s="129"/>
      <c r="AB639" s="129"/>
    </row>
    <row r="640" ht="10.5" customHeight="1">
      <c r="A640" s="128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8"/>
      <c r="Q640" s="128"/>
      <c r="R640" s="128"/>
      <c r="S640" s="129"/>
      <c r="T640" s="129"/>
      <c r="U640" s="129"/>
      <c r="V640" s="129"/>
      <c r="W640" s="129"/>
      <c r="X640" s="129"/>
      <c r="Y640" s="129"/>
      <c r="Z640" s="129"/>
      <c r="AA640" s="129"/>
      <c r="AB640" s="129"/>
    </row>
    <row r="641" ht="10.5" customHeight="1">
      <c r="A641" s="128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8"/>
      <c r="Q641" s="128"/>
      <c r="R641" s="128"/>
      <c r="S641" s="129"/>
      <c r="T641" s="129"/>
      <c r="U641" s="129"/>
      <c r="V641" s="129"/>
      <c r="W641" s="129"/>
      <c r="X641" s="129"/>
      <c r="Y641" s="129"/>
      <c r="Z641" s="129"/>
      <c r="AA641" s="129"/>
      <c r="AB641" s="129"/>
    </row>
    <row r="642" ht="10.5" customHeight="1">
      <c r="A642" s="128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8"/>
      <c r="Q642" s="128"/>
      <c r="R642" s="128"/>
      <c r="S642" s="129"/>
      <c r="T642" s="129"/>
      <c r="U642" s="129"/>
      <c r="V642" s="129"/>
      <c r="W642" s="129"/>
      <c r="X642" s="129"/>
      <c r="Y642" s="129"/>
      <c r="Z642" s="129"/>
      <c r="AA642" s="129"/>
      <c r="AB642" s="129"/>
    </row>
    <row r="643" ht="10.5" customHeight="1">
      <c r="A643" s="128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8"/>
      <c r="Q643" s="128"/>
      <c r="R643" s="128"/>
      <c r="S643" s="129"/>
      <c r="T643" s="129"/>
      <c r="U643" s="129"/>
      <c r="V643" s="129"/>
      <c r="W643" s="129"/>
      <c r="X643" s="129"/>
      <c r="Y643" s="129"/>
      <c r="Z643" s="129"/>
      <c r="AA643" s="129"/>
      <c r="AB643" s="129"/>
    </row>
    <row r="644" ht="10.5" customHeight="1">
      <c r="A644" s="128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8"/>
      <c r="Q644" s="128"/>
      <c r="R644" s="128"/>
      <c r="S644" s="129"/>
      <c r="T644" s="129"/>
      <c r="U644" s="129"/>
      <c r="V644" s="129"/>
      <c r="W644" s="129"/>
      <c r="X644" s="129"/>
      <c r="Y644" s="129"/>
      <c r="Z644" s="129"/>
      <c r="AA644" s="129"/>
      <c r="AB644" s="129"/>
    </row>
    <row r="645" ht="10.5" customHeight="1">
      <c r="A645" s="128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8"/>
      <c r="Q645" s="128"/>
      <c r="R645" s="128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</row>
    <row r="646" ht="10.5" customHeight="1">
      <c r="A646" s="128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8"/>
      <c r="Q646" s="128"/>
      <c r="R646" s="128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</row>
    <row r="647" ht="10.5" customHeight="1">
      <c r="A647" s="128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8"/>
      <c r="Q647" s="128"/>
      <c r="R647" s="128"/>
      <c r="S647" s="129"/>
      <c r="T647" s="129"/>
      <c r="U647" s="129"/>
      <c r="V647" s="129"/>
      <c r="W647" s="129"/>
      <c r="X647" s="129"/>
      <c r="Y647" s="129"/>
      <c r="Z647" s="129"/>
      <c r="AA647" s="129"/>
      <c r="AB647" s="129"/>
    </row>
    <row r="648" ht="10.5" customHeight="1">
      <c r="A648" s="128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8"/>
      <c r="Q648" s="128"/>
      <c r="R648" s="128"/>
      <c r="S648" s="129"/>
      <c r="T648" s="129"/>
      <c r="U648" s="129"/>
      <c r="V648" s="129"/>
      <c r="W648" s="129"/>
      <c r="X648" s="129"/>
      <c r="Y648" s="129"/>
      <c r="Z648" s="129"/>
      <c r="AA648" s="129"/>
      <c r="AB648" s="129"/>
    </row>
    <row r="649" ht="10.5" customHeight="1">
      <c r="A649" s="128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8"/>
      <c r="Q649" s="128"/>
      <c r="R649" s="128"/>
      <c r="S649" s="129"/>
      <c r="T649" s="129"/>
      <c r="U649" s="129"/>
      <c r="V649" s="129"/>
      <c r="W649" s="129"/>
      <c r="X649" s="129"/>
      <c r="Y649" s="129"/>
      <c r="Z649" s="129"/>
      <c r="AA649" s="129"/>
      <c r="AB649" s="129"/>
    </row>
    <row r="650" ht="10.5" customHeight="1">
      <c r="A650" s="128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8"/>
      <c r="Q650" s="128"/>
      <c r="R650" s="128"/>
      <c r="S650" s="129"/>
      <c r="T650" s="129"/>
      <c r="U650" s="129"/>
      <c r="V650" s="129"/>
      <c r="W650" s="129"/>
      <c r="X650" s="129"/>
      <c r="Y650" s="129"/>
      <c r="Z650" s="129"/>
      <c r="AA650" s="129"/>
      <c r="AB650" s="129"/>
    </row>
    <row r="651" ht="10.5" customHeight="1">
      <c r="A651" s="128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8"/>
      <c r="Q651" s="128"/>
      <c r="R651" s="128"/>
      <c r="S651" s="129"/>
      <c r="T651" s="129"/>
      <c r="U651" s="129"/>
      <c r="V651" s="129"/>
      <c r="W651" s="129"/>
      <c r="X651" s="129"/>
      <c r="Y651" s="129"/>
      <c r="Z651" s="129"/>
      <c r="AA651" s="129"/>
      <c r="AB651" s="129"/>
    </row>
    <row r="652" ht="10.5" customHeight="1">
      <c r="A652" s="128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8"/>
      <c r="Q652" s="128"/>
      <c r="R652" s="128"/>
      <c r="S652" s="129"/>
      <c r="T652" s="129"/>
      <c r="U652" s="129"/>
      <c r="V652" s="129"/>
      <c r="W652" s="129"/>
      <c r="X652" s="129"/>
      <c r="Y652" s="129"/>
      <c r="Z652" s="129"/>
      <c r="AA652" s="129"/>
      <c r="AB652" s="129"/>
    </row>
    <row r="653" ht="10.5" customHeight="1">
      <c r="A653" s="128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8"/>
      <c r="Q653" s="128"/>
      <c r="R653" s="128"/>
      <c r="S653" s="129"/>
      <c r="T653" s="129"/>
      <c r="U653" s="129"/>
      <c r="V653" s="129"/>
      <c r="W653" s="129"/>
      <c r="X653" s="129"/>
      <c r="Y653" s="129"/>
      <c r="Z653" s="129"/>
      <c r="AA653" s="129"/>
      <c r="AB653" s="129"/>
    </row>
    <row r="654" ht="10.5" customHeight="1">
      <c r="A654" s="128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8"/>
      <c r="Q654" s="128"/>
      <c r="R654" s="128"/>
      <c r="S654" s="129"/>
      <c r="T654" s="129"/>
      <c r="U654" s="129"/>
      <c r="V654" s="129"/>
      <c r="W654" s="129"/>
      <c r="X654" s="129"/>
      <c r="Y654" s="129"/>
      <c r="Z654" s="129"/>
      <c r="AA654" s="129"/>
      <c r="AB654" s="129"/>
    </row>
    <row r="655" ht="10.5" customHeight="1">
      <c r="A655" s="128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8"/>
      <c r="Q655" s="128"/>
      <c r="R655" s="128"/>
      <c r="S655" s="129"/>
      <c r="T655" s="129"/>
      <c r="U655" s="129"/>
      <c r="V655" s="129"/>
      <c r="W655" s="129"/>
      <c r="X655" s="129"/>
      <c r="Y655" s="129"/>
      <c r="Z655" s="129"/>
      <c r="AA655" s="129"/>
      <c r="AB655" s="129"/>
    </row>
    <row r="656" ht="10.5" customHeight="1">
      <c r="A656" s="128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8"/>
      <c r="Q656" s="128"/>
      <c r="R656" s="128"/>
      <c r="S656" s="129"/>
      <c r="T656" s="129"/>
      <c r="U656" s="129"/>
      <c r="V656" s="129"/>
      <c r="W656" s="129"/>
      <c r="X656" s="129"/>
      <c r="Y656" s="129"/>
      <c r="Z656" s="129"/>
      <c r="AA656" s="129"/>
      <c r="AB656" s="129"/>
    </row>
    <row r="657" ht="10.5" customHeight="1">
      <c r="A657" s="128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8"/>
      <c r="Q657" s="128"/>
      <c r="R657" s="128"/>
      <c r="S657" s="129"/>
      <c r="T657" s="129"/>
      <c r="U657" s="129"/>
      <c r="V657" s="129"/>
      <c r="W657" s="129"/>
      <c r="X657" s="129"/>
      <c r="Y657" s="129"/>
      <c r="Z657" s="129"/>
      <c r="AA657" s="129"/>
      <c r="AB657" s="129"/>
    </row>
    <row r="658" ht="10.5" customHeight="1">
      <c r="A658" s="128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8"/>
      <c r="Q658" s="128"/>
      <c r="R658" s="128"/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</row>
    <row r="659" ht="10.5" customHeight="1">
      <c r="A659" s="128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8"/>
      <c r="Q659" s="128"/>
      <c r="R659" s="128"/>
      <c r="S659" s="129"/>
      <c r="T659" s="129"/>
      <c r="U659" s="129"/>
      <c r="V659" s="129"/>
      <c r="W659" s="129"/>
      <c r="X659" s="129"/>
      <c r="Y659" s="129"/>
      <c r="Z659" s="129"/>
      <c r="AA659" s="129"/>
      <c r="AB659" s="129"/>
    </row>
    <row r="660" ht="10.5" customHeight="1">
      <c r="A660" s="128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8"/>
      <c r="Q660" s="128"/>
      <c r="R660" s="128"/>
      <c r="S660" s="129"/>
      <c r="T660" s="129"/>
      <c r="U660" s="129"/>
      <c r="V660" s="129"/>
      <c r="W660" s="129"/>
      <c r="X660" s="129"/>
      <c r="Y660" s="129"/>
      <c r="Z660" s="129"/>
      <c r="AA660" s="129"/>
      <c r="AB660" s="129"/>
    </row>
    <row r="661" ht="10.5" customHeight="1">
      <c r="A661" s="128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8"/>
      <c r="Q661" s="128"/>
      <c r="R661" s="128"/>
      <c r="S661" s="129"/>
      <c r="T661" s="129"/>
      <c r="U661" s="129"/>
      <c r="V661" s="129"/>
      <c r="W661" s="129"/>
      <c r="X661" s="129"/>
      <c r="Y661" s="129"/>
      <c r="Z661" s="129"/>
      <c r="AA661" s="129"/>
      <c r="AB661" s="129"/>
    </row>
    <row r="662" ht="10.5" customHeight="1">
      <c r="A662" s="128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8"/>
      <c r="Q662" s="128"/>
      <c r="R662" s="128"/>
      <c r="S662" s="129"/>
      <c r="T662" s="129"/>
      <c r="U662" s="129"/>
      <c r="V662" s="129"/>
      <c r="W662" s="129"/>
      <c r="X662" s="129"/>
      <c r="Y662" s="129"/>
      <c r="Z662" s="129"/>
      <c r="AA662" s="129"/>
      <c r="AB662" s="129"/>
    </row>
    <row r="663" ht="10.5" customHeight="1">
      <c r="A663" s="128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8"/>
      <c r="Q663" s="128"/>
      <c r="R663" s="128"/>
      <c r="S663" s="129"/>
      <c r="T663" s="129"/>
      <c r="U663" s="129"/>
      <c r="V663" s="129"/>
      <c r="W663" s="129"/>
      <c r="X663" s="129"/>
      <c r="Y663" s="129"/>
      <c r="Z663" s="129"/>
      <c r="AA663" s="129"/>
      <c r="AB663" s="129"/>
    </row>
    <row r="664" ht="10.5" customHeight="1">
      <c r="A664" s="128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8"/>
      <c r="Q664" s="128"/>
      <c r="R664" s="128"/>
      <c r="S664" s="129"/>
      <c r="T664" s="129"/>
      <c r="U664" s="129"/>
      <c r="V664" s="129"/>
      <c r="W664" s="129"/>
      <c r="X664" s="129"/>
      <c r="Y664" s="129"/>
      <c r="Z664" s="129"/>
      <c r="AA664" s="129"/>
      <c r="AB664" s="129"/>
    </row>
    <row r="665" ht="10.5" customHeight="1">
      <c r="A665" s="128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8"/>
      <c r="Q665" s="128"/>
      <c r="R665" s="128"/>
      <c r="S665" s="129"/>
      <c r="T665" s="129"/>
      <c r="U665" s="129"/>
      <c r="V665" s="129"/>
      <c r="W665" s="129"/>
      <c r="X665" s="129"/>
      <c r="Y665" s="129"/>
      <c r="Z665" s="129"/>
      <c r="AA665" s="129"/>
      <c r="AB665" s="129"/>
    </row>
    <row r="666" ht="10.5" customHeight="1">
      <c r="A666" s="128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8"/>
      <c r="Q666" s="128"/>
      <c r="R666" s="128"/>
      <c r="S666" s="129"/>
      <c r="T666" s="129"/>
      <c r="U666" s="129"/>
      <c r="V666" s="129"/>
      <c r="W666" s="129"/>
      <c r="X666" s="129"/>
      <c r="Y666" s="129"/>
      <c r="Z666" s="129"/>
      <c r="AA666" s="129"/>
      <c r="AB666" s="129"/>
    </row>
    <row r="667" ht="10.5" customHeight="1">
      <c r="A667" s="128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8"/>
      <c r="Q667" s="128"/>
      <c r="R667" s="128"/>
      <c r="S667" s="129"/>
      <c r="T667" s="129"/>
      <c r="U667" s="129"/>
      <c r="V667" s="129"/>
      <c r="W667" s="129"/>
      <c r="X667" s="129"/>
      <c r="Y667" s="129"/>
      <c r="Z667" s="129"/>
      <c r="AA667" s="129"/>
      <c r="AB667" s="129"/>
    </row>
    <row r="668" ht="10.5" customHeight="1">
      <c r="A668" s="128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8"/>
      <c r="Q668" s="128"/>
      <c r="R668" s="128"/>
      <c r="S668" s="129"/>
      <c r="T668" s="129"/>
      <c r="U668" s="129"/>
      <c r="V668" s="129"/>
      <c r="W668" s="129"/>
      <c r="X668" s="129"/>
      <c r="Y668" s="129"/>
      <c r="Z668" s="129"/>
      <c r="AA668" s="129"/>
      <c r="AB668" s="129"/>
    </row>
    <row r="669" ht="10.5" customHeight="1">
      <c r="A669" s="128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8"/>
      <c r="Q669" s="128"/>
      <c r="R669" s="128"/>
      <c r="S669" s="129"/>
      <c r="T669" s="129"/>
      <c r="U669" s="129"/>
      <c r="V669" s="129"/>
      <c r="W669" s="129"/>
      <c r="X669" s="129"/>
      <c r="Y669" s="129"/>
      <c r="Z669" s="129"/>
      <c r="AA669" s="129"/>
      <c r="AB669" s="129"/>
    </row>
    <row r="670" ht="10.5" customHeight="1">
      <c r="A670" s="128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8"/>
      <c r="Q670" s="128"/>
      <c r="R670" s="128"/>
      <c r="S670" s="129"/>
      <c r="T670" s="129"/>
      <c r="U670" s="129"/>
      <c r="V670" s="129"/>
      <c r="W670" s="129"/>
      <c r="X670" s="129"/>
      <c r="Y670" s="129"/>
      <c r="Z670" s="129"/>
      <c r="AA670" s="129"/>
      <c r="AB670" s="129"/>
    </row>
    <row r="671" ht="10.5" customHeight="1">
      <c r="A671" s="128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8"/>
      <c r="Q671" s="128"/>
      <c r="R671" s="128"/>
      <c r="S671" s="129"/>
      <c r="T671" s="129"/>
      <c r="U671" s="129"/>
      <c r="V671" s="129"/>
      <c r="W671" s="129"/>
      <c r="X671" s="129"/>
      <c r="Y671" s="129"/>
      <c r="Z671" s="129"/>
      <c r="AA671" s="129"/>
      <c r="AB671" s="129"/>
    </row>
    <row r="672" ht="10.5" customHeight="1">
      <c r="A672" s="128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8"/>
      <c r="Q672" s="128"/>
      <c r="R672" s="128"/>
      <c r="S672" s="129"/>
      <c r="T672" s="129"/>
      <c r="U672" s="129"/>
      <c r="V672" s="129"/>
      <c r="W672" s="129"/>
      <c r="X672" s="129"/>
      <c r="Y672" s="129"/>
      <c r="Z672" s="129"/>
      <c r="AA672" s="129"/>
      <c r="AB672" s="129"/>
    </row>
    <row r="673" ht="10.5" customHeight="1">
      <c r="A673" s="128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8"/>
      <c r="Q673" s="128"/>
      <c r="R673" s="128"/>
      <c r="S673" s="129"/>
      <c r="T673" s="129"/>
      <c r="U673" s="129"/>
      <c r="V673" s="129"/>
      <c r="W673" s="129"/>
      <c r="X673" s="129"/>
      <c r="Y673" s="129"/>
      <c r="Z673" s="129"/>
      <c r="AA673" s="129"/>
      <c r="AB673" s="129"/>
    </row>
    <row r="674" ht="10.5" customHeight="1">
      <c r="A674" s="128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8"/>
      <c r="Q674" s="128"/>
      <c r="R674" s="128"/>
      <c r="S674" s="129"/>
      <c r="T674" s="129"/>
      <c r="U674" s="129"/>
      <c r="V674" s="129"/>
      <c r="W674" s="129"/>
      <c r="X674" s="129"/>
      <c r="Y674" s="129"/>
      <c r="Z674" s="129"/>
      <c r="AA674" s="129"/>
      <c r="AB674" s="129"/>
    </row>
    <row r="675" ht="10.5" customHeight="1">
      <c r="A675" s="128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8"/>
      <c r="Q675" s="128"/>
      <c r="R675" s="128"/>
      <c r="S675" s="129"/>
      <c r="T675" s="129"/>
      <c r="U675" s="129"/>
      <c r="V675" s="129"/>
      <c r="W675" s="129"/>
      <c r="X675" s="129"/>
      <c r="Y675" s="129"/>
      <c r="Z675" s="129"/>
      <c r="AA675" s="129"/>
      <c r="AB675" s="129"/>
    </row>
    <row r="676" ht="10.5" customHeight="1">
      <c r="A676" s="128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8"/>
      <c r="Q676" s="128"/>
      <c r="R676" s="128"/>
      <c r="S676" s="129"/>
      <c r="T676" s="129"/>
      <c r="U676" s="129"/>
      <c r="V676" s="129"/>
      <c r="W676" s="129"/>
      <c r="X676" s="129"/>
      <c r="Y676" s="129"/>
      <c r="Z676" s="129"/>
      <c r="AA676" s="129"/>
      <c r="AB676" s="129"/>
    </row>
    <row r="677" ht="10.5" customHeight="1">
      <c r="A677" s="128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8"/>
      <c r="Q677" s="128"/>
      <c r="R677" s="128"/>
      <c r="S677" s="129"/>
      <c r="T677" s="129"/>
      <c r="U677" s="129"/>
      <c r="V677" s="129"/>
      <c r="W677" s="129"/>
      <c r="X677" s="129"/>
      <c r="Y677" s="129"/>
      <c r="Z677" s="129"/>
      <c r="AA677" s="129"/>
      <c r="AB677" s="129"/>
    </row>
    <row r="678" ht="10.5" customHeight="1">
      <c r="A678" s="128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8"/>
      <c r="Q678" s="128"/>
      <c r="R678" s="128"/>
      <c r="S678" s="129"/>
      <c r="T678" s="129"/>
      <c r="U678" s="129"/>
      <c r="V678" s="129"/>
      <c r="W678" s="129"/>
      <c r="X678" s="129"/>
      <c r="Y678" s="129"/>
      <c r="Z678" s="129"/>
      <c r="AA678" s="129"/>
      <c r="AB678" s="129"/>
    </row>
    <row r="679" ht="10.5" customHeight="1">
      <c r="A679" s="128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8"/>
      <c r="Q679" s="128"/>
      <c r="R679" s="128"/>
      <c r="S679" s="129"/>
      <c r="T679" s="129"/>
      <c r="U679" s="129"/>
      <c r="V679" s="129"/>
      <c r="W679" s="129"/>
      <c r="X679" s="129"/>
      <c r="Y679" s="129"/>
      <c r="Z679" s="129"/>
      <c r="AA679" s="129"/>
      <c r="AB679" s="129"/>
    </row>
    <row r="680" ht="10.5" customHeight="1">
      <c r="A680" s="128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8"/>
      <c r="Q680" s="128"/>
      <c r="R680" s="128"/>
      <c r="S680" s="129"/>
      <c r="T680" s="129"/>
      <c r="U680" s="129"/>
      <c r="V680" s="129"/>
      <c r="W680" s="129"/>
      <c r="X680" s="129"/>
      <c r="Y680" s="129"/>
      <c r="Z680" s="129"/>
      <c r="AA680" s="129"/>
      <c r="AB680" s="129"/>
    </row>
    <row r="681" ht="10.5" customHeight="1">
      <c r="A681" s="128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8"/>
      <c r="Q681" s="128"/>
      <c r="R681" s="128"/>
      <c r="S681" s="129"/>
      <c r="T681" s="129"/>
      <c r="U681" s="129"/>
      <c r="V681" s="129"/>
      <c r="W681" s="129"/>
      <c r="X681" s="129"/>
      <c r="Y681" s="129"/>
      <c r="Z681" s="129"/>
      <c r="AA681" s="129"/>
      <c r="AB681" s="129"/>
    </row>
    <row r="682" ht="10.5" customHeight="1">
      <c r="A682" s="128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8"/>
      <c r="Q682" s="128"/>
      <c r="R682" s="128"/>
      <c r="S682" s="129"/>
      <c r="T682" s="129"/>
      <c r="U682" s="129"/>
      <c r="V682" s="129"/>
      <c r="W682" s="129"/>
      <c r="X682" s="129"/>
      <c r="Y682" s="129"/>
      <c r="Z682" s="129"/>
      <c r="AA682" s="129"/>
      <c r="AB682" s="129"/>
    </row>
    <row r="683" ht="10.5" customHeight="1">
      <c r="A683" s="128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8"/>
      <c r="Q683" s="128"/>
      <c r="R683" s="128"/>
      <c r="S683" s="129"/>
      <c r="T683" s="129"/>
      <c r="U683" s="129"/>
      <c r="V683" s="129"/>
      <c r="W683" s="129"/>
      <c r="X683" s="129"/>
      <c r="Y683" s="129"/>
      <c r="Z683" s="129"/>
      <c r="AA683" s="129"/>
      <c r="AB683" s="129"/>
    </row>
    <row r="684" ht="10.5" customHeight="1">
      <c r="A684" s="128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8"/>
      <c r="Q684" s="128"/>
      <c r="R684" s="128"/>
      <c r="S684" s="129"/>
      <c r="T684" s="129"/>
      <c r="U684" s="129"/>
      <c r="V684" s="129"/>
      <c r="W684" s="129"/>
      <c r="X684" s="129"/>
      <c r="Y684" s="129"/>
      <c r="Z684" s="129"/>
      <c r="AA684" s="129"/>
      <c r="AB684" s="129"/>
    </row>
    <row r="685" ht="10.5" customHeight="1">
      <c r="A685" s="128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8"/>
      <c r="Q685" s="128"/>
      <c r="R685" s="128"/>
      <c r="S685" s="129"/>
      <c r="T685" s="129"/>
      <c r="U685" s="129"/>
      <c r="V685" s="129"/>
      <c r="W685" s="129"/>
      <c r="X685" s="129"/>
      <c r="Y685" s="129"/>
      <c r="Z685" s="129"/>
      <c r="AA685" s="129"/>
      <c r="AB685" s="129"/>
    </row>
    <row r="686" ht="10.5" customHeight="1">
      <c r="A686" s="128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8"/>
      <c r="Q686" s="128"/>
      <c r="R686" s="128"/>
      <c r="S686" s="129"/>
      <c r="T686" s="129"/>
      <c r="U686" s="129"/>
      <c r="V686" s="129"/>
      <c r="W686" s="129"/>
      <c r="X686" s="129"/>
      <c r="Y686" s="129"/>
      <c r="Z686" s="129"/>
      <c r="AA686" s="129"/>
      <c r="AB686" s="129"/>
    </row>
    <row r="687" ht="10.5" customHeight="1">
      <c r="A687" s="128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8"/>
      <c r="Q687" s="128"/>
      <c r="R687" s="128"/>
      <c r="S687" s="129"/>
      <c r="T687" s="129"/>
      <c r="U687" s="129"/>
      <c r="V687" s="129"/>
      <c r="W687" s="129"/>
      <c r="X687" s="129"/>
      <c r="Y687" s="129"/>
      <c r="Z687" s="129"/>
      <c r="AA687" s="129"/>
      <c r="AB687" s="129"/>
    </row>
    <row r="688" ht="10.5" customHeight="1">
      <c r="A688" s="128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8"/>
      <c r="Q688" s="128"/>
      <c r="R688" s="128"/>
      <c r="S688" s="129"/>
      <c r="T688" s="129"/>
      <c r="U688" s="129"/>
      <c r="V688" s="129"/>
      <c r="W688" s="129"/>
      <c r="X688" s="129"/>
      <c r="Y688" s="129"/>
      <c r="Z688" s="129"/>
      <c r="AA688" s="129"/>
      <c r="AB688" s="129"/>
    </row>
    <row r="689" ht="10.5" customHeight="1">
      <c r="A689" s="128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8"/>
      <c r="Q689" s="128"/>
      <c r="R689" s="128"/>
      <c r="S689" s="129"/>
      <c r="T689" s="129"/>
      <c r="U689" s="129"/>
      <c r="V689" s="129"/>
      <c r="W689" s="129"/>
      <c r="X689" s="129"/>
      <c r="Y689" s="129"/>
      <c r="Z689" s="129"/>
      <c r="AA689" s="129"/>
      <c r="AB689" s="129"/>
    </row>
    <row r="690" ht="10.5" customHeight="1">
      <c r="A690" s="128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8"/>
      <c r="Q690" s="128"/>
      <c r="R690" s="128"/>
      <c r="S690" s="129"/>
      <c r="T690" s="129"/>
      <c r="U690" s="129"/>
      <c r="V690" s="129"/>
      <c r="W690" s="129"/>
      <c r="X690" s="129"/>
      <c r="Y690" s="129"/>
      <c r="Z690" s="129"/>
      <c r="AA690" s="129"/>
      <c r="AB690" s="129"/>
    </row>
    <row r="691" ht="10.5" customHeight="1">
      <c r="A691" s="128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8"/>
      <c r="Q691" s="128"/>
      <c r="R691" s="128"/>
      <c r="S691" s="129"/>
      <c r="T691" s="129"/>
      <c r="U691" s="129"/>
      <c r="V691" s="129"/>
      <c r="W691" s="129"/>
      <c r="X691" s="129"/>
      <c r="Y691" s="129"/>
      <c r="Z691" s="129"/>
      <c r="AA691" s="129"/>
      <c r="AB691" s="129"/>
    </row>
    <row r="692" ht="10.5" customHeight="1">
      <c r="A692" s="128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8"/>
      <c r="Q692" s="128"/>
      <c r="R692" s="128"/>
      <c r="S692" s="129"/>
      <c r="T692" s="129"/>
      <c r="U692" s="129"/>
      <c r="V692" s="129"/>
      <c r="W692" s="129"/>
      <c r="X692" s="129"/>
      <c r="Y692" s="129"/>
      <c r="Z692" s="129"/>
      <c r="AA692" s="129"/>
      <c r="AB692" s="129"/>
    </row>
    <row r="693" ht="10.5" customHeight="1">
      <c r="A693" s="128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8"/>
      <c r="Q693" s="128"/>
      <c r="R693" s="128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</row>
    <row r="694" ht="10.5" customHeight="1">
      <c r="A694" s="128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8"/>
      <c r="Q694" s="128"/>
      <c r="R694" s="128"/>
      <c r="S694" s="129"/>
      <c r="T694" s="129"/>
      <c r="U694" s="129"/>
      <c r="V694" s="129"/>
      <c r="W694" s="129"/>
      <c r="X694" s="129"/>
      <c r="Y694" s="129"/>
      <c r="Z694" s="129"/>
      <c r="AA694" s="129"/>
      <c r="AB694" s="129"/>
    </row>
    <row r="695" ht="10.5" customHeight="1">
      <c r="A695" s="128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8"/>
      <c r="Q695" s="128"/>
      <c r="R695" s="128"/>
      <c r="S695" s="129"/>
      <c r="T695" s="129"/>
      <c r="U695" s="129"/>
      <c r="V695" s="129"/>
      <c r="W695" s="129"/>
      <c r="X695" s="129"/>
      <c r="Y695" s="129"/>
      <c r="Z695" s="129"/>
      <c r="AA695" s="129"/>
      <c r="AB695" s="129"/>
    </row>
    <row r="696" ht="10.5" customHeight="1">
      <c r="A696" s="128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8"/>
      <c r="Q696" s="128"/>
      <c r="R696" s="128"/>
      <c r="S696" s="129"/>
      <c r="T696" s="129"/>
      <c r="U696" s="129"/>
      <c r="V696" s="129"/>
      <c r="W696" s="129"/>
      <c r="X696" s="129"/>
      <c r="Y696" s="129"/>
      <c r="Z696" s="129"/>
      <c r="AA696" s="129"/>
      <c r="AB696" s="129"/>
    </row>
    <row r="697" ht="10.5" customHeight="1">
      <c r="A697" s="128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8"/>
      <c r="Q697" s="128"/>
      <c r="R697" s="128"/>
      <c r="S697" s="129"/>
      <c r="T697" s="129"/>
      <c r="U697" s="129"/>
      <c r="V697" s="129"/>
      <c r="W697" s="129"/>
      <c r="X697" s="129"/>
      <c r="Y697" s="129"/>
      <c r="Z697" s="129"/>
      <c r="AA697" s="129"/>
      <c r="AB697" s="129"/>
    </row>
    <row r="698" ht="10.5" customHeight="1">
      <c r="A698" s="128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8"/>
      <c r="Q698" s="128"/>
      <c r="R698" s="128"/>
      <c r="S698" s="129"/>
      <c r="T698" s="129"/>
      <c r="U698" s="129"/>
      <c r="V698" s="129"/>
      <c r="W698" s="129"/>
      <c r="X698" s="129"/>
      <c r="Y698" s="129"/>
      <c r="Z698" s="129"/>
      <c r="AA698" s="129"/>
      <c r="AB698" s="129"/>
    </row>
    <row r="699" ht="10.5" customHeight="1">
      <c r="A699" s="128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8"/>
      <c r="Q699" s="128"/>
      <c r="R699" s="128"/>
      <c r="S699" s="129"/>
      <c r="T699" s="129"/>
      <c r="U699" s="129"/>
      <c r="V699" s="129"/>
      <c r="W699" s="129"/>
      <c r="X699" s="129"/>
      <c r="Y699" s="129"/>
      <c r="Z699" s="129"/>
      <c r="AA699" s="129"/>
      <c r="AB699" s="129"/>
    </row>
    <row r="700" ht="10.5" customHeight="1">
      <c r="A700" s="128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8"/>
      <c r="Q700" s="128"/>
      <c r="R700" s="128"/>
      <c r="S700" s="129"/>
      <c r="T700" s="129"/>
      <c r="U700" s="129"/>
      <c r="V700" s="129"/>
      <c r="W700" s="129"/>
      <c r="X700" s="129"/>
      <c r="Y700" s="129"/>
      <c r="Z700" s="129"/>
      <c r="AA700" s="129"/>
      <c r="AB700" s="129"/>
    </row>
    <row r="701" ht="10.5" customHeight="1">
      <c r="A701" s="128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8"/>
      <c r="Q701" s="128"/>
      <c r="R701" s="128"/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</row>
    <row r="702" ht="10.5" customHeight="1">
      <c r="A702" s="128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8"/>
      <c r="Q702" s="128"/>
      <c r="R702" s="128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</row>
    <row r="703" ht="10.5" customHeight="1">
      <c r="A703" s="128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8"/>
      <c r="Q703" s="128"/>
      <c r="R703" s="128"/>
      <c r="S703" s="129"/>
      <c r="T703" s="129"/>
      <c r="U703" s="129"/>
      <c r="V703" s="129"/>
      <c r="W703" s="129"/>
      <c r="X703" s="129"/>
      <c r="Y703" s="129"/>
      <c r="Z703" s="129"/>
      <c r="AA703" s="129"/>
      <c r="AB703" s="129"/>
    </row>
    <row r="704" ht="10.5" customHeight="1">
      <c r="A704" s="128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8"/>
      <c r="Q704" s="128"/>
      <c r="R704" s="128"/>
      <c r="S704" s="129"/>
      <c r="T704" s="129"/>
      <c r="U704" s="129"/>
      <c r="V704" s="129"/>
      <c r="W704" s="129"/>
      <c r="X704" s="129"/>
      <c r="Y704" s="129"/>
      <c r="Z704" s="129"/>
      <c r="AA704" s="129"/>
      <c r="AB704" s="129"/>
    </row>
    <row r="705" ht="10.5" customHeight="1">
      <c r="A705" s="128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8"/>
      <c r="Q705" s="128"/>
      <c r="R705" s="128"/>
      <c r="S705" s="129"/>
      <c r="T705" s="129"/>
      <c r="U705" s="129"/>
      <c r="V705" s="129"/>
      <c r="W705" s="129"/>
      <c r="X705" s="129"/>
      <c r="Y705" s="129"/>
      <c r="Z705" s="129"/>
      <c r="AA705" s="129"/>
      <c r="AB705" s="129"/>
    </row>
    <row r="706" ht="10.5" customHeight="1">
      <c r="A706" s="128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8"/>
      <c r="Q706" s="128"/>
      <c r="R706" s="128"/>
      <c r="S706" s="129"/>
      <c r="T706" s="129"/>
      <c r="U706" s="129"/>
      <c r="V706" s="129"/>
      <c r="W706" s="129"/>
      <c r="X706" s="129"/>
      <c r="Y706" s="129"/>
      <c r="Z706" s="129"/>
      <c r="AA706" s="129"/>
      <c r="AB706" s="129"/>
    </row>
    <row r="707" ht="10.5" customHeight="1">
      <c r="A707" s="128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8"/>
      <c r="Q707" s="128"/>
      <c r="R707" s="128"/>
      <c r="S707" s="129"/>
      <c r="T707" s="129"/>
      <c r="U707" s="129"/>
      <c r="V707" s="129"/>
      <c r="W707" s="129"/>
      <c r="X707" s="129"/>
      <c r="Y707" s="129"/>
      <c r="Z707" s="129"/>
      <c r="AA707" s="129"/>
      <c r="AB707" s="129"/>
    </row>
    <row r="708" ht="10.5" customHeight="1">
      <c r="A708" s="128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8"/>
      <c r="Q708" s="128"/>
      <c r="R708" s="128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</row>
    <row r="709" ht="10.5" customHeight="1">
      <c r="A709" s="128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8"/>
      <c r="Q709" s="128"/>
      <c r="R709" s="128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</row>
    <row r="710" ht="10.5" customHeight="1">
      <c r="A710" s="128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8"/>
      <c r="Q710" s="128"/>
      <c r="R710" s="128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</row>
    <row r="711" ht="10.5" customHeight="1">
      <c r="A711" s="128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8"/>
      <c r="Q711" s="128"/>
      <c r="R711" s="128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</row>
    <row r="712" ht="10.5" customHeight="1">
      <c r="A712" s="128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8"/>
      <c r="Q712" s="128"/>
      <c r="R712" s="128"/>
      <c r="S712" s="129"/>
      <c r="T712" s="129"/>
      <c r="U712" s="129"/>
      <c r="V712" s="129"/>
      <c r="W712" s="129"/>
      <c r="X712" s="129"/>
      <c r="Y712" s="129"/>
      <c r="Z712" s="129"/>
      <c r="AA712" s="129"/>
      <c r="AB712" s="129"/>
    </row>
    <row r="713" ht="10.5" customHeight="1">
      <c r="A713" s="128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8"/>
      <c r="Q713" s="128"/>
      <c r="R713" s="128"/>
      <c r="S713" s="129"/>
      <c r="T713" s="129"/>
      <c r="U713" s="129"/>
      <c r="V713" s="129"/>
      <c r="W713" s="129"/>
      <c r="X713" s="129"/>
      <c r="Y713" s="129"/>
      <c r="Z713" s="129"/>
      <c r="AA713" s="129"/>
      <c r="AB713" s="129"/>
    </row>
    <row r="714" ht="10.5" customHeight="1">
      <c r="A714" s="128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8"/>
      <c r="Q714" s="128"/>
      <c r="R714" s="128"/>
      <c r="S714" s="129"/>
      <c r="T714" s="129"/>
      <c r="U714" s="129"/>
      <c r="V714" s="129"/>
      <c r="W714" s="129"/>
      <c r="X714" s="129"/>
      <c r="Y714" s="129"/>
      <c r="Z714" s="129"/>
      <c r="AA714" s="129"/>
      <c r="AB714" s="129"/>
    </row>
    <row r="715" ht="10.5" customHeight="1">
      <c r="A715" s="128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8"/>
      <c r="Q715" s="128"/>
      <c r="R715" s="128"/>
      <c r="S715" s="129"/>
      <c r="T715" s="129"/>
      <c r="U715" s="129"/>
      <c r="V715" s="129"/>
      <c r="W715" s="129"/>
      <c r="X715" s="129"/>
      <c r="Y715" s="129"/>
      <c r="Z715" s="129"/>
      <c r="AA715" s="129"/>
      <c r="AB715" s="129"/>
    </row>
    <row r="716" ht="10.5" customHeight="1">
      <c r="A716" s="128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8"/>
      <c r="Q716" s="128"/>
      <c r="R716" s="128"/>
      <c r="S716" s="129"/>
      <c r="T716" s="129"/>
      <c r="U716" s="129"/>
      <c r="V716" s="129"/>
      <c r="W716" s="129"/>
      <c r="X716" s="129"/>
      <c r="Y716" s="129"/>
      <c r="Z716" s="129"/>
      <c r="AA716" s="129"/>
      <c r="AB716" s="129"/>
    </row>
    <row r="717" ht="10.5" customHeight="1">
      <c r="A717" s="128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8"/>
      <c r="Q717" s="128"/>
      <c r="R717" s="128"/>
      <c r="S717" s="129"/>
      <c r="T717" s="129"/>
      <c r="U717" s="129"/>
      <c r="V717" s="129"/>
      <c r="W717" s="129"/>
      <c r="X717" s="129"/>
      <c r="Y717" s="129"/>
      <c r="Z717" s="129"/>
      <c r="AA717" s="129"/>
      <c r="AB717" s="129"/>
    </row>
    <row r="718" ht="10.5" customHeight="1">
      <c r="A718" s="128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8"/>
      <c r="Q718" s="128"/>
      <c r="R718" s="128"/>
      <c r="S718" s="129"/>
      <c r="T718" s="129"/>
      <c r="U718" s="129"/>
      <c r="V718" s="129"/>
      <c r="W718" s="129"/>
      <c r="X718" s="129"/>
      <c r="Y718" s="129"/>
      <c r="Z718" s="129"/>
      <c r="AA718" s="129"/>
      <c r="AB718" s="129"/>
    </row>
    <row r="719" ht="10.5" customHeight="1">
      <c r="A719" s="128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8"/>
      <c r="Q719" s="128"/>
      <c r="R719" s="128"/>
      <c r="S719" s="129"/>
      <c r="T719" s="129"/>
      <c r="U719" s="129"/>
      <c r="V719" s="129"/>
      <c r="W719" s="129"/>
      <c r="X719" s="129"/>
      <c r="Y719" s="129"/>
      <c r="Z719" s="129"/>
      <c r="AA719" s="129"/>
      <c r="AB719" s="129"/>
    </row>
    <row r="720" ht="10.5" customHeight="1">
      <c r="A720" s="128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8"/>
      <c r="Q720" s="128"/>
      <c r="R720" s="128"/>
      <c r="S720" s="129"/>
      <c r="T720" s="129"/>
      <c r="U720" s="129"/>
      <c r="V720" s="129"/>
      <c r="W720" s="129"/>
      <c r="X720" s="129"/>
      <c r="Y720" s="129"/>
      <c r="Z720" s="129"/>
      <c r="AA720" s="129"/>
      <c r="AB720" s="129"/>
    </row>
    <row r="721" ht="10.5" customHeight="1">
      <c r="A721" s="128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8"/>
      <c r="Q721" s="128"/>
      <c r="R721" s="128"/>
      <c r="S721" s="129"/>
      <c r="T721" s="129"/>
      <c r="U721" s="129"/>
      <c r="V721" s="129"/>
      <c r="W721" s="129"/>
      <c r="X721" s="129"/>
      <c r="Y721" s="129"/>
      <c r="Z721" s="129"/>
      <c r="AA721" s="129"/>
      <c r="AB721" s="129"/>
    </row>
    <row r="722" ht="10.5" customHeight="1">
      <c r="A722" s="128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8"/>
      <c r="Q722" s="128"/>
      <c r="R722" s="128"/>
      <c r="S722" s="129"/>
      <c r="T722" s="129"/>
      <c r="U722" s="129"/>
      <c r="V722" s="129"/>
      <c r="W722" s="129"/>
      <c r="X722" s="129"/>
      <c r="Y722" s="129"/>
      <c r="Z722" s="129"/>
      <c r="AA722" s="129"/>
      <c r="AB722" s="129"/>
    </row>
    <row r="723" ht="10.5" customHeight="1">
      <c r="A723" s="128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8"/>
      <c r="Q723" s="128"/>
      <c r="R723" s="128"/>
      <c r="S723" s="129"/>
      <c r="T723" s="129"/>
      <c r="U723" s="129"/>
      <c r="V723" s="129"/>
      <c r="W723" s="129"/>
      <c r="X723" s="129"/>
      <c r="Y723" s="129"/>
      <c r="Z723" s="129"/>
      <c r="AA723" s="129"/>
      <c r="AB723" s="129"/>
    </row>
    <row r="724" ht="10.5" customHeight="1">
      <c r="A724" s="128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8"/>
      <c r="Q724" s="128"/>
      <c r="R724" s="128"/>
      <c r="S724" s="129"/>
      <c r="T724" s="129"/>
      <c r="U724" s="129"/>
      <c r="V724" s="129"/>
      <c r="W724" s="129"/>
      <c r="X724" s="129"/>
      <c r="Y724" s="129"/>
      <c r="Z724" s="129"/>
      <c r="AA724" s="129"/>
      <c r="AB724" s="129"/>
    </row>
    <row r="725" ht="10.5" customHeight="1">
      <c r="A725" s="128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8"/>
      <c r="Q725" s="128"/>
      <c r="R725" s="128"/>
      <c r="S725" s="129"/>
      <c r="T725" s="129"/>
      <c r="U725" s="129"/>
      <c r="V725" s="129"/>
      <c r="W725" s="129"/>
      <c r="X725" s="129"/>
      <c r="Y725" s="129"/>
      <c r="Z725" s="129"/>
      <c r="AA725" s="129"/>
      <c r="AB725" s="129"/>
    </row>
    <row r="726" ht="10.5" customHeight="1">
      <c r="A726" s="128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8"/>
      <c r="Q726" s="128"/>
      <c r="R726" s="128"/>
      <c r="S726" s="129"/>
      <c r="T726" s="129"/>
      <c r="U726" s="129"/>
      <c r="V726" s="129"/>
      <c r="W726" s="129"/>
      <c r="X726" s="129"/>
      <c r="Y726" s="129"/>
      <c r="Z726" s="129"/>
      <c r="AA726" s="129"/>
      <c r="AB726" s="129"/>
    </row>
    <row r="727" ht="10.5" customHeight="1">
      <c r="A727" s="128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8"/>
      <c r="Q727" s="128"/>
      <c r="R727" s="128"/>
      <c r="S727" s="129"/>
      <c r="T727" s="129"/>
      <c r="U727" s="129"/>
      <c r="V727" s="129"/>
      <c r="W727" s="129"/>
      <c r="X727" s="129"/>
      <c r="Y727" s="129"/>
      <c r="Z727" s="129"/>
      <c r="AA727" s="129"/>
      <c r="AB727" s="129"/>
    </row>
    <row r="728" ht="10.5" customHeight="1">
      <c r="A728" s="128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8"/>
      <c r="Q728" s="128"/>
      <c r="R728" s="128"/>
      <c r="S728" s="129"/>
      <c r="T728" s="129"/>
      <c r="U728" s="129"/>
      <c r="V728" s="129"/>
      <c r="W728" s="129"/>
      <c r="X728" s="129"/>
      <c r="Y728" s="129"/>
      <c r="Z728" s="129"/>
      <c r="AA728" s="129"/>
      <c r="AB728" s="129"/>
    </row>
    <row r="729" ht="10.5" customHeight="1">
      <c r="A729" s="128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8"/>
      <c r="Q729" s="128"/>
      <c r="R729" s="128"/>
      <c r="S729" s="129"/>
      <c r="T729" s="129"/>
      <c r="U729" s="129"/>
      <c r="V729" s="129"/>
      <c r="W729" s="129"/>
      <c r="X729" s="129"/>
      <c r="Y729" s="129"/>
      <c r="Z729" s="129"/>
      <c r="AA729" s="129"/>
      <c r="AB729" s="129"/>
    </row>
    <row r="730" ht="10.5" customHeight="1">
      <c r="A730" s="128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8"/>
      <c r="Q730" s="128"/>
      <c r="R730" s="128"/>
      <c r="S730" s="129"/>
      <c r="T730" s="129"/>
      <c r="U730" s="129"/>
      <c r="V730" s="129"/>
      <c r="W730" s="129"/>
      <c r="X730" s="129"/>
      <c r="Y730" s="129"/>
      <c r="Z730" s="129"/>
      <c r="AA730" s="129"/>
      <c r="AB730" s="129"/>
    </row>
    <row r="731" ht="10.5" customHeight="1">
      <c r="A731" s="128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8"/>
      <c r="Q731" s="128"/>
      <c r="R731" s="128"/>
      <c r="S731" s="129"/>
      <c r="T731" s="129"/>
      <c r="U731" s="129"/>
      <c r="V731" s="129"/>
      <c r="W731" s="129"/>
      <c r="X731" s="129"/>
      <c r="Y731" s="129"/>
      <c r="Z731" s="129"/>
      <c r="AA731" s="129"/>
      <c r="AB731" s="129"/>
    </row>
    <row r="732" ht="10.5" customHeight="1">
      <c r="A732" s="128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8"/>
      <c r="Q732" s="128"/>
      <c r="R732" s="128"/>
      <c r="S732" s="129"/>
      <c r="T732" s="129"/>
      <c r="U732" s="129"/>
      <c r="V732" s="129"/>
      <c r="W732" s="129"/>
      <c r="X732" s="129"/>
      <c r="Y732" s="129"/>
      <c r="Z732" s="129"/>
      <c r="AA732" s="129"/>
      <c r="AB732" s="129"/>
    </row>
    <row r="733" ht="10.5" customHeight="1">
      <c r="A733" s="128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8"/>
      <c r="Q733" s="128"/>
      <c r="R733" s="128"/>
      <c r="S733" s="129"/>
      <c r="T733" s="129"/>
      <c r="U733" s="129"/>
      <c r="V733" s="129"/>
      <c r="W733" s="129"/>
      <c r="X733" s="129"/>
      <c r="Y733" s="129"/>
      <c r="Z733" s="129"/>
      <c r="AA733" s="129"/>
      <c r="AB733" s="129"/>
    </row>
    <row r="734" ht="10.5" customHeight="1">
      <c r="A734" s="128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8"/>
      <c r="Q734" s="128"/>
      <c r="R734" s="128"/>
      <c r="S734" s="129"/>
      <c r="T734" s="129"/>
      <c r="U734" s="129"/>
      <c r="V734" s="129"/>
      <c r="W734" s="129"/>
      <c r="X734" s="129"/>
      <c r="Y734" s="129"/>
      <c r="Z734" s="129"/>
      <c r="AA734" s="129"/>
      <c r="AB734" s="129"/>
    </row>
    <row r="735" ht="10.5" customHeight="1">
      <c r="A735" s="128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8"/>
      <c r="Q735" s="128"/>
      <c r="R735" s="128"/>
      <c r="S735" s="129"/>
      <c r="T735" s="129"/>
      <c r="U735" s="129"/>
      <c r="V735" s="129"/>
      <c r="W735" s="129"/>
      <c r="X735" s="129"/>
      <c r="Y735" s="129"/>
      <c r="Z735" s="129"/>
      <c r="AA735" s="129"/>
      <c r="AB735" s="129"/>
    </row>
    <row r="736" ht="10.5" customHeight="1">
      <c r="A736" s="128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8"/>
      <c r="Q736" s="128"/>
      <c r="R736" s="128"/>
      <c r="S736" s="129"/>
      <c r="T736" s="129"/>
      <c r="U736" s="129"/>
      <c r="V736" s="129"/>
      <c r="W736" s="129"/>
      <c r="X736" s="129"/>
      <c r="Y736" s="129"/>
      <c r="Z736" s="129"/>
      <c r="AA736" s="129"/>
      <c r="AB736" s="129"/>
    </row>
    <row r="737" ht="10.5" customHeight="1">
      <c r="A737" s="128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8"/>
      <c r="Q737" s="128"/>
      <c r="R737" s="128"/>
      <c r="S737" s="129"/>
      <c r="T737" s="129"/>
      <c r="U737" s="129"/>
      <c r="V737" s="129"/>
      <c r="W737" s="129"/>
      <c r="X737" s="129"/>
      <c r="Y737" s="129"/>
      <c r="Z737" s="129"/>
      <c r="AA737" s="129"/>
      <c r="AB737" s="129"/>
    </row>
    <row r="738" ht="10.5" customHeight="1">
      <c r="A738" s="128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8"/>
      <c r="Q738" s="128"/>
      <c r="R738" s="128"/>
      <c r="S738" s="129"/>
      <c r="T738" s="129"/>
      <c r="U738" s="129"/>
      <c r="V738" s="129"/>
      <c r="W738" s="129"/>
      <c r="X738" s="129"/>
      <c r="Y738" s="129"/>
      <c r="Z738" s="129"/>
      <c r="AA738" s="129"/>
      <c r="AB738" s="129"/>
    </row>
    <row r="739" ht="10.5" customHeight="1">
      <c r="A739" s="128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8"/>
      <c r="Q739" s="128"/>
      <c r="R739" s="128"/>
      <c r="S739" s="129"/>
      <c r="T739" s="129"/>
      <c r="U739" s="129"/>
      <c r="V739" s="129"/>
      <c r="W739" s="129"/>
      <c r="X739" s="129"/>
      <c r="Y739" s="129"/>
      <c r="Z739" s="129"/>
      <c r="AA739" s="129"/>
      <c r="AB739" s="129"/>
    </row>
    <row r="740" ht="10.5" customHeight="1">
      <c r="A740" s="128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8"/>
      <c r="Q740" s="128"/>
      <c r="R740" s="128"/>
      <c r="S740" s="129"/>
      <c r="T740" s="129"/>
      <c r="U740" s="129"/>
      <c r="V740" s="129"/>
      <c r="W740" s="129"/>
      <c r="X740" s="129"/>
      <c r="Y740" s="129"/>
      <c r="Z740" s="129"/>
      <c r="AA740" s="129"/>
      <c r="AB740" s="129"/>
    </row>
    <row r="741" ht="10.5" customHeight="1">
      <c r="A741" s="128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8"/>
      <c r="Q741" s="128"/>
      <c r="R741" s="128"/>
      <c r="S741" s="129"/>
      <c r="T741" s="129"/>
      <c r="U741" s="129"/>
      <c r="V741" s="129"/>
      <c r="W741" s="129"/>
      <c r="X741" s="129"/>
      <c r="Y741" s="129"/>
      <c r="Z741" s="129"/>
      <c r="AA741" s="129"/>
      <c r="AB741" s="129"/>
    </row>
    <row r="742" ht="10.5" customHeight="1">
      <c r="A742" s="128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8"/>
      <c r="Q742" s="128"/>
      <c r="R742" s="128"/>
      <c r="S742" s="129"/>
      <c r="T742" s="129"/>
      <c r="U742" s="129"/>
      <c r="V742" s="129"/>
      <c r="W742" s="129"/>
      <c r="X742" s="129"/>
      <c r="Y742" s="129"/>
      <c r="Z742" s="129"/>
      <c r="AA742" s="129"/>
      <c r="AB742" s="129"/>
    </row>
    <row r="743" ht="10.5" customHeight="1">
      <c r="A743" s="128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8"/>
      <c r="Q743" s="128"/>
      <c r="R743" s="128"/>
      <c r="S743" s="129"/>
      <c r="T743" s="129"/>
      <c r="U743" s="129"/>
      <c r="V743" s="129"/>
      <c r="W743" s="129"/>
      <c r="X743" s="129"/>
      <c r="Y743" s="129"/>
      <c r="Z743" s="129"/>
      <c r="AA743" s="129"/>
      <c r="AB743" s="129"/>
    </row>
    <row r="744" ht="10.5" customHeight="1">
      <c r="A744" s="128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8"/>
      <c r="Q744" s="128"/>
      <c r="R744" s="128"/>
      <c r="S744" s="129"/>
      <c r="T744" s="129"/>
      <c r="U744" s="129"/>
      <c r="V744" s="129"/>
      <c r="W744" s="129"/>
      <c r="X744" s="129"/>
      <c r="Y744" s="129"/>
      <c r="Z744" s="129"/>
      <c r="AA744" s="129"/>
      <c r="AB744" s="129"/>
    </row>
    <row r="745" ht="10.5" customHeight="1">
      <c r="A745" s="128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8"/>
      <c r="Q745" s="128"/>
      <c r="R745" s="128"/>
      <c r="S745" s="129"/>
      <c r="T745" s="129"/>
      <c r="U745" s="129"/>
      <c r="V745" s="129"/>
      <c r="W745" s="129"/>
      <c r="X745" s="129"/>
      <c r="Y745" s="129"/>
      <c r="Z745" s="129"/>
      <c r="AA745" s="129"/>
      <c r="AB745" s="129"/>
    </row>
    <row r="746" ht="10.5" customHeight="1">
      <c r="A746" s="128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8"/>
      <c r="Q746" s="128"/>
      <c r="R746" s="128"/>
      <c r="S746" s="129"/>
      <c r="T746" s="129"/>
      <c r="U746" s="129"/>
      <c r="V746" s="129"/>
      <c r="W746" s="129"/>
      <c r="X746" s="129"/>
      <c r="Y746" s="129"/>
      <c r="Z746" s="129"/>
      <c r="AA746" s="129"/>
      <c r="AB746" s="129"/>
    </row>
    <row r="747" ht="10.5" customHeight="1">
      <c r="A747" s="128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8"/>
      <c r="Q747" s="128"/>
      <c r="R747" s="128"/>
      <c r="S747" s="129"/>
      <c r="T747" s="129"/>
      <c r="U747" s="129"/>
      <c r="V747" s="129"/>
      <c r="W747" s="129"/>
      <c r="X747" s="129"/>
      <c r="Y747" s="129"/>
      <c r="Z747" s="129"/>
      <c r="AA747" s="129"/>
      <c r="AB747" s="129"/>
    </row>
    <row r="748" ht="10.5" customHeight="1">
      <c r="A748" s="128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8"/>
      <c r="Q748" s="128"/>
      <c r="R748" s="128"/>
      <c r="S748" s="129"/>
      <c r="T748" s="129"/>
      <c r="U748" s="129"/>
      <c r="V748" s="129"/>
      <c r="W748" s="129"/>
      <c r="X748" s="129"/>
      <c r="Y748" s="129"/>
      <c r="Z748" s="129"/>
      <c r="AA748" s="129"/>
      <c r="AB748" s="129"/>
    </row>
    <row r="749" ht="10.5" customHeight="1">
      <c r="A749" s="128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8"/>
      <c r="Q749" s="128"/>
      <c r="R749" s="128"/>
      <c r="S749" s="129"/>
      <c r="T749" s="129"/>
      <c r="U749" s="129"/>
      <c r="V749" s="129"/>
      <c r="W749" s="129"/>
      <c r="X749" s="129"/>
      <c r="Y749" s="129"/>
      <c r="Z749" s="129"/>
      <c r="AA749" s="129"/>
      <c r="AB749" s="129"/>
    </row>
    <row r="750" ht="10.5" customHeight="1">
      <c r="A750" s="128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8"/>
      <c r="Q750" s="128"/>
      <c r="R750" s="128"/>
      <c r="S750" s="129"/>
      <c r="T750" s="129"/>
      <c r="U750" s="129"/>
      <c r="V750" s="129"/>
      <c r="W750" s="129"/>
      <c r="X750" s="129"/>
      <c r="Y750" s="129"/>
      <c r="Z750" s="129"/>
      <c r="AA750" s="129"/>
      <c r="AB750" s="129"/>
    </row>
    <row r="751" ht="10.5" customHeight="1">
      <c r="A751" s="128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8"/>
      <c r="Q751" s="128"/>
      <c r="R751" s="128"/>
      <c r="S751" s="129"/>
      <c r="T751" s="129"/>
      <c r="U751" s="129"/>
      <c r="V751" s="129"/>
      <c r="W751" s="129"/>
      <c r="X751" s="129"/>
      <c r="Y751" s="129"/>
      <c r="Z751" s="129"/>
      <c r="AA751" s="129"/>
      <c r="AB751" s="129"/>
    </row>
    <row r="752" ht="10.5" customHeight="1">
      <c r="A752" s="128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8"/>
      <c r="Q752" s="128"/>
      <c r="R752" s="128"/>
      <c r="S752" s="129"/>
      <c r="T752" s="129"/>
      <c r="U752" s="129"/>
      <c r="V752" s="129"/>
      <c r="W752" s="129"/>
      <c r="X752" s="129"/>
      <c r="Y752" s="129"/>
      <c r="Z752" s="129"/>
      <c r="AA752" s="129"/>
      <c r="AB752" s="129"/>
    </row>
    <row r="753" ht="10.5" customHeight="1">
      <c r="A753" s="128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8"/>
      <c r="Q753" s="128"/>
      <c r="R753" s="128"/>
      <c r="S753" s="129"/>
      <c r="T753" s="129"/>
      <c r="U753" s="129"/>
      <c r="V753" s="129"/>
      <c r="W753" s="129"/>
      <c r="X753" s="129"/>
      <c r="Y753" s="129"/>
      <c r="Z753" s="129"/>
      <c r="AA753" s="129"/>
      <c r="AB753" s="129"/>
    </row>
    <row r="754" ht="10.5" customHeight="1">
      <c r="A754" s="128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8"/>
      <c r="Q754" s="128"/>
      <c r="R754" s="128"/>
      <c r="S754" s="129"/>
      <c r="T754" s="129"/>
      <c r="U754" s="129"/>
      <c r="V754" s="129"/>
      <c r="W754" s="129"/>
      <c r="X754" s="129"/>
      <c r="Y754" s="129"/>
      <c r="Z754" s="129"/>
      <c r="AA754" s="129"/>
      <c r="AB754" s="129"/>
    </row>
    <row r="755" ht="10.5" customHeight="1">
      <c r="A755" s="128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8"/>
      <c r="Q755" s="128"/>
      <c r="R755" s="128"/>
      <c r="S755" s="129"/>
      <c r="T755" s="129"/>
      <c r="U755" s="129"/>
      <c r="V755" s="129"/>
      <c r="W755" s="129"/>
      <c r="X755" s="129"/>
      <c r="Y755" s="129"/>
      <c r="Z755" s="129"/>
      <c r="AA755" s="129"/>
      <c r="AB755" s="129"/>
    </row>
    <row r="756" ht="10.5" customHeight="1">
      <c r="A756" s="128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8"/>
      <c r="Q756" s="128"/>
      <c r="R756" s="128"/>
      <c r="S756" s="129"/>
      <c r="T756" s="129"/>
      <c r="U756" s="129"/>
      <c r="V756" s="129"/>
      <c r="W756" s="129"/>
      <c r="X756" s="129"/>
      <c r="Y756" s="129"/>
      <c r="Z756" s="129"/>
      <c r="AA756" s="129"/>
      <c r="AB756" s="129"/>
    </row>
    <row r="757" ht="10.5" customHeight="1">
      <c r="A757" s="128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8"/>
      <c r="Q757" s="128"/>
      <c r="R757" s="128"/>
      <c r="S757" s="129"/>
      <c r="T757" s="129"/>
      <c r="U757" s="129"/>
      <c r="V757" s="129"/>
      <c r="W757" s="129"/>
      <c r="X757" s="129"/>
      <c r="Y757" s="129"/>
      <c r="Z757" s="129"/>
      <c r="AA757" s="129"/>
      <c r="AB757" s="129"/>
    </row>
    <row r="758" ht="10.5" customHeight="1">
      <c r="A758" s="128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8"/>
      <c r="Q758" s="128"/>
      <c r="R758" s="128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</row>
    <row r="759" ht="10.5" customHeight="1">
      <c r="A759" s="128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8"/>
      <c r="Q759" s="128"/>
      <c r="R759" s="128"/>
      <c r="S759" s="129"/>
      <c r="T759" s="129"/>
      <c r="U759" s="129"/>
      <c r="V759" s="129"/>
      <c r="W759" s="129"/>
      <c r="X759" s="129"/>
      <c r="Y759" s="129"/>
      <c r="Z759" s="129"/>
      <c r="AA759" s="129"/>
      <c r="AB759" s="129"/>
    </row>
    <row r="760" ht="10.5" customHeight="1">
      <c r="A760" s="128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8"/>
      <c r="Q760" s="128"/>
      <c r="R760" s="128"/>
      <c r="S760" s="129"/>
      <c r="T760" s="129"/>
      <c r="U760" s="129"/>
      <c r="V760" s="129"/>
      <c r="W760" s="129"/>
      <c r="X760" s="129"/>
      <c r="Y760" s="129"/>
      <c r="Z760" s="129"/>
      <c r="AA760" s="129"/>
      <c r="AB760" s="129"/>
    </row>
    <row r="761" ht="10.5" customHeight="1">
      <c r="A761" s="128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8"/>
      <c r="Q761" s="128"/>
      <c r="R761" s="128"/>
      <c r="S761" s="129"/>
      <c r="T761" s="129"/>
      <c r="U761" s="129"/>
      <c r="V761" s="129"/>
      <c r="W761" s="129"/>
      <c r="X761" s="129"/>
      <c r="Y761" s="129"/>
      <c r="Z761" s="129"/>
      <c r="AA761" s="129"/>
      <c r="AB761" s="129"/>
    </row>
    <row r="762" ht="10.5" customHeight="1">
      <c r="A762" s="128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8"/>
      <c r="Q762" s="128"/>
      <c r="R762" s="128"/>
      <c r="S762" s="129"/>
      <c r="T762" s="129"/>
      <c r="U762" s="129"/>
      <c r="V762" s="129"/>
      <c r="W762" s="129"/>
      <c r="X762" s="129"/>
      <c r="Y762" s="129"/>
      <c r="Z762" s="129"/>
      <c r="AA762" s="129"/>
      <c r="AB762" s="129"/>
    </row>
    <row r="763" ht="10.5" customHeight="1">
      <c r="A763" s="128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8"/>
      <c r="Q763" s="128"/>
      <c r="R763" s="128"/>
      <c r="S763" s="129"/>
      <c r="T763" s="129"/>
      <c r="U763" s="129"/>
      <c r="V763" s="129"/>
      <c r="W763" s="129"/>
      <c r="X763" s="129"/>
      <c r="Y763" s="129"/>
      <c r="Z763" s="129"/>
      <c r="AA763" s="129"/>
      <c r="AB763" s="129"/>
    </row>
    <row r="764" ht="10.5" customHeight="1">
      <c r="A764" s="128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8"/>
      <c r="Q764" s="128"/>
      <c r="R764" s="128"/>
      <c r="S764" s="129"/>
      <c r="T764" s="129"/>
      <c r="U764" s="129"/>
      <c r="V764" s="129"/>
      <c r="W764" s="129"/>
      <c r="X764" s="129"/>
      <c r="Y764" s="129"/>
      <c r="Z764" s="129"/>
      <c r="AA764" s="129"/>
      <c r="AB764" s="129"/>
    </row>
    <row r="765" ht="10.5" customHeight="1">
      <c r="A765" s="128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8"/>
      <c r="Q765" s="128"/>
      <c r="R765" s="128"/>
      <c r="S765" s="129"/>
      <c r="T765" s="129"/>
      <c r="U765" s="129"/>
      <c r="V765" s="129"/>
      <c r="W765" s="129"/>
      <c r="X765" s="129"/>
      <c r="Y765" s="129"/>
      <c r="Z765" s="129"/>
      <c r="AA765" s="129"/>
      <c r="AB765" s="129"/>
    </row>
    <row r="766" ht="10.5" customHeight="1">
      <c r="A766" s="128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8"/>
      <c r="Q766" s="128"/>
      <c r="R766" s="128"/>
      <c r="S766" s="129"/>
      <c r="T766" s="129"/>
      <c r="U766" s="129"/>
      <c r="V766" s="129"/>
      <c r="W766" s="129"/>
      <c r="X766" s="129"/>
      <c r="Y766" s="129"/>
      <c r="Z766" s="129"/>
      <c r="AA766" s="129"/>
      <c r="AB766" s="129"/>
    </row>
    <row r="767" ht="10.5" customHeight="1">
      <c r="A767" s="128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8"/>
      <c r="Q767" s="128"/>
      <c r="R767" s="128"/>
      <c r="S767" s="129"/>
      <c r="T767" s="129"/>
      <c r="U767" s="129"/>
      <c r="V767" s="129"/>
      <c r="W767" s="129"/>
      <c r="X767" s="129"/>
      <c r="Y767" s="129"/>
      <c r="Z767" s="129"/>
      <c r="AA767" s="129"/>
      <c r="AB767" s="129"/>
    </row>
    <row r="768" ht="10.5" customHeight="1">
      <c r="A768" s="128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8"/>
      <c r="Q768" s="128"/>
      <c r="R768" s="128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</row>
    <row r="769" ht="10.5" customHeight="1">
      <c r="A769" s="128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8"/>
      <c r="Q769" s="128"/>
      <c r="R769" s="128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</row>
    <row r="770" ht="10.5" customHeight="1">
      <c r="A770" s="128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8"/>
      <c r="Q770" s="128"/>
      <c r="R770" s="128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</row>
    <row r="771" ht="10.5" customHeight="1">
      <c r="A771" s="128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8"/>
      <c r="Q771" s="128"/>
      <c r="R771" s="128"/>
      <c r="S771" s="129"/>
      <c r="T771" s="129"/>
      <c r="U771" s="129"/>
      <c r="V771" s="129"/>
      <c r="W771" s="129"/>
      <c r="X771" s="129"/>
      <c r="Y771" s="129"/>
      <c r="Z771" s="129"/>
      <c r="AA771" s="129"/>
      <c r="AB771" s="129"/>
    </row>
    <row r="772" ht="10.5" customHeight="1">
      <c r="A772" s="128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8"/>
      <c r="Q772" s="128"/>
      <c r="R772" s="128"/>
      <c r="S772" s="129"/>
      <c r="T772" s="129"/>
      <c r="U772" s="129"/>
      <c r="V772" s="129"/>
      <c r="W772" s="129"/>
      <c r="X772" s="129"/>
      <c r="Y772" s="129"/>
      <c r="Z772" s="129"/>
      <c r="AA772" s="129"/>
      <c r="AB772" s="129"/>
    </row>
    <row r="773" ht="10.5" customHeight="1">
      <c r="A773" s="128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8"/>
      <c r="Q773" s="128"/>
      <c r="R773" s="128"/>
      <c r="S773" s="129"/>
      <c r="T773" s="129"/>
      <c r="U773" s="129"/>
      <c r="V773" s="129"/>
      <c r="W773" s="129"/>
      <c r="X773" s="129"/>
      <c r="Y773" s="129"/>
      <c r="Z773" s="129"/>
      <c r="AA773" s="129"/>
      <c r="AB773" s="129"/>
    </row>
    <row r="774" ht="10.5" customHeight="1">
      <c r="A774" s="128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8"/>
      <c r="Q774" s="128"/>
      <c r="R774" s="128"/>
      <c r="S774" s="129"/>
      <c r="T774" s="129"/>
      <c r="U774" s="129"/>
      <c r="V774" s="129"/>
      <c r="W774" s="129"/>
      <c r="X774" s="129"/>
      <c r="Y774" s="129"/>
      <c r="Z774" s="129"/>
      <c r="AA774" s="129"/>
      <c r="AB774" s="129"/>
    </row>
    <row r="775" ht="10.5" customHeight="1">
      <c r="A775" s="128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8"/>
      <c r="Q775" s="128"/>
      <c r="R775" s="128"/>
      <c r="S775" s="129"/>
      <c r="T775" s="129"/>
      <c r="U775" s="129"/>
      <c r="V775" s="129"/>
      <c r="W775" s="129"/>
      <c r="X775" s="129"/>
      <c r="Y775" s="129"/>
      <c r="Z775" s="129"/>
      <c r="AA775" s="129"/>
      <c r="AB775" s="129"/>
    </row>
    <row r="776" ht="10.5" customHeight="1">
      <c r="A776" s="128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8"/>
      <c r="Q776" s="128"/>
      <c r="R776" s="128"/>
      <c r="S776" s="129"/>
      <c r="T776" s="129"/>
      <c r="U776" s="129"/>
      <c r="V776" s="129"/>
      <c r="W776" s="129"/>
      <c r="X776" s="129"/>
      <c r="Y776" s="129"/>
      <c r="Z776" s="129"/>
      <c r="AA776" s="129"/>
      <c r="AB776" s="129"/>
    </row>
    <row r="777" ht="10.5" customHeight="1">
      <c r="A777" s="128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8"/>
      <c r="Q777" s="128"/>
      <c r="R777" s="128"/>
      <c r="S777" s="129"/>
      <c r="T777" s="129"/>
      <c r="U777" s="129"/>
      <c r="V777" s="129"/>
      <c r="W777" s="129"/>
      <c r="X777" s="129"/>
      <c r="Y777" s="129"/>
      <c r="Z777" s="129"/>
      <c r="AA777" s="129"/>
      <c r="AB777" s="129"/>
    </row>
    <row r="778" ht="10.5" customHeight="1">
      <c r="A778" s="128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8"/>
      <c r="Q778" s="128"/>
      <c r="R778" s="128"/>
      <c r="S778" s="129"/>
      <c r="T778" s="129"/>
      <c r="U778" s="129"/>
      <c r="V778" s="129"/>
      <c r="W778" s="129"/>
      <c r="X778" s="129"/>
      <c r="Y778" s="129"/>
      <c r="Z778" s="129"/>
      <c r="AA778" s="129"/>
      <c r="AB778" s="129"/>
    </row>
    <row r="779" ht="10.5" customHeight="1">
      <c r="A779" s="128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8"/>
      <c r="Q779" s="128"/>
      <c r="R779" s="128"/>
      <c r="S779" s="129"/>
      <c r="T779" s="129"/>
      <c r="U779" s="129"/>
      <c r="V779" s="129"/>
      <c r="W779" s="129"/>
      <c r="X779" s="129"/>
      <c r="Y779" s="129"/>
      <c r="Z779" s="129"/>
      <c r="AA779" s="129"/>
      <c r="AB779" s="129"/>
    </row>
    <row r="780" ht="10.5" customHeight="1">
      <c r="A780" s="128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8"/>
      <c r="Q780" s="128"/>
      <c r="R780" s="128"/>
      <c r="S780" s="129"/>
      <c r="T780" s="129"/>
      <c r="U780" s="129"/>
      <c r="V780" s="129"/>
      <c r="W780" s="129"/>
      <c r="X780" s="129"/>
      <c r="Y780" s="129"/>
      <c r="Z780" s="129"/>
      <c r="AA780" s="129"/>
      <c r="AB780" s="129"/>
    </row>
    <row r="781" ht="10.5" customHeight="1">
      <c r="A781" s="128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8"/>
      <c r="Q781" s="128"/>
      <c r="R781" s="128"/>
      <c r="S781" s="129"/>
      <c r="T781" s="129"/>
      <c r="U781" s="129"/>
      <c r="V781" s="129"/>
      <c r="W781" s="129"/>
      <c r="X781" s="129"/>
      <c r="Y781" s="129"/>
      <c r="Z781" s="129"/>
      <c r="AA781" s="129"/>
      <c r="AB781" s="129"/>
    </row>
    <row r="782" ht="10.5" customHeight="1">
      <c r="A782" s="128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8"/>
      <c r="Q782" s="128"/>
      <c r="R782" s="128"/>
      <c r="S782" s="129"/>
      <c r="T782" s="129"/>
      <c r="U782" s="129"/>
      <c r="V782" s="129"/>
      <c r="W782" s="129"/>
      <c r="X782" s="129"/>
      <c r="Y782" s="129"/>
      <c r="Z782" s="129"/>
      <c r="AA782" s="129"/>
      <c r="AB782" s="129"/>
    </row>
    <row r="783" ht="10.5" customHeight="1">
      <c r="A783" s="128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8"/>
      <c r="Q783" s="128"/>
      <c r="R783" s="128"/>
      <c r="S783" s="129"/>
      <c r="T783" s="129"/>
      <c r="U783" s="129"/>
      <c r="V783" s="129"/>
      <c r="W783" s="129"/>
      <c r="X783" s="129"/>
      <c r="Y783" s="129"/>
      <c r="Z783" s="129"/>
      <c r="AA783" s="129"/>
      <c r="AB783" s="129"/>
    </row>
    <row r="784" ht="10.5" customHeight="1">
      <c r="A784" s="128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8"/>
      <c r="Q784" s="128"/>
      <c r="R784" s="128"/>
      <c r="S784" s="129"/>
      <c r="T784" s="129"/>
      <c r="U784" s="129"/>
      <c r="V784" s="129"/>
      <c r="W784" s="129"/>
      <c r="X784" s="129"/>
      <c r="Y784" s="129"/>
      <c r="Z784" s="129"/>
      <c r="AA784" s="129"/>
      <c r="AB784" s="129"/>
    </row>
    <row r="785" ht="10.5" customHeight="1">
      <c r="A785" s="128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8"/>
      <c r="Q785" s="128"/>
      <c r="R785" s="128"/>
      <c r="S785" s="129"/>
      <c r="T785" s="129"/>
      <c r="U785" s="129"/>
      <c r="V785" s="129"/>
      <c r="W785" s="129"/>
      <c r="X785" s="129"/>
      <c r="Y785" s="129"/>
      <c r="Z785" s="129"/>
      <c r="AA785" s="129"/>
      <c r="AB785" s="129"/>
    </row>
    <row r="786" ht="10.5" customHeight="1">
      <c r="A786" s="128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8"/>
      <c r="Q786" s="128"/>
      <c r="R786" s="128"/>
      <c r="S786" s="129"/>
      <c r="T786" s="129"/>
      <c r="U786" s="129"/>
      <c r="V786" s="129"/>
      <c r="W786" s="129"/>
      <c r="X786" s="129"/>
      <c r="Y786" s="129"/>
      <c r="Z786" s="129"/>
      <c r="AA786" s="129"/>
      <c r="AB786" s="129"/>
    </row>
    <row r="787" ht="10.5" customHeight="1">
      <c r="A787" s="128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8"/>
      <c r="Q787" s="128"/>
      <c r="R787" s="128"/>
      <c r="S787" s="129"/>
      <c r="T787" s="129"/>
      <c r="U787" s="129"/>
      <c r="V787" s="129"/>
      <c r="W787" s="129"/>
      <c r="X787" s="129"/>
      <c r="Y787" s="129"/>
      <c r="Z787" s="129"/>
      <c r="AA787" s="129"/>
      <c r="AB787" s="129"/>
    </row>
    <row r="788" ht="10.5" customHeight="1">
      <c r="A788" s="128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8"/>
      <c r="Q788" s="128"/>
      <c r="R788" s="128"/>
      <c r="S788" s="129"/>
      <c r="T788" s="129"/>
      <c r="U788" s="129"/>
      <c r="V788" s="129"/>
      <c r="W788" s="129"/>
      <c r="X788" s="129"/>
      <c r="Y788" s="129"/>
      <c r="Z788" s="129"/>
      <c r="AA788" s="129"/>
      <c r="AB788" s="129"/>
    </row>
    <row r="789" ht="10.5" customHeight="1">
      <c r="A789" s="128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8"/>
      <c r="Q789" s="128"/>
      <c r="R789" s="128"/>
      <c r="S789" s="129"/>
      <c r="T789" s="129"/>
      <c r="U789" s="129"/>
      <c r="V789" s="129"/>
      <c r="W789" s="129"/>
      <c r="X789" s="129"/>
      <c r="Y789" s="129"/>
      <c r="Z789" s="129"/>
      <c r="AA789" s="129"/>
      <c r="AB789" s="129"/>
    </row>
    <row r="790" ht="10.5" customHeight="1">
      <c r="A790" s="128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8"/>
      <c r="Q790" s="128"/>
      <c r="R790" s="128"/>
      <c r="S790" s="129"/>
      <c r="T790" s="129"/>
      <c r="U790" s="129"/>
      <c r="V790" s="129"/>
      <c r="W790" s="129"/>
      <c r="X790" s="129"/>
      <c r="Y790" s="129"/>
      <c r="Z790" s="129"/>
      <c r="AA790" s="129"/>
      <c r="AB790" s="129"/>
    </row>
    <row r="791" ht="10.5" customHeight="1">
      <c r="A791" s="128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8"/>
      <c r="Q791" s="128"/>
      <c r="R791" s="128"/>
      <c r="S791" s="129"/>
      <c r="T791" s="129"/>
      <c r="U791" s="129"/>
      <c r="V791" s="129"/>
      <c r="W791" s="129"/>
      <c r="X791" s="129"/>
      <c r="Y791" s="129"/>
      <c r="Z791" s="129"/>
      <c r="AA791" s="129"/>
      <c r="AB791" s="129"/>
    </row>
    <row r="792" ht="10.5" customHeight="1">
      <c r="A792" s="128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8"/>
      <c r="Q792" s="128"/>
      <c r="R792" s="128"/>
      <c r="S792" s="129"/>
      <c r="T792" s="129"/>
      <c r="U792" s="129"/>
      <c r="V792" s="129"/>
      <c r="W792" s="129"/>
      <c r="X792" s="129"/>
      <c r="Y792" s="129"/>
      <c r="Z792" s="129"/>
      <c r="AA792" s="129"/>
      <c r="AB792" s="129"/>
    </row>
    <row r="793" ht="10.5" customHeight="1">
      <c r="A793" s="128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8"/>
      <c r="Q793" s="128"/>
      <c r="R793" s="128"/>
      <c r="S793" s="129"/>
      <c r="T793" s="129"/>
      <c r="U793" s="129"/>
      <c r="V793" s="129"/>
      <c r="W793" s="129"/>
      <c r="X793" s="129"/>
      <c r="Y793" s="129"/>
      <c r="Z793" s="129"/>
      <c r="AA793" s="129"/>
      <c r="AB793" s="129"/>
    </row>
    <row r="794" ht="10.5" customHeight="1">
      <c r="A794" s="128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8"/>
      <c r="Q794" s="128"/>
      <c r="R794" s="128"/>
      <c r="S794" s="129"/>
      <c r="T794" s="129"/>
      <c r="U794" s="129"/>
      <c r="V794" s="129"/>
      <c r="W794" s="129"/>
      <c r="X794" s="129"/>
      <c r="Y794" s="129"/>
      <c r="Z794" s="129"/>
      <c r="AA794" s="129"/>
      <c r="AB794" s="129"/>
    </row>
    <row r="795" ht="10.5" customHeight="1">
      <c r="A795" s="128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8"/>
      <c r="Q795" s="128"/>
      <c r="R795" s="128"/>
      <c r="S795" s="129"/>
      <c r="T795" s="129"/>
      <c r="U795" s="129"/>
      <c r="V795" s="129"/>
      <c r="W795" s="129"/>
      <c r="X795" s="129"/>
      <c r="Y795" s="129"/>
      <c r="Z795" s="129"/>
      <c r="AA795" s="129"/>
      <c r="AB795" s="129"/>
    </row>
    <row r="796" ht="10.5" customHeight="1">
      <c r="A796" s="128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8"/>
      <c r="Q796" s="128"/>
      <c r="R796" s="128"/>
      <c r="S796" s="129"/>
      <c r="T796" s="129"/>
      <c r="U796" s="129"/>
      <c r="V796" s="129"/>
      <c r="W796" s="129"/>
      <c r="X796" s="129"/>
      <c r="Y796" s="129"/>
      <c r="Z796" s="129"/>
      <c r="AA796" s="129"/>
      <c r="AB796" s="129"/>
    </row>
    <row r="797" ht="10.5" customHeight="1">
      <c r="A797" s="128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8"/>
      <c r="Q797" s="128"/>
      <c r="R797" s="128"/>
      <c r="S797" s="129"/>
      <c r="T797" s="129"/>
      <c r="U797" s="129"/>
      <c r="V797" s="129"/>
      <c r="W797" s="129"/>
      <c r="X797" s="129"/>
      <c r="Y797" s="129"/>
      <c r="Z797" s="129"/>
      <c r="AA797" s="129"/>
      <c r="AB797" s="129"/>
    </row>
    <row r="798" ht="10.5" customHeight="1">
      <c r="A798" s="128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8"/>
      <c r="Q798" s="128"/>
      <c r="R798" s="128"/>
      <c r="S798" s="129"/>
      <c r="T798" s="129"/>
      <c r="U798" s="129"/>
      <c r="V798" s="129"/>
      <c r="W798" s="129"/>
      <c r="X798" s="129"/>
      <c r="Y798" s="129"/>
      <c r="Z798" s="129"/>
      <c r="AA798" s="129"/>
      <c r="AB798" s="129"/>
    </row>
    <row r="799" ht="10.5" customHeight="1">
      <c r="A799" s="128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8"/>
      <c r="Q799" s="128"/>
      <c r="R799" s="128"/>
      <c r="S799" s="129"/>
      <c r="T799" s="129"/>
      <c r="U799" s="129"/>
      <c r="V799" s="129"/>
      <c r="W799" s="129"/>
      <c r="X799" s="129"/>
      <c r="Y799" s="129"/>
      <c r="Z799" s="129"/>
      <c r="AA799" s="129"/>
      <c r="AB799" s="129"/>
    </row>
    <row r="800" ht="10.5" customHeight="1">
      <c r="A800" s="128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8"/>
      <c r="Q800" s="128"/>
      <c r="R800" s="128"/>
      <c r="S800" s="129"/>
      <c r="T800" s="129"/>
      <c r="U800" s="129"/>
      <c r="V800" s="129"/>
      <c r="W800" s="129"/>
      <c r="X800" s="129"/>
      <c r="Y800" s="129"/>
      <c r="Z800" s="129"/>
      <c r="AA800" s="129"/>
      <c r="AB800" s="129"/>
    </row>
    <row r="801" ht="10.5" customHeight="1">
      <c r="A801" s="128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8"/>
      <c r="Q801" s="128"/>
      <c r="R801" s="128"/>
      <c r="S801" s="129"/>
      <c r="T801" s="129"/>
      <c r="U801" s="129"/>
      <c r="V801" s="129"/>
      <c r="W801" s="129"/>
      <c r="X801" s="129"/>
      <c r="Y801" s="129"/>
      <c r="Z801" s="129"/>
      <c r="AA801" s="129"/>
      <c r="AB801" s="129"/>
    </row>
    <row r="802" ht="10.5" customHeight="1">
      <c r="A802" s="128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8"/>
      <c r="Q802" s="128"/>
      <c r="R802" s="128"/>
      <c r="S802" s="129"/>
      <c r="T802" s="129"/>
      <c r="U802" s="129"/>
      <c r="V802" s="129"/>
      <c r="W802" s="129"/>
      <c r="X802" s="129"/>
      <c r="Y802" s="129"/>
      <c r="Z802" s="129"/>
      <c r="AA802" s="129"/>
      <c r="AB802" s="129"/>
    </row>
    <row r="803" ht="10.5" customHeight="1">
      <c r="A803" s="128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8"/>
      <c r="Q803" s="128"/>
      <c r="R803" s="128"/>
      <c r="S803" s="129"/>
      <c r="T803" s="129"/>
      <c r="U803" s="129"/>
      <c r="V803" s="129"/>
      <c r="W803" s="129"/>
      <c r="X803" s="129"/>
      <c r="Y803" s="129"/>
      <c r="Z803" s="129"/>
      <c r="AA803" s="129"/>
      <c r="AB803" s="129"/>
    </row>
    <row r="804" ht="10.5" customHeight="1">
      <c r="A804" s="128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8"/>
      <c r="Q804" s="128"/>
      <c r="R804" s="128"/>
      <c r="S804" s="129"/>
      <c r="T804" s="129"/>
      <c r="U804" s="129"/>
      <c r="V804" s="129"/>
      <c r="W804" s="129"/>
      <c r="X804" s="129"/>
      <c r="Y804" s="129"/>
      <c r="Z804" s="129"/>
      <c r="AA804" s="129"/>
      <c r="AB804" s="129"/>
    </row>
    <row r="805" ht="10.5" customHeight="1">
      <c r="A805" s="128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8"/>
      <c r="Q805" s="128"/>
      <c r="R805" s="128"/>
      <c r="S805" s="129"/>
      <c r="T805" s="129"/>
      <c r="U805" s="129"/>
      <c r="V805" s="129"/>
      <c r="W805" s="129"/>
      <c r="X805" s="129"/>
      <c r="Y805" s="129"/>
      <c r="Z805" s="129"/>
      <c r="AA805" s="129"/>
      <c r="AB805" s="129"/>
    </row>
    <row r="806" ht="10.5" customHeight="1">
      <c r="A806" s="128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8"/>
      <c r="Q806" s="128"/>
      <c r="R806" s="128"/>
      <c r="S806" s="129"/>
      <c r="T806" s="129"/>
      <c r="U806" s="129"/>
      <c r="V806" s="129"/>
      <c r="W806" s="129"/>
      <c r="X806" s="129"/>
      <c r="Y806" s="129"/>
      <c r="Z806" s="129"/>
      <c r="AA806" s="129"/>
      <c r="AB806" s="129"/>
    </row>
    <row r="807" ht="10.5" customHeight="1">
      <c r="A807" s="128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8"/>
      <c r="Q807" s="128"/>
      <c r="R807" s="128"/>
      <c r="S807" s="129"/>
      <c r="T807" s="129"/>
      <c r="U807" s="129"/>
      <c r="V807" s="129"/>
      <c r="W807" s="129"/>
      <c r="X807" s="129"/>
      <c r="Y807" s="129"/>
      <c r="Z807" s="129"/>
      <c r="AA807" s="129"/>
      <c r="AB807" s="129"/>
    </row>
    <row r="808" ht="10.5" customHeight="1">
      <c r="A808" s="128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8"/>
      <c r="Q808" s="128"/>
      <c r="R808" s="128"/>
      <c r="S808" s="129"/>
      <c r="T808" s="129"/>
      <c r="U808" s="129"/>
      <c r="V808" s="129"/>
      <c r="W808" s="129"/>
      <c r="X808" s="129"/>
      <c r="Y808" s="129"/>
      <c r="Z808" s="129"/>
      <c r="AA808" s="129"/>
      <c r="AB808" s="129"/>
    </row>
    <row r="809" ht="10.5" customHeight="1">
      <c r="A809" s="128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8"/>
      <c r="Q809" s="128"/>
      <c r="R809" s="128"/>
      <c r="S809" s="129"/>
      <c r="T809" s="129"/>
      <c r="U809" s="129"/>
      <c r="V809" s="129"/>
      <c r="W809" s="129"/>
      <c r="X809" s="129"/>
      <c r="Y809" s="129"/>
      <c r="Z809" s="129"/>
      <c r="AA809" s="129"/>
      <c r="AB809" s="129"/>
    </row>
    <row r="810" ht="10.5" customHeight="1">
      <c r="A810" s="128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8"/>
      <c r="Q810" s="128"/>
      <c r="R810" s="128"/>
      <c r="S810" s="129"/>
      <c r="T810" s="129"/>
      <c r="U810" s="129"/>
      <c r="V810" s="129"/>
      <c r="W810" s="129"/>
      <c r="X810" s="129"/>
      <c r="Y810" s="129"/>
      <c r="Z810" s="129"/>
      <c r="AA810" s="129"/>
      <c r="AB810" s="129"/>
    </row>
    <row r="811" ht="10.5" customHeight="1">
      <c r="A811" s="128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8"/>
      <c r="Q811" s="128"/>
      <c r="R811" s="128"/>
      <c r="S811" s="129"/>
      <c r="T811" s="129"/>
      <c r="U811" s="129"/>
      <c r="V811" s="129"/>
      <c r="W811" s="129"/>
      <c r="X811" s="129"/>
      <c r="Y811" s="129"/>
      <c r="Z811" s="129"/>
      <c r="AA811" s="129"/>
      <c r="AB811" s="129"/>
    </row>
    <row r="812" ht="10.5" customHeight="1">
      <c r="A812" s="128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8"/>
      <c r="Q812" s="128"/>
      <c r="R812" s="128"/>
      <c r="S812" s="129"/>
      <c r="T812" s="129"/>
      <c r="U812" s="129"/>
      <c r="V812" s="129"/>
      <c r="W812" s="129"/>
      <c r="X812" s="129"/>
      <c r="Y812" s="129"/>
      <c r="Z812" s="129"/>
      <c r="AA812" s="129"/>
      <c r="AB812" s="129"/>
    </row>
    <row r="813" ht="10.5" customHeight="1">
      <c r="A813" s="128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8"/>
      <c r="Q813" s="128"/>
      <c r="R813" s="128"/>
      <c r="S813" s="129"/>
      <c r="T813" s="129"/>
      <c r="U813" s="129"/>
      <c r="V813" s="129"/>
      <c r="W813" s="129"/>
      <c r="X813" s="129"/>
      <c r="Y813" s="129"/>
      <c r="Z813" s="129"/>
      <c r="AA813" s="129"/>
      <c r="AB813" s="129"/>
    </row>
    <row r="814" ht="10.5" customHeight="1">
      <c r="A814" s="128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8"/>
      <c r="Q814" s="128"/>
      <c r="R814" s="128"/>
      <c r="S814" s="129"/>
      <c r="T814" s="129"/>
      <c r="U814" s="129"/>
      <c r="V814" s="129"/>
      <c r="W814" s="129"/>
      <c r="X814" s="129"/>
      <c r="Y814" s="129"/>
      <c r="Z814" s="129"/>
      <c r="AA814" s="129"/>
      <c r="AB814" s="129"/>
    </row>
    <row r="815" ht="10.5" customHeight="1">
      <c r="A815" s="128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8"/>
      <c r="Q815" s="128"/>
      <c r="R815" s="128"/>
      <c r="S815" s="129"/>
      <c r="T815" s="129"/>
      <c r="U815" s="129"/>
      <c r="V815" s="129"/>
      <c r="W815" s="129"/>
      <c r="X815" s="129"/>
      <c r="Y815" s="129"/>
      <c r="Z815" s="129"/>
      <c r="AA815" s="129"/>
      <c r="AB815" s="129"/>
    </row>
    <row r="816" ht="10.5" customHeight="1">
      <c r="A816" s="128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8"/>
      <c r="Q816" s="128"/>
      <c r="R816" s="128"/>
      <c r="S816" s="129"/>
      <c r="T816" s="129"/>
      <c r="U816" s="129"/>
      <c r="V816" s="129"/>
      <c r="W816" s="129"/>
      <c r="X816" s="129"/>
      <c r="Y816" s="129"/>
      <c r="Z816" s="129"/>
      <c r="AA816" s="129"/>
      <c r="AB816" s="129"/>
    </row>
    <row r="817" ht="10.5" customHeight="1">
      <c r="A817" s="128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8"/>
      <c r="Q817" s="128"/>
      <c r="R817" s="128"/>
      <c r="S817" s="129"/>
      <c r="T817" s="129"/>
      <c r="U817" s="129"/>
      <c r="V817" s="129"/>
      <c r="W817" s="129"/>
      <c r="X817" s="129"/>
      <c r="Y817" s="129"/>
      <c r="Z817" s="129"/>
      <c r="AA817" s="129"/>
      <c r="AB817" s="129"/>
    </row>
    <row r="818" ht="10.5" customHeight="1">
      <c r="A818" s="128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8"/>
      <c r="Q818" s="128"/>
      <c r="R818" s="128"/>
      <c r="S818" s="129"/>
      <c r="T818" s="129"/>
      <c r="U818" s="129"/>
      <c r="V818" s="129"/>
      <c r="W818" s="129"/>
      <c r="X818" s="129"/>
      <c r="Y818" s="129"/>
      <c r="Z818" s="129"/>
      <c r="AA818" s="129"/>
      <c r="AB818" s="129"/>
    </row>
    <row r="819" ht="10.5" customHeight="1">
      <c r="A819" s="128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8"/>
      <c r="Q819" s="128"/>
      <c r="R819" s="128"/>
      <c r="S819" s="129"/>
      <c r="T819" s="129"/>
      <c r="U819" s="129"/>
      <c r="V819" s="129"/>
      <c r="W819" s="129"/>
      <c r="X819" s="129"/>
      <c r="Y819" s="129"/>
      <c r="Z819" s="129"/>
      <c r="AA819" s="129"/>
      <c r="AB819" s="129"/>
    </row>
    <row r="820" ht="10.5" customHeight="1">
      <c r="A820" s="128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8"/>
      <c r="Q820" s="128"/>
      <c r="R820" s="128"/>
      <c r="S820" s="129"/>
      <c r="T820" s="129"/>
      <c r="U820" s="129"/>
      <c r="V820" s="129"/>
      <c r="W820" s="129"/>
      <c r="X820" s="129"/>
      <c r="Y820" s="129"/>
      <c r="Z820" s="129"/>
      <c r="AA820" s="129"/>
      <c r="AB820" s="129"/>
    </row>
    <row r="821" ht="10.5" customHeight="1">
      <c r="A821" s="128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8"/>
      <c r="Q821" s="128"/>
      <c r="R821" s="128"/>
      <c r="S821" s="129"/>
      <c r="T821" s="129"/>
      <c r="U821" s="129"/>
      <c r="V821" s="129"/>
      <c r="W821" s="129"/>
      <c r="X821" s="129"/>
      <c r="Y821" s="129"/>
      <c r="Z821" s="129"/>
      <c r="AA821" s="129"/>
      <c r="AB821" s="129"/>
    </row>
    <row r="822" ht="10.5" customHeight="1">
      <c r="A822" s="128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8"/>
      <c r="Q822" s="128"/>
      <c r="R822" s="128"/>
      <c r="S822" s="129"/>
      <c r="T822" s="129"/>
      <c r="U822" s="129"/>
      <c r="V822" s="129"/>
      <c r="W822" s="129"/>
      <c r="X822" s="129"/>
      <c r="Y822" s="129"/>
      <c r="Z822" s="129"/>
      <c r="AA822" s="129"/>
      <c r="AB822" s="129"/>
    </row>
    <row r="823" ht="10.5" customHeight="1">
      <c r="A823" s="128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8"/>
      <c r="Q823" s="128"/>
      <c r="R823" s="128"/>
      <c r="S823" s="129"/>
      <c r="T823" s="129"/>
      <c r="U823" s="129"/>
      <c r="V823" s="129"/>
      <c r="W823" s="129"/>
      <c r="X823" s="129"/>
      <c r="Y823" s="129"/>
      <c r="Z823" s="129"/>
      <c r="AA823" s="129"/>
      <c r="AB823" s="129"/>
    </row>
    <row r="824" ht="10.5" customHeight="1">
      <c r="A824" s="128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8"/>
      <c r="Q824" s="128"/>
      <c r="R824" s="128"/>
      <c r="S824" s="129"/>
      <c r="T824" s="129"/>
      <c r="U824" s="129"/>
      <c r="V824" s="129"/>
      <c r="W824" s="129"/>
      <c r="X824" s="129"/>
      <c r="Y824" s="129"/>
      <c r="Z824" s="129"/>
      <c r="AA824" s="129"/>
      <c r="AB824" s="129"/>
    </row>
    <row r="825" ht="10.5" customHeight="1">
      <c r="A825" s="128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8"/>
      <c r="Q825" s="128"/>
      <c r="R825" s="128"/>
      <c r="S825" s="129"/>
      <c r="T825" s="129"/>
      <c r="U825" s="129"/>
      <c r="V825" s="129"/>
      <c r="W825" s="129"/>
      <c r="X825" s="129"/>
      <c r="Y825" s="129"/>
      <c r="Z825" s="129"/>
      <c r="AA825" s="129"/>
      <c r="AB825" s="129"/>
    </row>
    <row r="826" ht="10.5" customHeight="1">
      <c r="A826" s="128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8"/>
      <c r="Q826" s="128"/>
      <c r="R826" s="128"/>
      <c r="S826" s="129"/>
      <c r="T826" s="129"/>
      <c r="U826" s="129"/>
      <c r="V826" s="129"/>
      <c r="W826" s="129"/>
      <c r="X826" s="129"/>
      <c r="Y826" s="129"/>
      <c r="Z826" s="129"/>
      <c r="AA826" s="129"/>
      <c r="AB826" s="129"/>
    </row>
    <row r="827" ht="10.5" customHeight="1">
      <c r="A827" s="128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8"/>
      <c r="Q827" s="128"/>
      <c r="R827" s="128"/>
      <c r="S827" s="129"/>
      <c r="T827" s="129"/>
      <c r="U827" s="129"/>
      <c r="V827" s="129"/>
      <c r="W827" s="129"/>
      <c r="X827" s="129"/>
      <c r="Y827" s="129"/>
      <c r="Z827" s="129"/>
      <c r="AA827" s="129"/>
      <c r="AB827" s="129"/>
    </row>
    <row r="828" ht="10.5" customHeight="1">
      <c r="A828" s="128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8"/>
      <c r="Q828" s="128"/>
      <c r="R828" s="128"/>
      <c r="S828" s="129"/>
      <c r="T828" s="129"/>
      <c r="U828" s="129"/>
      <c r="V828" s="129"/>
      <c r="W828" s="129"/>
      <c r="X828" s="129"/>
      <c r="Y828" s="129"/>
      <c r="Z828" s="129"/>
      <c r="AA828" s="129"/>
      <c r="AB828" s="129"/>
    </row>
    <row r="829" ht="10.5" customHeight="1">
      <c r="A829" s="128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8"/>
      <c r="Q829" s="128"/>
      <c r="R829" s="128"/>
      <c r="S829" s="129"/>
      <c r="T829" s="129"/>
      <c r="U829" s="129"/>
      <c r="V829" s="129"/>
      <c r="W829" s="129"/>
      <c r="X829" s="129"/>
      <c r="Y829" s="129"/>
      <c r="Z829" s="129"/>
      <c r="AA829" s="129"/>
      <c r="AB829" s="129"/>
    </row>
    <row r="830" ht="10.5" customHeight="1">
      <c r="A830" s="128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8"/>
      <c r="Q830" s="128"/>
      <c r="R830" s="128"/>
      <c r="S830" s="129"/>
      <c r="T830" s="129"/>
      <c r="U830" s="129"/>
      <c r="V830" s="129"/>
      <c r="W830" s="129"/>
      <c r="X830" s="129"/>
      <c r="Y830" s="129"/>
      <c r="Z830" s="129"/>
      <c r="AA830" s="129"/>
      <c r="AB830" s="129"/>
    </row>
    <row r="831" ht="10.5" customHeight="1">
      <c r="A831" s="128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8"/>
      <c r="Q831" s="128"/>
      <c r="R831" s="128"/>
      <c r="S831" s="129"/>
      <c r="T831" s="129"/>
      <c r="U831" s="129"/>
      <c r="V831" s="129"/>
      <c r="W831" s="129"/>
      <c r="X831" s="129"/>
      <c r="Y831" s="129"/>
      <c r="Z831" s="129"/>
      <c r="AA831" s="129"/>
      <c r="AB831" s="129"/>
    </row>
    <row r="832" ht="10.5" customHeight="1">
      <c r="A832" s="128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8"/>
      <c r="Q832" s="128"/>
      <c r="R832" s="128"/>
      <c r="S832" s="129"/>
      <c r="T832" s="129"/>
      <c r="U832" s="129"/>
      <c r="V832" s="129"/>
      <c r="W832" s="129"/>
      <c r="X832" s="129"/>
      <c r="Y832" s="129"/>
      <c r="Z832" s="129"/>
      <c r="AA832" s="129"/>
      <c r="AB832" s="129"/>
    </row>
    <row r="833" ht="10.5" customHeight="1">
      <c r="A833" s="128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8"/>
      <c r="Q833" s="128"/>
      <c r="R833" s="128"/>
      <c r="S833" s="129"/>
      <c r="T833" s="129"/>
      <c r="U833" s="129"/>
      <c r="V833" s="129"/>
      <c r="W833" s="129"/>
      <c r="X833" s="129"/>
      <c r="Y833" s="129"/>
      <c r="Z833" s="129"/>
      <c r="AA833" s="129"/>
      <c r="AB833" s="129"/>
    </row>
    <row r="834" ht="10.5" customHeight="1">
      <c r="A834" s="128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8"/>
      <c r="Q834" s="128"/>
      <c r="R834" s="128"/>
      <c r="S834" s="129"/>
      <c r="T834" s="129"/>
      <c r="U834" s="129"/>
      <c r="V834" s="129"/>
      <c r="W834" s="129"/>
      <c r="X834" s="129"/>
      <c r="Y834" s="129"/>
      <c r="Z834" s="129"/>
      <c r="AA834" s="129"/>
      <c r="AB834" s="129"/>
    </row>
    <row r="835" ht="10.5" customHeight="1">
      <c r="A835" s="128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8"/>
      <c r="Q835" s="128"/>
      <c r="R835" s="128"/>
      <c r="S835" s="129"/>
      <c r="T835" s="129"/>
      <c r="U835" s="129"/>
      <c r="V835" s="129"/>
      <c r="W835" s="129"/>
      <c r="X835" s="129"/>
      <c r="Y835" s="129"/>
      <c r="Z835" s="129"/>
      <c r="AA835" s="129"/>
      <c r="AB835" s="129"/>
    </row>
    <row r="836" ht="10.5" customHeight="1">
      <c r="A836" s="128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8"/>
      <c r="Q836" s="128"/>
      <c r="R836" s="128"/>
      <c r="S836" s="129"/>
      <c r="T836" s="129"/>
      <c r="U836" s="129"/>
      <c r="V836" s="129"/>
      <c r="W836" s="129"/>
      <c r="X836" s="129"/>
      <c r="Y836" s="129"/>
      <c r="Z836" s="129"/>
      <c r="AA836" s="129"/>
      <c r="AB836" s="129"/>
    </row>
    <row r="837" ht="10.5" customHeight="1">
      <c r="A837" s="128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8"/>
      <c r="Q837" s="128"/>
      <c r="R837" s="128"/>
      <c r="S837" s="129"/>
      <c r="T837" s="129"/>
      <c r="U837" s="129"/>
      <c r="V837" s="129"/>
      <c r="W837" s="129"/>
      <c r="X837" s="129"/>
      <c r="Y837" s="129"/>
      <c r="Z837" s="129"/>
      <c r="AA837" s="129"/>
      <c r="AB837" s="129"/>
    </row>
    <row r="838" ht="10.5" customHeight="1">
      <c r="A838" s="128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8"/>
      <c r="Q838" s="128"/>
      <c r="R838" s="128"/>
      <c r="S838" s="129"/>
      <c r="T838" s="129"/>
      <c r="U838" s="129"/>
      <c r="V838" s="129"/>
      <c r="W838" s="129"/>
      <c r="X838" s="129"/>
      <c r="Y838" s="129"/>
      <c r="Z838" s="129"/>
      <c r="AA838" s="129"/>
      <c r="AB838" s="129"/>
    </row>
    <row r="839" ht="10.5" customHeight="1">
      <c r="A839" s="128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8"/>
      <c r="Q839" s="128"/>
      <c r="R839" s="128"/>
      <c r="S839" s="129"/>
      <c r="T839" s="129"/>
      <c r="U839" s="129"/>
      <c r="V839" s="129"/>
      <c r="W839" s="129"/>
      <c r="X839" s="129"/>
      <c r="Y839" s="129"/>
      <c r="Z839" s="129"/>
      <c r="AA839" s="129"/>
      <c r="AB839" s="129"/>
    </row>
    <row r="840" ht="10.5" customHeight="1">
      <c r="A840" s="128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8"/>
      <c r="Q840" s="128"/>
      <c r="R840" s="128"/>
      <c r="S840" s="129"/>
      <c r="T840" s="129"/>
      <c r="U840" s="129"/>
      <c r="V840" s="129"/>
      <c r="W840" s="129"/>
      <c r="X840" s="129"/>
      <c r="Y840" s="129"/>
      <c r="Z840" s="129"/>
      <c r="AA840" s="129"/>
      <c r="AB840" s="129"/>
    </row>
    <row r="841" ht="10.5" customHeight="1">
      <c r="A841" s="128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8"/>
      <c r="Q841" s="128"/>
      <c r="R841" s="128"/>
      <c r="S841" s="129"/>
      <c r="T841" s="129"/>
      <c r="U841" s="129"/>
      <c r="V841" s="129"/>
      <c r="W841" s="129"/>
      <c r="X841" s="129"/>
      <c r="Y841" s="129"/>
      <c r="Z841" s="129"/>
      <c r="AA841" s="129"/>
      <c r="AB841" s="129"/>
    </row>
    <row r="842" ht="10.5" customHeight="1">
      <c r="A842" s="128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8"/>
      <c r="Q842" s="128"/>
      <c r="R842" s="128"/>
      <c r="S842" s="129"/>
      <c r="T842" s="129"/>
      <c r="U842" s="129"/>
      <c r="V842" s="129"/>
      <c r="W842" s="129"/>
      <c r="X842" s="129"/>
      <c r="Y842" s="129"/>
      <c r="Z842" s="129"/>
      <c r="AA842" s="129"/>
      <c r="AB842" s="129"/>
    </row>
    <row r="843" ht="10.5" customHeight="1">
      <c r="A843" s="128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8"/>
      <c r="Q843" s="128"/>
      <c r="R843" s="128"/>
      <c r="S843" s="129"/>
      <c r="T843" s="129"/>
      <c r="U843" s="129"/>
      <c r="V843" s="129"/>
      <c r="W843" s="129"/>
      <c r="X843" s="129"/>
      <c r="Y843" s="129"/>
      <c r="Z843" s="129"/>
      <c r="AA843" s="129"/>
      <c r="AB843" s="129"/>
    </row>
    <row r="844" ht="10.5" customHeight="1">
      <c r="A844" s="128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8"/>
      <c r="Q844" s="128"/>
      <c r="R844" s="128"/>
      <c r="S844" s="129"/>
      <c r="T844" s="129"/>
      <c r="U844" s="129"/>
      <c r="V844" s="129"/>
      <c r="W844" s="129"/>
      <c r="X844" s="129"/>
      <c r="Y844" s="129"/>
      <c r="Z844" s="129"/>
      <c r="AA844" s="129"/>
      <c r="AB844" s="129"/>
    </row>
    <row r="845" ht="10.5" customHeight="1">
      <c r="A845" s="128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8"/>
      <c r="Q845" s="128"/>
      <c r="R845" s="128"/>
      <c r="S845" s="129"/>
      <c r="T845" s="129"/>
      <c r="U845" s="129"/>
      <c r="V845" s="129"/>
      <c r="W845" s="129"/>
      <c r="X845" s="129"/>
      <c r="Y845" s="129"/>
      <c r="Z845" s="129"/>
      <c r="AA845" s="129"/>
      <c r="AB845" s="129"/>
    </row>
    <row r="846" ht="10.5" customHeight="1">
      <c r="A846" s="128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8"/>
      <c r="Q846" s="128"/>
      <c r="R846" s="128"/>
      <c r="S846" s="129"/>
      <c r="T846" s="129"/>
      <c r="U846" s="129"/>
      <c r="V846" s="129"/>
      <c r="W846" s="129"/>
      <c r="X846" s="129"/>
      <c r="Y846" s="129"/>
      <c r="Z846" s="129"/>
      <c r="AA846" s="129"/>
      <c r="AB846" s="129"/>
    </row>
    <row r="847" ht="10.5" customHeight="1">
      <c r="A847" s="128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8"/>
      <c r="Q847" s="128"/>
      <c r="R847" s="128"/>
      <c r="S847" s="129"/>
      <c r="T847" s="129"/>
      <c r="U847" s="129"/>
      <c r="V847" s="129"/>
      <c r="W847" s="129"/>
      <c r="X847" s="129"/>
      <c r="Y847" s="129"/>
      <c r="Z847" s="129"/>
      <c r="AA847" s="129"/>
      <c r="AB847" s="129"/>
    </row>
    <row r="848" ht="10.5" customHeight="1">
      <c r="A848" s="128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8"/>
      <c r="Q848" s="128"/>
      <c r="R848" s="128"/>
      <c r="S848" s="129"/>
      <c r="T848" s="129"/>
      <c r="U848" s="129"/>
      <c r="V848" s="129"/>
      <c r="W848" s="129"/>
      <c r="X848" s="129"/>
      <c r="Y848" s="129"/>
      <c r="Z848" s="129"/>
      <c r="AA848" s="129"/>
      <c r="AB848" s="129"/>
    </row>
    <row r="849" ht="10.5" customHeight="1">
      <c r="A849" s="128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8"/>
      <c r="Q849" s="128"/>
      <c r="R849" s="128"/>
      <c r="S849" s="129"/>
      <c r="T849" s="129"/>
      <c r="U849" s="129"/>
      <c r="V849" s="129"/>
      <c r="W849" s="129"/>
      <c r="X849" s="129"/>
      <c r="Y849" s="129"/>
      <c r="Z849" s="129"/>
      <c r="AA849" s="129"/>
      <c r="AB849" s="129"/>
    </row>
    <row r="850" ht="10.5" customHeight="1">
      <c r="A850" s="128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8"/>
      <c r="Q850" s="128"/>
      <c r="R850" s="128"/>
      <c r="S850" s="129"/>
      <c r="T850" s="129"/>
      <c r="U850" s="129"/>
      <c r="V850" s="129"/>
      <c r="W850" s="129"/>
      <c r="X850" s="129"/>
      <c r="Y850" s="129"/>
      <c r="Z850" s="129"/>
      <c r="AA850" s="129"/>
      <c r="AB850" s="129"/>
    </row>
    <row r="851" ht="10.5" customHeight="1">
      <c r="A851" s="128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8"/>
      <c r="Q851" s="128"/>
      <c r="R851" s="128"/>
      <c r="S851" s="129"/>
      <c r="T851" s="129"/>
      <c r="U851" s="129"/>
      <c r="V851" s="129"/>
      <c r="W851" s="129"/>
      <c r="X851" s="129"/>
      <c r="Y851" s="129"/>
      <c r="Z851" s="129"/>
      <c r="AA851" s="129"/>
      <c r="AB851" s="129"/>
    </row>
    <row r="852" ht="10.5" customHeight="1">
      <c r="A852" s="128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8"/>
      <c r="Q852" s="128"/>
      <c r="R852" s="128"/>
      <c r="S852" s="129"/>
      <c r="T852" s="129"/>
      <c r="U852" s="129"/>
      <c r="V852" s="129"/>
      <c r="W852" s="129"/>
      <c r="X852" s="129"/>
      <c r="Y852" s="129"/>
      <c r="Z852" s="129"/>
      <c r="AA852" s="129"/>
      <c r="AB852" s="129"/>
    </row>
    <row r="853" ht="10.5" customHeight="1">
      <c r="A853" s="128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8"/>
      <c r="Q853" s="128"/>
      <c r="R853" s="128"/>
      <c r="S853" s="129"/>
      <c r="T853" s="129"/>
      <c r="U853" s="129"/>
      <c r="V853" s="129"/>
      <c r="W853" s="129"/>
      <c r="X853" s="129"/>
      <c r="Y853" s="129"/>
      <c r="Z853" s="129"/>
      <c r="AA853" s="129"/>
      <c r="AB853" s="129"/>
    </row>
    <row r="854" ht="10.5" customHeight="1">
      <c r="A854" s="128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8"/>
      <c r="Q854" s="128"/>
      <c r="R854" s="128"/>
      <c r="S854" s="129"/>
      <c r="T854" s="129"/>
      <c r="U854" s="129"/>
      <c r="V854" s="129"/>
      <c r="W854" s="129"/>
      <c r="X854" s="129"/>
      <c r="Y854" s="129"/>
      <c r="Z854" s="129"/>
      <c r="AA854" s="129"/>
      <c r="AB854" s="129"/>
    </row>
    <row r="855" ht="10.5" customHeight="1">
      <c r="A855" s="128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8"/>
      <c r="Q855" s="128"/>
      <c r="R855" s="128"/>
      <c r="S855" s="129"/>
      <c r="T855" s="129"/>
      <c r="U855" s="129"/>
      <c r="V855" s="129"/>
      <c r="W855" s="129"/>
      <c r="X855" s="129"/>
      <c r="Y855" s="129"/>
      <c r="Z855" s="129"/>
      <c r="AA855" s="129"/>
      <c r="AB855" s="129"/>
    </row>
    <row r="856" ht="10.5" customHeight="1">
      <c r="A856" s="128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8"/>
      <c r="Q856" s="128"/>
      <c r="R856" s="128"/>
      <c r="S856" s="129"/>
      <c r="T856" s="129"/>
      <c r="U856" s="129"/>
      <c r="V856" s="129"/>
      <c r="W856" s="129"/>
      <c r="X856" s="129"/>
      <c r="Y856" s="129"/>
      <c r="Z856" s="129"/>
      <c r="AA856" s="129"/>
      <c r="AB856" s="129"/>
    </row>
    <row r="857" ht="10.5" customHeight="1">
      <c r="A857" s="128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8"/>
      <c r="Q857" s="128"/>
      <c r="R857" s="128"/>
      <c r="S857" s="129"/>
      <c r="T857" s="129"/>
      <c r="U857" s="129"/>
      <c r="V857" s="129"/>
      <c r="W857" s="129"/>
      <c r="X857" s="129"/>
      <c r="Y857" s="129"/>
      <c r="Z857" s="129"/>
      <c r="AA857" s="129"/>
      <c r="AB857" s="129"/>
    </row>
    <row r="858" ht="10.5" customHeight="1">
      <c r="A858" s="128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8"/>
      <c r="Q858" s="128"/>
      <c r="R858" s="128"/>
      <c r="S858" s="129"/>
      <c r="T858" s="129"/>
      <c r="U858" s="129"/>
      <c r="V858" s="129"/>
      <c r="W858" s="129"/>
      <c r="X858" s="129"/>
      <c r="Y858" s="129"/>
      <c r="Z858" s="129"/>
      <c r="AA858" s="129"/>
      <c r="AB858" s="129"/>
    </row>
    <row r="859" ht="10.5" customHeight="1">
      <c r="A859" s="128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8"/>
      <c r="Q859" s="128"/>
      <c r="R859" s="128"/>
      <c r="S859" s="129"/>
      <c r="T859" s="129"/>
      <c r="U859" s="129"/>
      <c r="V859" s="129"/>
      <c r="W859" s="129"/>
      <c r="X859" s="129"/>
      <c r="Y859" s="129"/>
      <c r="Z859" s="129"/>
      <c r="AA859" s="129"/>
      <c r="AB859" s="129"/>
    </row>
    <row r="860" ht="10.5" customHeight="1">
      <c r="A860" s="128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8"/>
      <c r="Q860" s="128"/>
      <c r="R860" s="128"/>
      <c r="S860" s="129"/>
      <c r="T860" s="129"/>
      <c r="U860" s="129"/>
      <c r="V860" s="129"/>
      <c r="W860" s="129"/>
      <c r="X860" s="129"/>
      <c r="Y860" s="129"/>
      <c r="Z860" s="129"/>
      <c r="AA860" s="129"/>
      <c r="AB860" s="129"/>
    </row>
    <row r="861" ht="10.5" customHeight="1">
      <c r="A861" s="128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8"/>
      <c r="Q861" s="128"/>
      <c r="R861" s="128"/>
      <c r="S861" s="129"/>
      <c r="T861" s="129"/>
      <c r="U861" s="129"/>
      <c r="V861" s="129"/>
      <c r="W861" s="129"/>
      <c r="X861" s="129"/>
      <c r="Y861" s="129"/>
      <c r="Z861" s="129"/>
      <c r="AA861" s="129"/>
      <c r="AB861" s="129"/>
    </row>
    <row r="862" ht="10.5" customHeight="1">
      <c r="A862" s="128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8"/>
      <c r="Q862" s="128"/>
      <c r="R862" s="128"/>
      <c r="S862" s="129"/>
      <c r="T862" s="129"/>
      <c r="U862" s="129"/>
      <c r="V862" s="129"/>
      <c r="W862" s="129"/>
      <c r="X862" s="129"/>
      <c r="Y862" s="129"/>
      <c r="Z862" s="129"/>
      <c r="AA862" s="129"/>
      <c r="AB862" s="129"/>
    </row>
    <row r="863" ht="10.5" customHeight="1">
      <c r="A863" s="128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8"/>
      <c r="Q863" s="128"/>
      <c r="R863" s="128"/>
      <c r="S863" s="129"/>
      <c r="T863" s="129"/>
      <c r="U863" s="129"/>
      <c r="V863" s="129"/>
      <c r="W863" s="129"/>
      <c r="X863" s="129"/>
      <c r="Y863" s="129"/>
      <c r="Z863" s="129"/>
      <c r="AA863" s="129"/>
      <c r="AB863" s="129"/>
    </row>
    <row r="864" ht="10.5" customHeight="1">
      <c r="A864" s="128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8"/>
      <c r="Q864" s="128"/>
      <c r="R864" s="128"/>
      <c r="S864" s="129"/>
      <c r="T864" s="129"/>
      <c r="U864" s="129"/>
      <c r="V864" s="129"/>
      <c r="W864" s="129"/>
      <c r="X864" s="129"/>
      <c r="Y864" s="129"/>
      <c r="Z864" s="129"/>
      <c r="AA864" s="129"/>
      <c r="AB864" s="129"/>
    </row>
    <row r="865" ht="10.5" customHeight="1">
      <c r="A865" s="128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8"/>
      <c r="Q865" s="128"/>
      <c r="R865" s="128"/>
      <c r="S865" s="129"/>
      <c r="T865" s="129"/>
      <c r="U865" s="129"/>
      <c r="V865" s="129"/>
      <c r="W865" s="129"/>
      <c r="X865" s="129"/>
      <c r="Y865" s="129"/>
      <c r="Z865" s="129"/>
      <c r="AA865" s="129"/>
      <c r="AB865" s="129"/>
    </row>
    <row r="866" ht="10.5" customHeight="1">
      <c r="A866" s="128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8"/>
      <c r="Q866" s="128"/>
      <c r="R866" s="128"/>
      <c r="S866" s="129"/>
      <c r="T866" s="129"/>
      <c r="U866" s="129"/>
      <c r="V866" s="129"/>
      <c r="W866" s="129"/>
      <c r="X866" s="129"/>
      <c r="Y866" s="129"/>
      <c r="Z866" s="129"/>
      <c r="AA866" s="129"/>
      <c r="AB866" s="129"/>
    </row>
    <row r="867" ht="10.5" customHeight="1">
      <c r="A867" s="128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8"/>
      <c r="Q867" s="128"/>
      <c r="R867" s="128"/>
      <c r="S867" s="129"/>
      <c r="T867" s="129"/>
      <c r="U867" s="129"/>
      <c r="V867" s="129"/>
      <c r="W867" s="129"/>
      <c r="X867" s="129"/>
      <c r="Y867" s="129"/>
      <c r="Z867" s="129"/>
      <c r="AA867" s="129"/>
      <c r="AB867" s="129"/>
    </row>
    <row r="868" ht="10.5" customHeight="1">
      <c r="A868" s="128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8"/>
      <c r="Q868" s="128"/>
      <c r="R868" s="128"/>
      <c r="S868" s="129"/>
      <c r="T868" s="129"/>
      <c r="U868" s="129"/>
      <c r="V868" s="129"/>
      <c r="W868" s="129"/>
      <c r="X868" s="129"/>
      <c r="Y868" s="129"/>
      <c r="Z868" s="129"/>
      <c r="AA868" s="129"/>
      <c r="AB868" s="129"/>
    </row>
    <row r="869" ht="10.5" customHeight="1">
      <c r="A869" s="128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8"/>
      <c r="Q869" s="128"/>
      <c r="R869" s="128"/>
      <c r="S869" s="129"/>
      <c r="T869" s="129"/>
      <c r="U869" s="129"/>
      <c r="V869" s="129"/>
      <c r="W869" s="129"/>
      <c r="X869" s="129"/>
      <c r="Y869" s="129"/>
      <c r="Z869" s="129"/>
      <c r="AA869" s="129"/>
      <c r="AB869" s="129"/>
    </row>
    <row r="870" ht="10.5" customHeight="1">
      <c r="A870" s="128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8"/>
      <c r="Q870" s="128"/>
      <c r="R870" s="128"/>
      <c r="S870" s="129"/>
      <c r="T870" s="129"/>
      <c r="U870" s="129"/>
      <c r="V870" s="129"/>
      <c r="W870" s="129"/>
      <c r="X870" s="129"/>
      <c r="Y870" s="129"/>
      <c r="Z870" s="129"/>
      <c r="AA870" s="129"/>
      <c r="AB870" s="129"/>
    </row>
    <row r="871" ht="10.5" customHeight="1">
      <c r="A871" s="128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8"/>
      <c r="Q871" s="128"/>
      <c r="R871" s="128"/>
      <c r="S871" s="129"/>
      <c r="T871" s="129"/>
      <c r="U871" s="129"/>
      <c r="V871" s="129"/>
      <c r="W871" s="129"/>
      <c r="X871" s="129"/>
      <c r="Y871" s="129"/>
      <c r="Z871" s="129"/>
      <c r="AA871" s="129"/>
      <c r="AB871" s="129"/>
    </row>
    <row r="872" ht="10.5" customHeight="1">
      <c r="A872" s="128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8"/>
      <c r="Q872" s="128"/>
      <c r="R872" s="128"/>
      <c r="S872" s="129"/>
      <c r="T872" s="129"/>
      <c r="U872" s="129"/>
      <c r="V872" s="129"/>
      <c r="W872" s="129"/>
      <c r="X872" s="129"/>
      <c r="Y872" s="129"/>
      <c r="Z872" s="129"/>
      <c r="AA872" s="129"/>
      <c r="AB872" s="129"/>
    </row>
    <row r="873" ht="10.5" customHeight="1">
      <c r="A873" s="128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8"/>
      <c r="Q873" s="128"/>
      <c r="R873" s="128"/>
      <c r="S873" s="129"/>
      <c r="T873" s="129"/>
      <c r="U873" s="129"/>
      <c r="V873" s="129"/>
      <c r="W873" s="129"/>
      <c r="X873" s="129"/>
      <c r="Y873" s="129"/>
      <c r="Z873" s="129"/>
      <c r="AA873" s="129"/>
      <c r="AB873" s="129"/>
    </row>
    <row r="874" ht="10.5" customHeight="1">
      <c r="A874" s="128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8"/>
      <c r="Q874" s="128"/>
      <c r="R874" s="128"/>
      <c r="S874" s="129"/>
      <c r="T874" s="129"/>
      <c r="U874" s="129"/>
      <c r="V874" s="129"/>
      <c r="W874" s="129"/>
      <c r="X874" s="129"/>
      <c r="Y874" s="129"/>
      <c r="Z874" s="129"/>
      <c r="AA874" s="129"/>
      <c r="AB874" s="129"/>
    </row>
    <row r="875" ht="10.5" customHeight="1">
      <c r="A875" s="128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8"/>
      <c r="Q875" s="128"/>
      <c r="R875" s="128"/>
      <c r="S875" s="129"/>
      <c r="T875" s="129"/>
      <c r="U875" s="129"/>
      <c r="V875" s="129"/>
      <c r="W875" s="129"/>
      <c r="X875" s="129"/>
      <c r="Y875" s="129"/>
      <c r="Z875" s="129"/>
      <c r="AA875" s="129"/>
      <c r="AB875" s="129"/>
    </row>
    <row r="876" ht="10.5" customHeight="1">
      <c r="A876" s="128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8"/>
      <c r="Q876" s="128"/>
      <c r="R876" s="128"/>
      <c r="S876" s="129"/>
      <c r="T876" s="129"/>
      <c r="U876" s="129"/>
      <c r="V876" s="129"/>
      <c r="W876" s="129"/>
      <c r="X876" s="129"/>
      <c r="Y876" s="129"/>
      <c r="Z876" s="129"/>
      <c r="AA876" s="129"/>
      <c r="AB876" s="129"/>
    </row>
    <row r="877" ht="10.5" customHeight="1">
      <c r="A877" s="128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8"/>
      <c r="Q877" s="128"/>
      <c r="R877" s="128"/>
      <c r="S877" s="129"/>
      <c r="T877" s="129"/>
      <c r="U877" s="129"/>
      <c r="V877" s="129"/>
      <c r="W877" s="129"/>
      <c r="X877" s="129"/>
      <c r="Y877" s="129"/>
      <c r="Z877" s="129"/>
      <c r="AA877" s="129"/>
      <c r="AB877" s="129"/>
    </row>
    <row r="878" ht="10.5" customHeight="1">
      <c r="A878" s="128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8"/>
      <c r="Q878" s="128"/>
      <c r="R878" s="128"/>
      <c r="S878" s="129"/>
      <c r="T878" s="129"/>
      <c r="U878" s="129"/>
      <c r="V878" s="129"/>
      <c r="W878" s="129"/>
      <c r="X878" s="129"/>
      <c r="Y878" s="129"/>
      <c r="Z878" s="129"/>
      <c r="AA878" s="129"/>
      <c r="AB878" s="129"/>
    </row>
    <row r="879" ht="10.5" customHeight="1">
      <c r="A879" s="128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8"/>
      <c r="Q879" s="128"/>
      <c r="R879" s="128"/>
      <c r="S879" s="129"/>
      <c r="T879" s="129"/>
      <c r="U879" s="129"/>
      <c r="V879" s="129"/>
      <c r="W879" s="129"/>
      <c r="X879" s="129"/>
      <c r="Y879" s="129"/>
      <c r="Z879" s="129"/>
      <c r="AA879" s="129"/>
      <c r="AB879" s="129"/>
    </row>
    <row r="880" ht="10.5" customHeight="1">
      <c r="A880" s="128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8"/>
      <c r="Q880" s="128"/>
      <c r="R880" s="128"/>
      <c r="S880" s="129"/>
      <c r="T880" s="129"/>
      <c r="U880" s="129"/>
      <c r="V880" s="129"/>
      <c r="W880" s="129"/>
      <c r="X880" s="129"/>
      <c r="Y880" s="129"/>
      <c r="Z880" s="129"/>
      <c r="AA880" s="129"/>
      <c r="AB880" s="129"/>
    </row>
    <row r="881" ht="10.5" customHeight="1">
      <c r="A881" s="128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8"/>
      <c r="Q881" s="128"/>
      <c r="R881" s="128"/>
      <c r="S881" s="129"/>
      <c r="T881" s="129"/>
      <c r="U881" s="129"/>
      <c r="V881" s="129"/>
      <c r="W881" s="129"/>
      <c r="X881" s="129"/>
      <c r="Y881" s="129"/>
      <c r="Z881" s="129"/>
      <c r="AA881" s="129"/>
      <c r="AB881" s="129"/>
    </row>
    <row r="882" ht="10.5" customHeight="1">
      <c r="A882" s="128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8"/>
      <c r="Q882" s="128"/>
      <c r="R882" s="128"/>
      <c r="S882" s="129"/>
      <c r="T882" s="129"/>
      <c r="U882" s="129"/>
      <c r="V882" s="129"/>
      <c r="W882" s="129"/>
      <c r="X882" s="129"/>
      <c r="Y882" s="129"/>
      <c r="Z882" s="129"/>
      <c r="AA882" s="129"/>
      <c r="AB882" s="129"/>
    </row>
    <row r="883" ht="10.5" customHeight="1">
      <c r="A883" s="128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8"/>
      <c r="Q883" s="128"/>
      <c r="R883" s="128"/>
      <c r="S883" s="129"/>
      <c r="T883" s="129"/>
      <c r="U883" s="129"/>
      <c r="V883" s="129"/>
      <c r="W883" s="129"/>
      <c r="X883" s="129"/>
      <c r="Y883" s="129"/>
      <c r="Z883" s="129"/>
      <c r="AA883" s="129"/>
      <c r="AB883" s="129"/>
    </row>
    <row r="884" ht="10.5" customHeight="1">
      <c r="A884" s="128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8"/>
      <c r="Q884" s="128"/>
      <c r="R884" s="128"/>
      <c r="S884" s="129"/>
      <c r="T884" s="129"/>
      <c r="U884" s="129"/>
      <c r="V884" s="129"/>
      <c r="W884" s="129"/>
      <c r="X884" s="129"/>
      <c r="Y884" s="129"/>
      <c r="Z884" s="129"/>
      <c r="AA884" s="129"/>
      <c r="AB884" s="129"/>
    </row>
    <row r="885" ht="10.5" customHeight="1">
      <c r="A885" s="128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8"/>
      <c r="Q885" s="128"/>
      <c r="R885" s="128"/>
      <c r="S885" s="129"/>
      <c r="T885" s="129"/>
      <c r="U885" s="129"/>
      <c r="V885" s="129"/>
      <c r="W885" s="129"/>
      <c r="X885" s="129"/>
      <c r="Y885" s="129"/>
      <c r="Z885" s="129"/>
      <c r="AA885" s="129"/>
      <c r="AB885" s="129"/>
    </row>
    <row r="886" ht="10.5" customHeight="1">
      <c r="A886" s="128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8"/>
      <c r="Q886" s="128"/>
      <c r="R886" s="128"/>
      <c r="S886" s="129"/>
      <c r="T886" s="129"/>
      <c r="U886" s="129"/>
      <c r="V886" s="129"/>
      <c r="W886" s="129"/>
      <c r="X886" s="129"/>
      <c r="Y886" s="129"/>
      <c r="Z886" s="129"/>
      <c r="AA886" s="129"/>
      <c r="AB886" s="129"/>
    </row>
    <row r="887" ht="10.5" customHeight="1">
      <c r="A887" s="128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8"/>
      <c r="Q887" s="128"/>
      <c r="R887" s="128"/>
      <c r="S887" s="129"/>
      <c r="T887" s="129"/>
      <c r="U887" s="129"/>
      <c r="V887" s="129"/>
      <c r="W887" s="129"/>
      <c r="X887" s="129"/>
      <c r="Y887" s="129"/>
      <c r="Z887" s="129"/>
      <c r="AA887" s="129"/>
      <c r="AB887" s="129"/>
    </row>
    <row r="888" ht="10.5" customHeight="1">
      <c r="A888" s="128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8"/>
      <c r="Q888" s="128"/>
      <c r="R888" s="128"/>
      <c r="S888" s="129"/>
      <c r="T888" s="129"/>
      <c r="U888" s="129"/>
      <c r="V888" s="129"/>
      <c r="W888" s="129"/>
      <c r="X888" s="129"/>
      <c r="Y888" s="129"/>
      <c r="Z888" s="129"/>
      <c r="AA888" s="129"/>
      <c r="AB888" s="129"/>
    </row>
    <row r="889" ht="10.5" customHeight="1">
      <c r="A889" s="128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8"/>
      <c r="Q889" s="128"/>
      <c r="R889" s="128"/>
      <c r="S889" s="129"/>
      <c r="T889" s="129"/>
      <c r="U889" s="129"/>
      <c r="V889" s="129"/>
      <c r="W889" s="129"/>
      <c r="X889" s="129"/>
      <c r="Y889" s="129"/>
      <c r="Z889" s="129"/>
      <c r="AA889" s="129"/>
      <c r="AB889" s="129"/>
    </row>
    <row r="890" ht="10.5" customHeight="1">
      <c r="A890" s="128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8"/>
      <c r="Q890" s="128"/>
      <c r="R890" s="128"/>
      <c r="S890" s="129"/>
      <c r="T890" s="129"/>
      <c r="U890" s="129"/>
      <c r="V890" s="129"/>
      <c r="W890" s="129"/>
      <c r="X890" s="129"/>
      <c r="Y890" s="129"/>
      <c r="Z890" s="129"/>
      <c r="AA890" s="129"/>
      <c r="AB890" s="129"/>
    </row>
    <row r="891" ht="10.5" customHeight="1">
      <c r="A891" s="128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8"/>
      <c r="Q891" s="128"/>
      <c r="R891" s="128"/>
      <c r="S891" s="129"/>
      <c r="T891" s="129"/>
      <c r="U891" s="129"/>
      <c r="V891" s="129"/>
      <c r="W891" s="129"/>
      <c r="X891" s="129"/>
      <c r="Y891" s="129"/>
      <c r="Z891" s="129"/>
      <c r="AA891" s="129"/>
      <c r="AB891" s="129"/>
    </row>
    <row r="892" ht="10.5" customHeight="1">
      <c r="A892" s="128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8"/>
      <c r="Q892" s="128"/>
      <c r="R892" s="128"/>
      <c r="S892" s="129"/>
      <c r="T892" s="129"/>
      <c r="U892" s="129"/>
      <c r="V892" s="129"/>
      <c r="W892" s="129"/>
      <c r="X892" s="129"/>
      <c r="Y892" s="129"/>
      <c r="Z892" s="129"/>
      <c r="AA892" s="129"/>
      <c r="AB892" s="129"/>
    </row>
    <row r="893" ht="10.5" customHeight="1">
      <c r="A893" s="128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8"/>
      <c r="Q893" s="128"/>
      <c r="R893" s="128"/>
      <c r="S893" s="129"/>
      <c r="T893" s="129"/>
      <c r="U893" s="129"/>
      <c r="V893" s="129"/>
      <c r="W893" s="129"/>
      <c r="X893" s="129"/>
      <c r="Y893" s="129"/>
      <c r="Z893" s="129"/>
      <c r="AA893" s="129"/>
      <c r="AB893" s="129"/>
    </row>
    <row r="894" ht="10.5" customHeight="1">
      <c r="A894" s="128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8"/>
      <c r="Q894" s="128"/>
      <c r="R894" s="128"/>
      <c r="S894" s="129"/>
      <c r="T894" s="129"/>
      <c r="U894" s="129"/>
      <c r="V894" s="129"/>
      <c r="W894" s="129"/>
      <c r="X894" s="129"/>
      <c r="Y894" s="129"/>
      <c r="Z894" s="129"/>
      <c r="AA894" s="129"/>
      <c r="AB894" s="129"/>
    </row>
    <row r="895" ht="10.5" customHeight="1">
      <c r="A895" s="128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8"/>
      <c r="Q895" s="128"/>
      <c r="R895" s="128"/>
      <c r="S895" s="129"/>
      <c r="T895" s="129"/>
      <c r="U895" s="129"/>
      <c r="V895" s="129"/>
      <c r="W895" s="129"/>
      <c r="X895" s="129"/>
      <c r="Y895" s="129"/>
      <c r="Z895" s="129"/>
      <c r="AA895" s="129"/>
      <c r="AB895" s="129"/>
    </row>
    <row r="896" ht="10.5" customHeight="1">
      <c r="A896" s="128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8"/>
      <c r="Q896" s="128"/>
      <c r="R896" s="128"/>
      <c r="S896" s="129"/>
      <c r="T896" s="129"/>
      <c r="U896" s="129"/>
      <c r="V896" s="129"/>
      <c r="W896" s="129"/>
      <c r="X896" s="129"/>
      <c r="Y896" s="129"/>
      <c r="Z896" s="129"/>
      <c r="AA896" s="129"/>
      <c r="AB896" s="129"/>
    </row>
    <row r="897" ht="10.5" customHeight="1">
      <c r="A897" s="128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8"/>
      <c r="Q897" s="128"/>
      <c r="R897" s="128"/>
      <c r="S897" s="129"/>
      <c r="T897" s="129"/>
      <c r="U897" s="129"/>
      <c r="V897" s="129"/>
      <c r="W897" s="129"/>
      <c r="X897" s="129"/>
      <c r="Y897" s="129"/>
      <c r="Z897" s="129"/>
      <c r="AA897" s="129"/>
      <c r="AB897" s="129"/>
    </row>
    <row r="898" ht="10.5" customHeight="1">
      <c r="A898" s="128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8"/>
      <c r="Q898" s="128"/>
      <c r="R898" s="128"/>
      <c r="S898" s="129"/>
      <c r="T898" s="129"/>
      <c r="U898" s="129"/>
      <c r="V898" s="129"/>
      <c r="W898" s="129"/>
      <c r="X898" s="129"/>
      <c r="Y898" s="129"/>
      <c r="Z898" s="129"/>
      <c r="AA898" s="129"/>
      <c r="AB898" s="129"/>
    </row>
    <row r="899" ht="10.5" customHeight="1">
      <c r="A899" s="128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8"/>
      <c r="Q899" s="128"/>
      <c r="R899" s="128"/>
      <c r="S899" s="129"/>
      <c r="T899" s="129"/>
      <c r="U899" s="129"/>
      <c r="V899" s="129"/>
      <c r="W899" s="129"/>
      <c r="X899" s="129"/>
      <c r="Y899" s="129"/>
      <c r="Z899" s="129"/>
      <c r="AA899" s="129"/>
      <c r="AB899" s="129"/>
    </row>
    <row r="900" ht="10.5" customHeight="1">
      <c r="A900" s="128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8"/>
      <c r="Q900" s="128"/>
      <c r="R900" s="128"/>
      <c r="S900" s="129"/>
      <c r="T900" s="129"/>
      <c r="U900" s="129"/>
      <c r="V900" s="129"/>
      <c r="W900" s="129"/>
      <c r="X900" s="129"/>
      <c r="Y900" s="129"/>
      <c r="Z900" s="129"/>
      <c r="AA900" s="129"/>
      <c r="AB900" s="129"/>
    </row>
    <row r="901" ht="10.5" customHeight="1">
      <c r="A901" s="128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8"/>
      <c r="Q901" s="128"/>
      <c r="R901" s="128"/>
      <c r="S901" s="129"/>
      <c r="T901" s="129"/>
      <c r="U901" s="129"/>
      <c r="V901" s="129"/>
      <c r="W901" s="129"/>
      <c r="X901" s="129"/>
      <c r="Y901" s="129"/>
      <c r="Z901" s="129"/>
      <c r="AA901" s="129"/>
      <c r="AB901" s="129"/>
    </row>
    <row r="902" ht="10.5" customHeight="1">
      <c r="A902" s="128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8"/>
      <c r="Q902" s="128"/>
      <c r="R902" s="128"/>
      <c r="S902" s="129"/>
      <c r="T902" s="129"/>
      <c r="U902" s="129"/>
      <c r="V902" s="129"/>
      <c r="W902" s="129"/>
      <c r="X902" s="129"/>
      <c r="Y902" s="129"/>
      <c r="Z902" s="129"/>
      <c r="AA902" s="129"/>
      <c r="AB902" s="129"/>
    </row>
    <row r="903" ht="10.5" customHeight="1">
      <c r="A903" s="128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8"/>
      <c r="Q903" s="128"/>
      <c r="R903" s="128"/>
      <c r="S903" s="129"/>
      <c r="T903" s="129"/>
      <c r="U903" s="129"/>
      <c r="V903" s="129"/>
      <c r="W903" s="129"/>
      <c r="X903" s="129"/>
      <c r="Y903" s="129"/>
      <c r="Z903" s="129"/>
      <c r="AA903" s="129"/>
      <c r="AB903" s="129"/>
    </row>
    <row r="904" ht="10.5" customHeight="1">
      <c r="A904" s="128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8"/>
      <c r="Q904" s="128"/>
      <c r="R904" s="128"/>
      <c r="S904" s="129"/>
      <c r="T904" s="129"/>
      <c r="U904" s="129"/>
      <c r="V904" s="129"/>
      <c r="W904" s="129"/>
      <c r="X904" s="129"/>
      <c r="Y904" s="129"/>
      <c r="Z904" s="129"/>
      <c r="AA904" s="129"/>
      <c r="AB904" s="129"/>
    </row>
    <row r="905" ht="10.5" customHeight="1">
      <c r="A905" s="128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8"/>
      <c r="Q905" s="128"/>
      <c r="R905" s="128"/>
      <c r="S905" s="129"/>
      <c r="T905" s="129"/>
      <c r="U905" s="129"/>
      <c r="V905" s="129"/>
      <c r="W905" s="129"/>
      <c r="X905" s="129"/>
      <c r="Y905" s="129"/>
      <c r="Z905" s="129"/>
      <c r="AA905" s="129"/>
      <c r="AB905" s="129"/>
    </row>
    <row r="906" ht="10.5" customHeight="1">
      <c r="A906" s="128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8"/>
      <c r="Q906" s="128"/>
      <c r="R906" s="128"/>
      <c r="S906" s="129"/>
      <c r="T906" s="129"/>
      <c r="U906" s="129"/>
      <c r="V906" s="129"/>
      <c r="W906" s="129"/>
      <c r="X906" s="129"/>
      <c r="Y906" s="129"/>
      <c r="Z906" s="129"/>
      <c r="AA906" s="129"/>
      <c r="AB906" s="129"/>
    </row>
    <row r="907" ht="10.5" customHeight="1">
      <c r="A907" s="128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8"/>
      <c r="Q907" s="128"/>
      <c r="R907" s="128"/>
      <c r="S907" s="129"/>
      <c r="T907" s="129"/>
      <c r="U907" s="129"/>
      <c r="V907" s="129"/>
      <c r="W907" s="129"/>
      <c r="X907" s="129"/>
      <c r="Y907" s="129"/>
      <c r="Z907" s="129"/>
      <c r="AA907" s="129"/>
      <c r="AB907" s="129"/>
    </row>
    <row r="908" ht="10.5" customHeight="1">
      <c r="A908" s="128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8"/>
      <c r="Q908" s="128"/>
      <c r="R908" s="128"/>
      <c r="S908" s="129"/>
      <c r="T908" s="129"/>
      <c r="U908" s="129"/>
      <c r="V908" s="129"/>
      <c r="W908" s="129"/>
      <c r="X908" s="129"/>
      <c r="Y908" s="129"/>
      <c r="Z908" s="129"/>
      <c r="AA908" s="129"/>
      <c r="AB908" s="129"/>
    </row>
    <row r="909" ht="10.5" customHeight="1">
      <c r="A909" s="128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8"/>
      <c r="Q909" s="128"/>
      <c r="R909" s="128"/>
      <c r="S909" s="129"/>
      <c r="T909" s="129"/>
      <c r="U909" s="129"/>
      <c r="V909" s="129"/>
      <c r="W909" s="129"/>
      <c r="X909" s="129"/>
      <c r="Y909" s="129"/>
      <c r="Z909" s="129"/>
      <c r="AA909" s="129"/>
      <c r="AB909" s="129"/>
    </row>
    <row r="910" ht="10.5" customHeight="1">
      <c r="A910" s="128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8"/>
      <c r="Q910" s="128"/>
      <c r="R910" s="128"/>
      <c r="S910" s="129"/>
      <c r="T910" s="129"/>
      <c r="U910" s="129"/>
      <c r="V910" s="129"/>
      <c r="W910" s="129"/>
      <c r="X910" s="129"/>
      <c r="Y910" s="129"/>
      <c r="Z910" s="129"/>
      <c r="AA910" s="129"/>
      <c r="AB910" s="129"/>
    </row>
    <row r="911" ht="10.5" customHeight="1">
      <c r="A911" s="128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8"/>
      <c r="Q911" s="128"/>
      <c r="R911" s="128"/>
      <c r="S911" s="129"/>
      <c r="T911" s="129"/>
      <c r="U911" s="129"/>
      <c r="V911" s="129"/>
      <c r="W911" s="129"/>
      <c r="X911" s="129"/>
      <c r="Y911" s="129"/>
      <c r="Z911" s="129"/>
      <c r="AA911" s="129"/>
      <c r="AB911" s="129"/>
    </row>
    <row r="912" ht="10.5" customHeight="1">
      <c r="A912" s="128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8"/>
      <c r="Q912" s="128"/>
      <c r="R912" s="128"/>
      <c r="S912" s="129"/>
      <c r="T912" s="129"/>
      <c r="U912" s="129"/>
      <c r="V912" s="129"/>
      <c r="W912" s="129"/>
      <c r="X912" s="129"/>
      <c r="Y912" s="129"/>
      <c r="Z912" s="129"/>
      <c r="AA912" s="129"/>
      <c r="AB912" s="129"/>
    </row>
    <row r="913" ht="10.5" customHeight="1">
      <c r="A913" s="128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8"/>
      <c r="Q913" s="128"/>
      <c r="R913" s="128"/>
      <c r="S913" s="129"/>
      <c r="T913" s="129"/>
      <c r="U913" s="129"/>
      <c r="V913" s="129"/>
      <c r="W913" s="129"/>
      <c r="X913" s="129"/>
      <c r="Y913" s="129"/>
      <c r="Z913" s="129"/>
      <c r="AA913" s="129"/>
      <c r="AB913" s="129"/>
    </row>
    <row r="914" ht="10.5" customHeight="1">
      <c r="A914" s="128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8"/>
      <c r="Q914" s="128"/>
      <c r="R914" s="128"/>
      <c r="S914" s="129"/>
      <c r="T914" s="129"/>
      <c r="U914" s="129"/>
      <c r="V914" s="129"/>
      <c r="W914" s="129"/>
      <c r="X914" s="129"/>
      <c r="Y914" s="129"/>
      <c r="Z914" s="129"/>
      <c r="AA914" s="129"/>
      <c r="AB914" s="129"/>
    </row>
    <row r="915" ht="10.5" customHeight="1">
      <c r="A915" s="128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8"/>
      <c r="Q915" s="128"/>
      <c r="R915" s="128"/>
      <c r="S915" s="129"/>
      <c r="T915" s="129"/>
      <c r="U915" s="129"/>
      <c r="V915" s="129"/>
      <c r="W915" s="129"/>
      <c r="X915" s="129"/>
      <c r="Y915" s="129"/>
      <c r="Z915" s="129"/>
      <c r="AA915" s="129"/>
      <c r="AB915" s="129"/>
    </row>
    <row r="916" ht="10.5" customHeight="1">
      <c r="A916" s="128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8"/>
      <c r="Q916" s="128"/>
      <c r="R916" s="128"/>
      <c r="S916" s="129"/>
      <c r="T916" s="129"/>
      <c r="U916" s="129"/>
      <c r="V916" s="129"/>
      <c r="W916" s="129"/>
      <c r="X916" s="129"/>
      <c r="Y916" s="129"/>
      <c r="Z916" s="129"/>
      <c r="AA916" s="129"/>
      <c r="AB916" s="129"/>
    </row>
    <row r="917" ht="10.5" customHeight="1">
      <c r="A917" s="128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8"/>
      <c r="Q917" s="128"/>
      <c r="R917" s="128"/>
      <c r="S917" s="129"/>
      <c r="T917" s="129"/>
      <c r="U917" s="129"/>
      <c r="V917" s="129"/>
      <c r="W917" s="129"/>
      <c r="X917" s="129"/>
      <c r="Y917" s="129"/>
      <c r="Z917" s="129"/>
      <c r="AA917" s="129"/>
      <c r="AB917" s="129"/>
    </row>
    <row r="918" ht="10.5" customHeight="1">
      <c r="A918" s="128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8"/>
      <c r="Q918" s="128"/>
      <c r="R918" s="128"/>
      <c r="S918" s="129"/>
      <c r="T918" s="129"/>
      <c r="U918" s="129"/>
      <c r="V918" s="129"/>
      <c r="W918" s="129"/>
      <c r="X918" s="129"/>
      <c r="Y918" s="129"/>
      <c r="Z918" s="129"/>
      <c r="AA918" s="129"/>
      <c r="AB918" s="129"/>
    </row>
    <row r="919" ht="10.5" customHeight="1">
      <c r="A919" s="128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8"/>
      <c r="Q919" s="128"/>
      <c r="R919" s="128"/>
      <c r="S919" s="129"/>
      <c r="T919" s="129"/>
      <c r="U919" s="129"/>
      <c r="V919" s="129"/>
      <c r="W919" s="129"/>
      <c r="X919" s="129"/>
      <c r="Y919" s="129"/>
      <c r="Z919" s="129"/>
      <c r="AA919" s="129"/>
      <c r="AB919" s="129"/>
    </row>
    <row r="920" ht="10.5" customHeight="1">
      <c r="A920" s="128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8"/>
      <c r="Q920" s="128"/>
      <c r="R920" s="128"/>
      <c r="S920" s="129"/>
      <c r="T920" s="129"/>
      <c r="U920" s="129"/>
      <c r="V920" s="129"/>
      <c r="W920" s="129"/>
      <c r="X920" s="129"/>
      <c r="Y920" s="129"/>
      <c r="Z920" s="129"/>
      <c r="AA920" s="129"/>
      <c r="AB920" s="129"/>
    </row>
    <row r="921" ht="10.5" customHeight="1">
      <c r="A921" s="128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8"/>
      <c r="Q921" s="128"/>
      <c r="R921" s="128"/>
      <c r="S921" s="129"/>
      <c r="T921" s="129"/>
      <c r="U921" s="129"/>
      <c r="V921" s="129"/>
      <c r="W921" s="129"/>
      <c r="X921" s="129"/>
      <c r="Y921" s="129"/>
      <c r="Z921" s="129"/>
      <c r="AA921" s="129"/>
      <c r="AB921" s="129"/>
    </row>
    <row r="922" ht="10.5" customHeight="1">
      <c r="A922" s="128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8"/>
      <c r="Q922" s="128"/>
      <c r="R922" s="128"/>
      <c r="S922" s="129"/>
      <c r="T922" s="129"/>
      <c r="U922" s="129"/>
      <c r="V922" s="129"/>
      <c r="W922" s="129"/>
      <c r="X922" s="129"/>
      <c r="Y922" s="129"/>
      <c r="Z922" s="129"/>
      <c r="AA922" s="129"/>
      <c r="AB922" s="129"/>
    </row>
    <row r="923" ht="10.5" customHeight="1">
      <c r="A923" s="128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8"/>
      <c r="Q923" s="128"/>
      <c r="R923" s="128"/>
      <c r="S923" s="129"/>
      <c r="T923" s="129"/>
      <c r="U923" s="129"/>
      <c r="V923" s="129"/>
      <c r="W923" s="129"/>
      <c r="X923" s="129"/>
      <c r="Y923" s="129"/>
      <c r="Z923" s="129"/>
      <c r="AA923" s="129"/>
      <c r="AB923" s="129"/>
    </row>
    <row r="924" ht="10.5" customHeight="1">
      <c r="A924" s="128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8"/>
      <c r="Q924" s="128"/>
      <c r="R924" s="128"/>
      <c r="S924" s="129"/>
      <c r="T924" s="129"/>
      <c r="U924" s="129"/>
      <c r="V924" s="129"/>
      <c r="W924" s="129"/>
      <c r="X924" s="129"/>
      <c r="Y924" s="129"/>
      <c r="Z924" s="129"/>
      <c r="AA924" s="129"/>
      <c r="AB924" s="129"/>
    </row>
    <row r="925" ht="10.5" customHeight="1">
      <c r="A925" s="128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8"/>
      <c r="Q925" s="128"/>
      <c r="R925" s="128"/>
      <c r="S925" s="129"/>
      <c r="T925" s="129"/>
      <c r="U925" s="129"/>
      <c r="V925" s="129"/>
      <c r="W925" s="129"/>
      <c r="X925" s="129"/>
      <c r="Y925" s="129"/>
      <c r="Z925" s="129"/>
      <c r="AA925" s="129"/>
      <c r="AB925" s="129"/>
    </row>
    <row r="926" ht="10.5" customHeight="1">
      <c r="A926" s="128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8"/>
      <c r="Q926" s="128"/>
      <c r="R926" s="128"/>
      <c r="S926" s="129"/>
      <c r="T926" s="129"/>
      <c r="U926" s="129"/>
      <c r="V926" s="129"/>
      <c r="W926" s="129"/>
      <c r="X926" s="129"/>
      <c r="Y926" s="129"/>
      <c r="Z926" s="129"/>
      <c r="AA926" s="129"/>
      <c r="AB926" s="129"/>
    </row>
    <row r="927" ht="10.5" customHeight="1">
      <c r="A927" s="128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8"/>
      <c r="Q927" s="128"/>
      <c r="R927" s="128"/>
      <c r="S927" s="129"/>
      <c r="T927" s="129"/>
      <c r="U927" s="129"/>
      <c r="V927" s="129"/>
      <c r="W927" s="129"/>
      <c r="X927" s="129"/>
      <c r="Y927" s="129"/>
      <c r="Z927" s="129"/>
      <c r="AA927" s="129"/>
      <c r="AB927" s="129"/>
    </row>
    <row r="928" ht="10.5" customHeight="1">
      <c r="A928" s="128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8"/>
      <c r="Q928" s="128"/>
      <c r="R928" s="128"/>
      <c r="S928" s="129"/>
      <c r="T928" s="129"/>
      <c r="U928" s="129"/>
      <c r="V928" s="129"/>
      <c r="W928" s="129"/>
      <c r="X928" s="129"/>
      <c r="Y928" s="129"/>
      <c r="Z928" s="129"/>
      <c r="AA928" s="129"/>
      <c r="AB928" s="129"/>
    </row>
    <row r="929" ht="10.5" customHeight="1">
      <c r="A929" s="128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8"/>
      <c r="Q929" s="128"/>
      <c r="R929" s="128"/>
      <c r="S929" s="129"/>
      <c r="T929" s="129"/>
      <c r="U929" s="129"/>
      <c r="V929" s="129"/>
      <c r="W929" s="129"/>
      <c r="X929" s="129"/>
      <c r="Y929" s="129"/>
      <c r="Z929" s="129"/>
      <c r="AA929" s="129"/>
      <c r="AB929" s="129"/>
    </row>
    <row r="930" ht="10.5" customHeight="1">
      <c r="A930" s="128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8"/>
      <c r="Q930" s="128"/>
      <c r="R930" s="128"/>
      <c r="S930" s="129"/>
      <c r="T930" s="129"/>
      <c r="U930" s="129"/>
      <c r="V930" s="129"/>
      <c r="W930" s="129"/>
      <c r="X930" s="129"/>
      <c r="Y930" s="129"/>
      <c r="Z930" s="129"/>
      <c r="AA930" s="129"/>
      <c r="AB930" s="129"/>
    </row>
    <row r="931" ht="10.5" customHeight="1">
      <c r="A931" s="128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8"/>
      <c r="Q931" s="128"/>
      <c r="R931" s="128"/>
      <c r="S931" s="129"/>
      <c r="T931" s="129"/>
      <c r="U931" s="129"/>
      <c r="V931" s="129"/>
      <c r="W931" s="129"/>
      <c r="X931" s="129"/>
      <c r="Y931" s="129"/>
      <c r="Z931" s="129"/>
      <c r="AA931" s="129"/>
      <c r="AB931" s="129"/>
    </row>
    <row r="932" ht="10.5" customHeight="1">
      <c r="A932" s="128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8"/>
      <c r="Q932" s="128"/>
      <c r="R932" s="128"/>
      <c r="S932" s="129"/>
      <c r="T932" s="129"/>
      <c r="U932" s="129"/>
      <c r="V932" s="129"/>
      <c r="W932" s="129"/>
      <c r="X932" s="129"/>
      <c r="Y932" s="129"/>
      <c r="Z932" s="129"/>
      <c r="AA932" s="129"/>
      <c r="AB932" s="129"/>
    </row>
    <row r="933" ht="10.5" customHeight="1">
      <c r="A933" s="128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8"/>
      <c r="Q933" s="128"/>
      <c r="R933" s="128"/>
      <c r="S933" s="129"/>
      <c r="T933" s="129"/>
      <c r="U933" s="129"/>
      <c r="V933" s="129"/>
      <c r="W933" s="129"/>
      <c r="X933" s="129"/>
      <c r="Y933" s="129"/>
      <c r="Z933" s="129"/>
      <c r="AA933" s="129"/>
      <c r="AB933" s="129"/>
    </row>
    <row r="934" ht="10.5" customHeight="1">
      <c r="A934" s="128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8"/>
      <c r="Q934" s="128"/>
      <c r="R934" s="128"/>
      <c r="S934" s="129"/>
      <c r="T934" s="129"/>
      <c r="U934" s="129"/>
      <c r="V934" s="129"/>
      <c r="W934" s="129"/>
      <c r="X934" s="129"/>
      <c r="Y934" s="129"/>
      <c r="Z934" s="129"/>
      <c r="AA934" s="129"/>
      <c r="AB934" s="129"/>
    </row>
    <row r="935" ht="10.5" customHeight="1">
      <c r="A935" s="128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8"/>
      <c r="Q935" s="128"/>
      <c r="R935" s="128"/>
      <c r="S935" s="129"/>
      <c r="T935" s="129"/>
      <c r="U935" s="129"/>
      <c r="V935" s="129"/>
      <c r="W935" s="129"/>
      <c r="X935" s="129"/>
      <c r="Y935" s="129"/>
      <c r="Z935" s="129"/>
      <c r="AA935" s="129"/>
      <c r="AB935" s="129"/>
    </row>
    <row r="936" ht="10.5" customHeight="1">
      <c r="A936" s="128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8"/>
      <c r="Q936" s="128"/>
      <c r="R936" s="128"/>
      <c r="S936" s="129"/>
      <c r="T936" s="129"/>
      <c r="U936" s="129"/>
      <c r="V936" s="129"/>
      <c r="W936" s="129"/>
      <c r="X936" s="129"/>
      <c r="Y936" s="129"/>
      <c r="Z936" s="129"/>
      <c r="AA936" s="129"/>
      <c r="AB936" s="129"/>
    </row>
    <row r="937" ht="10.5" customHeight="1">
      <c r="A937" s="128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8"/>
      <c r="Q937" s="128"/>
      <c r="R937" s="128"/>
      <c r="S937" s="129"/>
      <c r="T937" s="129"/>
      <c r="U937" s="129"/>
      <c r="V937" s="129"/>
      <c r="W937" s="129"/>
      <c r="X937" s="129"/>
      <c r="Y937" s="129"/>
      <c r="Z937" s="129"/>
      <c r="AA937" s="129"/>
      <c r="AB937" s="129"/>
    </row>
    <row r="938" ht="10.5" customHeight="1">
      <c r="A938" s="128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8"/>
      <c r="Q938" s="128"/>
      <c r="R938" s="128"/>
      <c r="S938" s="129"/>
      <c r="T938" s="129"/>
      <c r="U938" s="129"/>
      <c r="V938" s="129"/>
      <c r="W938" s="129"/>
      <c r="X938" s="129"/>
      <c r="Y938" s="129"/>
      <c r="Z938" s="129"/>
      <c r="AA938" s="129"/>
      <c r="AB938" s="129"/>
    </row>
    <row r="939" ht="10.5" customHeight="1">
      <c r="A939" s="128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8"/>
      <c r="Q939" s="128"/>
      <c r="R939" s="128"/>
      <c r="S939" s="129"/>
      <c r="T939" s="129"/>
      <c r="U939" s="129"/>
      <c r="V939" s="129"/>
      <c r="W939" s="129"/>
      <c r="X939" s="129"/>
      <c r="Y939" s="129"/>
      <c r="Z939" s="129"/>
      <c r="AA939" s="129"/>
      <c r="AB939" s="129"/>
    </row>
    <row r="940" ht="10.5" customHeight="1">
      <c r="A940" s="128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8"/>
      <c r="Q940" s="128"/>
      <c r="R940" s="128"/>
      <c r="S940" s="129"/>
      <c r="T940" s="129"/>
      <c r="U940" s="129"/>
      <c r="V940" s="129"/>
      <c r="W940" s="129"/>
      <c r="X940" s="129"/>
      <c r="Y940" s="129"/>
      <c r="Z940" s="129"/>
      <c r="AA940" s="129"/>
      <c r="AB940" s="129"/>
    </row>
    <row r="941" ht="10.5" customHeight="1">
      <c r="A941" s="128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8"/>
      <c r="Q941" s="128"/>
      <c r="R941" s="128"/>
      <c r="S941" s="129"/>
      <c r="T941" s="129"/>
      <c r="U941" s="129"/>
      <c r="V941" s="129"/>
      <c r="W941" s="129"/>
      <c r="X941" s="129"/>
      <c r="Y941" s="129"/>
      <c r="Z941" s="129"/>
      <c r="AA941" s="129"/>
      <c r="AB941" s="129"/>
    </row>
    <row r="942" ht="10.5" customHeight="1">
      <c r="A942" s="128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8"/>
      <c r="Q942" s="128"/>
      <c r="R942" s="128"/>
      <c r="S942" s="129"/>
      <c r="T942" s="129"/>
      <c r="U942" s="129"/>
      <c r="V942" s="129"/>
      <c r="W942" s="129"/>
      <c r="X942" s="129"/>
      <c r="Y942" s="129"/>
      <c r="Z942" s="129"/>
      <c r="AA942" s="129"/>
      <c r="AB942" s="129"/>
    </row>
    <row r="943" ht="10.5" customHeight="1">
      <c r="A943" s="128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8"/>
      <c r="Q943" s="128"/>
      <c r="R943" s="128"/>
      <c r="S943" s="129"/>
      <c r="T943" s="129"/>
      <c r="U943" s="129"/>
      <c r="V943" s="129"/>
      <c r="W943" s="129"/>
      <c r="X943" s="129"/>
      <c r="Y943" s="129"/>
      <c r="Z943" s="129"/>
      <c r="AA943" s="129"/>
      <c r="AB943" s="129"/>
    </row>
    <row r="944" ht="10.5" customHeight="1">
      <c r="A944" s="128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8"/>
      <c r="Q944" s="128"/>
      <c r="R944" s="128"/>
      <c r="S944" s="129"/>
      <c r="T944" s="129"/>
      <c r="U944" s="129"/>
      <c r="V944" s="129"/>
      <c r="W944" s="129"/>
      <c r="X944" s="129"/>
      <c r="Y944" s="129"/>
      <c r="Z944" s="129"/>
      <c r="AA944" s="129"/>
      <c r="AB944" s="129"/>
    </row>
    <row r="945" ht="10.5" customHeight="1">
      <c r="A945" s="128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8"/>
      <c r="Q945" s="128"/>
      <c r="R945" s="128"/>
      <c r="S945" s="129"/>
      <c r="T945" s="129"/>
      <c r="U945" s="129"/>
      <c r="V945" s="129"/>
      <c r="W945" s="129"/>
      <c r="X945" s="129"/>
      <c r="Y945" s="129"/>
      <c r="Z945" s="129"/>
      <c r="AA945" s="129"/>
      <c r="AB945" s="129"/>
    </row>
    <row r="946" ht="10.5" customHeight="1">
      <c r="A946" s="128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8"/>
      <c r="Q946" s="128"/>
      <c r="R946" s="128"/>
      <c r="S946" s="129"/>
      <c r="T946" s="129"/>
      <c r="U946" s="129"/>
      <c r="V946" s="129"/>
      <c r="W946" s="129"/>
      <c r="X946" s="129"/>
      <c r="Y946" s="129"/>
      <c r="Z946" s="129"/>
      <c r="AA946" s="129"/>
      <c r="AB946" s="129"/>
    </row>
    <row r="947" ht="10.5" customHeight="1">
      <c r="A947" s="128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8"/>
      <c r="Q947" s="128"/>
      <c r="R947" s="128"/>
      <c r="S947" s="129"/>
      <c r="T947" s="129"/>
      <c r="U947" s="129"/>
      <c r="V947" s="129"/>
      <c r="W947" s="129"/>
      <c r="X947" s="129"/>
      <c r="Y947" s="129"/>
      <c r="Z947" s="129"/>
      <c r="AA947" s="129"/>
      <c r="AB947" s="129"/>
    </row>
    <row r="948" ht="10.5" customHeight="1">
      <c r="A948" s="128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8"/>
      <c r="Q948" s="128"/>
      <c r="R948" s="128"/>
      <c r="S948" s="129"/>
      <c r="T948" s="129"/>
      <c r="U948" s="129"/>
      <c r="V948" s="129"/>
      <c r="W948" s="129"/>
      <c r="X948" s="129"/>
      <c r="Y948" s="129"/>
      <c r="Z948" s="129"/>
      <c r="AA948" s="129"/>
      <c r="AB948" s="129"/>
    </row>
    <row r="949" ht="10.5" customHeight="1">
      <c r="A949" s="128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8"/>
      <c r="Q949" s="128"/>
      <c r="R949" s="128"/>
      <c r="S949" s="129"/>
      <c r="T949" s="129"/>
      <c r="U949" s="129"/>
      <c r="V949" s="129"/>
      <c r="W949" s="129"/>
      <c r="X949" s="129"/>
      <c r="Y949" s="129"/>
      <c r="Z949" s="129"/>
      <c r="AA949" s="129"/>
      <c r="AB949" s="129"/>
    </row>
    <row r="950" ht="10.5" customHeight="1">
      <c r="A950" s="128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8"/>
      <c r="Q950" s="128"/>
      <c r="R950" s="128"/>
      <c r="S950" s="129"/>
      <c r="T950" s="129"/>
      <c r="U950" s="129"/>
      <c r="V950" s="129"/>
      <c r="W950" s="129"/>
      <c r="X950" s="129"/>
      <c r="Y950" s="129"/>
      <c r="Z950" s="129"/>
      <c r="AA950" s="129"/>
      <c r="AB950" s="129"/>
    </row>
    <row r="951" ht="10.5" customHeight="1">
      <c r="A951" s="128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8"/>
      <c r="Q951" s="128"/>
      <c r="R951" s="128"/>
      <c r="S951" s="129"/>
      <c r="T951" s="129"/>
      <c r="U951" s="129"/>
      <c r="V951" s="129"/>
      <c r="W951" s="129"/>
      <c r="X951" s="129"/>
      <c r="Y951" s="129"/>
      <c r="Z951" s="129"/>
      <c r="AA951" s="129"/>
      <c r="AB951" s="129"/>
    </row>
    <row r="952" ht="10.5" customHeight="1">
      <c r="A952" s="128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8"/>
      <c r="Q952" s="128"/>
      <c r="R952" s="128"/>
      <c r="S952" s="129"/>
      <c r="T952" s="129"/>
      <c r="U952" s="129"/>
      <c r="V952" s="129"/>
      <c r="W952" s="129"/>
      <c r="X952" s="129"/>
      <c r="Y952" s="129"/>
      <c r="Z952" s="129"/>
      <c r="AA952" s="129"/>
      <c r="AB952" s="129"/>
    </row>
    <row r="953" ht="10.5" customHeight="1">
      <c r="A953" s="128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8"/>
      <c r="Q953" s="128"/>
      <c r="R953" s="128"/>
      <c r="S953" s="129"/>
      <c r="T953" s="129"/>
      <c r="U953" s="129"/>
      <c r="V953" s="129"/>
      <c r="W953" s="129"/>
      <c r="X953" s="129"/>
      <c r="Y953" s="129"/>
      <c r="Z953" s="129"/>
      <c r="AA953" s="129"/>
      <c r="AB953" s="129"/>
    </row>
    <row r="954" ht="10.5" customHeight="1">
      <c r="A954" s="128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8"/>
      <c r="Q954" s="128"/>
      <c r="R954" s="128"/>
      <c r="S954" s="129"/>
      <c r="T954" s="129"/>
      <c r="U954" s="129"/>
      <c r="V954" s="129"/>
      <c r="W954" s="129"/>
      <c r="X954" s="129"/>
      <c r="Y954" s="129"/>
      <c r="Z954" s="129"/>
      <c r="AA954" s="129"/>
      <c r="AB954" s="129"/>
    </row>
    <row r="955" ht="10.5" customHeight="1">
      <c r="A955" s="128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8"/>
      <c r="Q955" s="128"/>
      <c r="R955" s="128"/>
      <c r="S955" s="129"/>
      <c r="T955" s="129"/>
      <c r="U955" s="129"/>
      <c r="V955" s="129"/>
      <c r="W955" s="129"/>
      <c r="X955" s="129"/>
      <c r="Y955" s="129"/>
      <c r="Z955" s="129"/>
      <c r="AA955" s="129"/>
      <c r="AB955" s="129"/>
    </row>
    <row r="956" ht="10.5" customHeight="1">
      <c r="A956" s="128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8"/>
      <c r="Q956" s="128"/>
      <c r="R956" s="128"/>
      <c r="S956" s="129"/>
      <c r="T956" s="129"/>
      <c r="U956" s="129"/>
      <c r="V956" s="129"/>
      <c r="W956" s="129"/>
      <c r="X956" s="129"/>
      <c r="Y956" s="129"/>
      <c r="Z956" s="129"/>
      <c r="AA956" s="129"/>
      <c r="AB956" s="129"/>
    </row>
    <row r="957" ht="10.5" customHeight="1">
      <c r="A957" s="128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8"/>
      <c r="Q957" s="128"/>
      <c r="R957" s="128"/>
      <c r="S957" s="129"/>
      <c r="T957" s="129"/>
      <c r="U957" s="129"/>
      <c r="V957" s="129"/>
      <c r="W957" s="129"/>
      <c r="X957" s="129"/>
      <c r="Y957" s="129"/>
      <c r="Z957" s="129"/>
      <c r="AA957" s="129"/>
      <c r="AB957" s="129"/>
    </row>
    <row r="958" ht="10.5" customHeight="1">
      <c r="A958" s="128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8"/>
      <c r="Q958" s="128"/>
      <c r="R958" s="128"/>
      <c r="S958" s="129"/>
      <c r="T958" s="129"/>
      <c r="U958" s="129"/>
      <c r="V958" s="129"/>
      <c r="W958" s="129"/>
      <c r="X958" s="129"/>
      <c r="Y958" s="129"/>
      <c r="Z958" s="129"/>
      <c r="AA958" s="129"/>
      <c r="AB958" s="129"/>
    </row>
    <row r="959" ht="10.5" customHeight="1">
      <c r="A959" s="128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8"/>
      <c r="Q959" s="128"/>
      <c r="R959" s="128"/>
      <c r="S959" s="129"/>
      <c r="T959" s="129"/>
      <c r="U959" s="129"/>
      <c r="V959" s="129"/>
      <c r="W959" s="129"/>
      <c r="X959" s="129"/>
      <c r="Y959" s="129"/>
      <c r="Z959" s="129"/>
      <c r="AA959" s="129"/>
      <c r="AB959" s="129"/>
    </row>
    <row r="960" ht="10.5" customHeight="1">
      <c r="A960" s="128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8"/>
      <c r="Q960" s="128"/>
      <c r="R960" s="128"/>
      <c r="S960" s="129"/>
      <c r="T960" s="129"/>
      <c r="U960" s="129"/>
      <c r="V960" s="129"/>
      <c r="W960" s="129"/>
      <c r="X960" s="129"/>
      <c r="Y960" s="129"/>
      <c r="Z960" s="129"/>
      <c r="AA960" s="129"/>
      <c r="AB960" s="129"/>
    </row>
    <row r="961" ht="10.5" customHeight="1">
      <c r="A961" s="128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8"/>
      <c r="Q961" s="128"/>
      <c r="R961" s="128"/>
      <c r="S961" s="129"/>
      <c r="T961" s="129"/>
      <c r="U961" s="129"/>
      <c r="V961" s="129"/>
      <c r="W961" s="129"/>
      <c r="X961" s="129"/>
      <c r="Y961" s="129"/>
      <c r="Z961" s="129"/>
      <c r="AA961" s="129"/>
      <c r="AB961" s="129"/>
    </row>
    <row r="962" ht="10.5" customHeight="1">
      <c r="A962" s="128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8"/>
      <c r="Q962" s="128"/>
      <c r="R962" s="128"/>
      <c r="S962" s="129"/>
      <c r="T962" s="129"/>
      <c r="U962" s="129"/>
      <c r="V962" s="129"/>
      <c r="W962" s="129"/>
      <c r="X962" s="129"/>
      <c r="Y962" s="129"/>
      <c r="Z962" s="129"/>
      <c r="AA962" s="129"/>
      <c r="AB962" s="129"/>
    </row>
    <row r="963" ht="10.5" customHeight="1">
      <c r="A963" s="128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8"/>
      <c r="Q963" s="128"/>
      <c r="R963" s="128"/>
      <c r="S963" s="129"/>
      <c r="T963" s="129"/>
      <c r="U963" s="129"/>
      <c r="V963" s="129"/>
      <c r="W963" s="129"/>
      <c r="X963" s="129"/>
      <c r="Y963" s="129"/>
      <c r="Z963" s="129"/>
      <c r="AA963" s="129"/>
      <c r="AB963" s="129"/>
    </row>
    <row r="964" ht="10.5" customHeight="1">
      <c r="A964" s="128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8"/>
      <c r="Q964" s="128"/>
      <c r="R964" s="128"/>
      <c r="S964" s="129"/>
      <c r="T964" s="129"/>
      <c r="U964" s="129"/>
      <c r="V964" s="129"/>
      <c r="W964" s="129"/>
      <c r="X964" s="129"/>
      <c r="Y964" s="129"/>
      <c r="Z964" s="129"/>
      <c r="AA964" s="129"/>
      <c r="AB964" s="129"/>
    </row>
    <row r="965" ht="10.5" customHeight="1">
      <c r="A965" s="128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8"/>
      <c r="Q965" s="128"/>
      <c r="R965" s="128"/>
      <c r="S965" s="129"/>
      <c r="T965" s="129"/>
      <c r="U965" s="129"/>
      <c r="V965" s="129"/>
      <c r="W965" s="129"/>
      <c r="X965" s="129"/>
      <c r="Y965" s="129"/>
      <c r="Z965" s="129"/>
      <c r="AA965" s="129"/>
      <c r="AB965" s="129"/>
    </row>
    <row r="966" ht="10.5" customHeight="1">
      <c r="A966" s="128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8"/>
      <c r="Q966" s="128"/>
      <c r="R966" s="128"/>
      <c r="S966" s="129"/>
      <c r="T966" s="129"/>
      <c r="U966" s="129"/>
      <c r="V966" s="129"/>
      <c r="W966" s="129"/>
      <c r="X966" s="129"/>
      <c r="Y966" s="129"/>
      <c r="Z966" s="129"/>
      <c r="AA966" s="129"/>
      <c r="AB966" s="129"/>
    </row>
    <row r="967" ht="10.5" customHeight="1">
      <c r="A967" s="128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8"/>
      <c r="Q967" s="128"/>
      <c r="R967" s="128"/>
      <c r="S967" s="129"/>
      <c r="T967" s="129"/>
      <c r="U967" s="129"/>
      <c r="V967" s="129"/>
      <c r="W967" s="129"/>
      <c r="X967" s="129"/>
      <c r="Y967" s="129"/>
      <c r="Z967" s="129"/>
      <c r="AA967" s="129"/>
      <c r="AB967" s="129"/>
    </row>
    <row r="968" ht="10.5" customHeight="1">
      <c r="A968" s="128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8"/>
      <c r="Q968" s="128"/>
      <c r="R968" s="128"/>
      <c r="S968" s="129"/>
      <c r="T968" s="129"/>
      <c r="U968" s="129"/>
      <c r="V968" s="129"/>
      <c r="W968" s="129"/>
      <c r="X968" s="129"/>
      <c r="Y968" s="129"/>
      <c r="Z968" s="129"/>
      <c r="AA968" s="129"/>
      <c r="AB968" s="129"/>
    </row>
    <row r="969" ht="10.5" customHeight="1">
      <c r="A969" s="128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8"/>
      <c r="Q969" s="128"/>
      <c r="R969" s="128"/>
      <c r="S969" s="129"/>
      <c r="T969" s="129"/>
      <c r="U969" s="129"/>
      <c r="V969" s="129"/>
      <c r="W969" s="129"/>
      <c r="X969" s="129"/>
      <c r="Y969" s="129"/>
      <c r="Z969" s="129"/>
      <c r="AA969" s="129"/>
      <c r="AB969" s="129"/>
    </row>
    <row r="970" ht="10.5" customHeight="1">
      <c r="A970" s="128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8"/>
      <c r="Q970" s="128"/>
      <c r="R970" s="128"/>
      <c r="S970" s="129"/>
      <c r="T970" s="129"/>
      <c r="U970" s="129"/>
      <c r="V970" s="129"/>
      <c r="W970" s="129"/>
      <c r="X970" s="129"/>
      <c r="Y970" s="129"/>
      <c r="Z970" s="129"/>
      <c r="AA970" s="129"/>
      <c r="AB970" s="129"/>
    </row>
    <row r="971" ht="10.5" customHeight="1">
      <c r="A971" s="128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8"/>
      <c r="Q971" s="128"/>
      <c r="R971" s="128"/>
      <c r="S971" s="129"/>
      <c r="T971" s="129"/>
      <c r="U971" s="129"/>
      <c r="V971" s="129"/>
      <c r="W971" s="129"/>
      <c r="X971" s="129"/>
      <c r="Y971" s="129"/>
      <c r="Z971" s="129"/>
      <c r="AA971" s="129"/>
      <c r="AB971" s="129"/>
    </row>
    <row r="972" ht="10.5" customHeight="1">
      <c r="A972" s="128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8"/>
      <c r="Q972" s="128"/>
      <c r="R972" s="128"/>
      <c r="S972" s="129"/>
      <c r="T972" s="129"/>
      <c r="U972" s="129"/>
      <c r="V972" s="129"/>
      <c r="W972" s="129"/>
      <c r="X972" s="129"/>
      <c r="Y972" s="129"/>
      <c r="Z972" s="129"/>
      <c r="AA972" s="129"/>
      <c r="AB972" s="129"/>
    </row>
    <row r="973" ht="10.5" customHeight="1">
      <c r="A973" s="128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8"/>
      <c r="Q973" s="128"/>
      <c r="R973" s="128"/>
      <c r="S973" s="129"/>
      <c r="T973" s="129"/>
      <c r="U973" s="129"/>
      <c r="V973" s="129"/>
      <c r="W973" s="129"/>
      <c r="X973" s="129"/>
      <c r="Y973" s="129"/>
      <c r="Z973" s="129"/>
      <c r="AA973" s="129"/>
      <c r="AB973" s="129"/>
    </row>
    <row r="974" ht="10.5" customHeight="1">
      <c r="A974" s="128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8"/>
      <c r="Q974" s="128"/>
      <c r="R974" s="128"/>
      <c r="S974" s="129"/>
      <c r="T974" s="129"/>
      <c r="U974" s="129"/>
      <c r="V974" s="129"/>
      <c r="W974" s="129"/>
      <c r="X974" s="129"/>
      <c r="Y974" s="129"/>
      <c r="Z974" s="129"/>
      <c r="AA974" s="129"/>
      <c r="AB974" s="129"/>
    </row>
    <row r="975" ht="10.5" customHeight="1">
      <c r="A975" s="128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8"/>
      <c r="Q975" s="128"/>
      <c r="R975" s="128"/>
      <c r="S975" s="129"/>
      <c r="T975" s="129"/>
      <c r="U975" s="129"/>
      <c r="V975" s="129"/>
      <c r="W975" s="129"/>
      <c r="X975" s="129"/>
      <c r="Y975" s="129"/>
      <c r="Z975" s="129"/>
      <c r="AA975" s="129"/>
      <c r="AB975" s="129"/>
    </row>
    <row r="976" ht="10.5" customHeight="1">
      <c r="A976" s="128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8"/>
      <c r="Q976" s="128"/>
      <c r="R976" s="128"/>
      <c r="S976" s="129"/>
      <c r="T976" s="129"/>
      <c r="U976" s="129"/>
      <c r="V976" s="129"/>
      <c r="W976" s="129"/>
      <c r="X976" s="129"/>
      <c r="Y976" s="129"/>
      <c r="Z976" s="129"/>
      <c r="AA976" s="129"/>
      <c r="AB976" s="129"/>
    </row>
    <row r="977" ht="10.5" customHeight="1">
      <c r="A977" s="128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8"/>
      <c r="Q977" s="128"/>
      <c r="R977" s="128"/>
      <c r="S977" s="129"/>
      <c r="T977" s="129"/>
      <c r="U977" s="129"/>
      <c r="V977" s="129"/>
      <c r="W977" s="129"/>
      <c r="X977" s="129"/>
      <c r="Y977" s="129"/>
      <c r="Z977" s="129"/>
      <c r="AA977" s="129"/>
      <c r="AB977" s="129"/>
    </row>
    <row r="978" ht="10.5" customHeight="1">
      <c r="A978" s="128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8"/>
      <c r="Q978" s="128"/>
      <c r="R978" s="128"/>
      <c r="S978" s="129"/>
      <c r="T978" s="129"/>
      <c r="U978" s="129"/>
      <c r="V978" s="129"/>
      <c r="W978" s="129"/>
      <c r="X978" s="129"/>
      <c r="Y978" s="129"/>
      <c r="Z978" s="129"/>
      <c r="AA978" s="129"/>
      <c r="AB978" s="129"/>
    </row>
    <row r="979" ht="10.5" customHeight="1">
      <c r="A979" s="128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8"/>
      <c r="Q979" s="128"/>
      <c r="R979" s="128"/>
      <c r="S979" s="129"/>
      <c r="T979" s="129"/>
      <c r="U979" s="129"/>
      <c r="V979" s="129"/>
      <c r="W979" s="129"/>
      <c r="X979" s="129"/>
      <c r="Y979" s="129"/>
      <c r="Z979" s="129"/>
      <c r="AA979" s="129"/>
      <c r="AB979" s="129"/>
    </row>
    <row r="980" ht="10.5" customHeight="1">
      <c r="A980" s="128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8"/>
      <c r="Q980" s="128"/>
      <c r="R980" s="128"/>
      <c r="S980" s="129"/>
      <c r="T980" s="129"/>
      <c r="U980" s="129"/>
      <c r="V980" s="129"/>
      <c r="W980" s="129"/>
      <c r="X980" s="129"/>
      <c r="Y980" s="129"/>
      <c r="Z980" s="129"/>
      <c r="AA980" s="129"/>
      <c r="AB980" s="129"/>
    </row>
    <row r="981" ht="10.5" customHeight="1">
      <c r="A981" s="128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8"/>
      <c r="Q981" s="128"/>
      <c r="R981" s="128"/>
      <c r="S981" s="129"/>
      <c r="T981" s="129"/>
      <c r="U981" s="129"/>
      <c r="V981" s="129"/>
      <c r="W981" s="129"/>
      <c r="X981" s="129"/>
      <c r="Y981" s="129"/>
      <c r="Z981" s="129"/>
      <c r="AA981" s="129"/>
      <c r="AB981" s="129"/>
    </row>
    <row r="982" ht="10.5" customHeight="1">
      <c r="A982" s="128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8"/>
      <c r="Q982" s="128"/>
      <c r="R982" s="128"/>
      <c r="S982" s="129"/>
      <c r="T982" s="129"/>
      <c r="U982" s="129"/>
      <c r="V982" s="129"/>
      <c r="W982" s="129"/>
      <c r="X982" s="129"/>
      <c r="Y982" s="129"/>
      <c r="Z982" s="129"/>
      <c r="AA982" s="129"/>
      <c r="AB982" s="129"/>
    </row>
    <row r="983" ht="10.5" customHeight="1">
      <c r="A983" s="128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8"/>
      <c r="Q983" s="128"/>
      <c r="R983" s="128"/>
      <c r="S983" s="129"/>
      <c r="T983" s="129"/>
      <c r="U983" s="129"/>
      <c r="V983" s="129"/>
      <c r="W983" s="129"/>
      <c r="X983" s="129"/>
      <c r="Y983" s="129"/>
      <c r="Z983" s="129"/>
      <c r="AA983" s="129"/>
      <c r="AB983" s="129"/>
    </row>
    <row r="984" ht="10.5" customHeight="1">
      <c r="A984" s="128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8"/>
      <c r="Q984" s="128"/>
      <c r="R984" s="128"/>
      <c r="S984" s="129"/>
      <c r="T984" s="129"/>
      <c r="U984" s="129"/>
      <c r="V984" s="129"/>
      <c r="W984" s="129"/>
      <c r="X984" s="129"/>
      <c r="Y984" s="129"/>
      <c r="Z984" s="129"/>
      <c r="AA984" s="129"/>
      <c r="AB984" s="129"/>
    </row>
    <row r="985" ht="10.5" customHeight="1">
      <c r="A985" s="128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8"/>
      <c r="Q985" s="128"/>
      <c r="R985" s="128"/>
      <c r="S985" s="129"/>
      <c r="T985" s="129"/>
      <c r="U985" s="129"/>
      <c r="V985" s="129"/>
      <c r="W985" s="129"/>
      <c r="X985" s="129"/>
      <c r="Y985" s="129"/>
      <c r="Z985" s="129"/>
      <c r="AA985" s="129"/>
      <c r="AB985" s="129"/>
    </row>
    <row r="986" ht="10.5" customHeight="1">
      <c r="A986" s="128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8"/>
      <c r="Q986" s="128"/>
      <c r="R986" s="128"/>
      <c r="S986" s="129"/>
      <c r="T986" s="129"/>
      <c r="U986" s="129"/>
      <c r="V986" s="129"/>
      <c r="W986" s="129"/>
      <c r="X986" s="129"/>
      <c r="Y986" s="129"/>
      <c r="Z986" s="129"/>
      <c r="AA986" s="129"/>
      <c r="AB986" s="129"/>
    </row>
    <row r="987" ht="10.5" customHeight="1">
      <c r="A987" s="128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8"/>
      <c r="Q987" s="128"/>
      <c r="R987" s="128"/>
      <c r="S987" s="129"/>
      <c r="T987" s="129"/>
      <c r="U987" s="129"/>
      <c r="V987" s="129"/>
      <c r="W987" s="129"/>
      <c r="X987" s="129"/>
      <c r="Y987" s="129"/>
      <c r="Z987" s="129"/>
      <c r="AA987" s="129"/>
      <c r="AB987" s="129"/>
    </row>
    <row r="988" ht="10.5" customHeight="1">
      <c r="A988" s="128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8"/>
      <c r="Q988" s="128"/>
      <c r="R988" s="128"/>
      <c r="S988" s="129"/>
      <c r="T988" s="129"/>
      <c r="U988" s="129"/>
      <c r="V988" s="129"/>
      <c r="W988" s="129"/>
      <c r="X988" s="129"/>
      <c r="Y988" s="129"/>
      <c r="Z988" s="129"/>
      <c r="AA988" s="129"/>
      <c r="AB988" s="129"/>
    </row>
    <row r="989" ht="10.5" customHeight="1">
      <c r="A989" s="128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8"/>
      <c r="Q989" s="128"/>
      <c r="R989" s="128"/>
      <c r="S989" s="129"/>
      <c r="T989" s="129"/>
      <c r="U989" s="129"/>
      <c r="V989" s="129"/>
      <c r="W989" s="129"/>
      <c r="X989" s="129"/>
      <c r="Y989" s="129"/>
      <c r="Z989" s="129"/>
      <c r="AA989" s="129"/>
      <c r="AB989" s="129"/>
    </row>
    <row r="990" ht="10.5" customHeight="1">
      <c r="A990" s="128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8"/>
      <c r="Q990" s="128"/>
      <c r="R990" s="128"/>
      <c r="S990" s="129"/>
      <c r="T990" s="129"/>
      <c r="U990" s="129"/>
      <c r="V990" s="129"/>
      <c r="W990" s="129"/>
      <c r="X990" s="129"/>
      <c r="Y990" s="129"/>
      <c r="Z990" s="129"/>
      <c r="AA990" s="129"/>
      <c r="AB990" s="129"/>
    </row>
    <row r="991" ht="10.5" customHeight="1">
      <c r="A991" s="128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8"/>
      <c r="Q991" s="128"/>
      <c r="R991" s="128"/>
      <c r="S991" s="129"/>
      <c r="T991" s="129"/>
      <c r="U991" s="129"/>
      <c r="V991" s="129"/>
      <c r="W991" s="129"/>
      <c r="X991" s="129"/>
      <c r="Y991" s="129"/>
      <c r="Z991" s="129"/>
      <c r="AA991" s="129"/>
      <c r="AB991" s="129"/>
    </row>
    <row r="992" ht="10.5" customHeight="1">
      <c r="A992" s="128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8"/>
      <c r="Q992" s="128"/>
      <c r="R992" s="128"/>
      <c r="S992" s="129"/>
      <c r="T992" s="129"/>
      <c r="U992" s="129"/>
      <c r="V992" s="129"/>
      <c r="W992" s="129"/>
      <c r="X992" s="129"/>
      <c r="Y992" s="129"/>
      <c r="Z992" s="129"/>
      <c r="AA992" s="129"/>
      <c r="AB992" s="129"/>
    </row>
    <row r="993" ht="10.5" customHeight="1">
      <c r="A993" s="128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8"/>
      <c r="Q993" s="128"/>
      <c r="R993" s="128"/>
      <c r="S993" s="129"/>
      <c r="T993" s="129"/>
      <c r="U993" s="129"/>
      <c r="V993" s="129"/>
      <c r="W993" s="129"/>
      <c r="X993" s="129"/>
      <c r="Y993" s="129"/>
      <c r="Z993" s="129"/>
      <c r="AA993" s="129"/>
      <c r="AB993" s="129"/>
    </row>
    <row r="994" ht="10.5" customHeight="1">
      <c r="A994" s="128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8"/>
      <c r="Q994" s="128"/>
      <c r="R994" s="128"/>
      <c r="S994" s="129"/>
      <c r="T994" s="129"/>
      <c r="U994" s="129"/>
      <c r="V994" s="129"/>
      <c r="W994" s="129"/>
      <c r="X994" s="129"/>
      <c r="Y994" s="129"/>
      <c r="Z994" s="129"/>
      <c r="AA994" s="129"/>
      <c r="AB994" s="129"/>
    </row>
    <row r="995" ht="10.5" customHeight="1">
      <c r="A995" s="128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8"/>
      <c r="Q995" s="128"/>
      <c r="R995" s="128"/>
      <c r="S995" s="129"/>
      <c r="T995" s="129"/>
      <c r="U995" s="129"/>
      <c r="V995" s="129"/>
      <c r="W995" s="129"/>
      <c r="X995" s="129"/>
      <c r="Y995" s="129"/>
      <c r="Z995" s="129"/>
      <c r="AA995" s="129"/>
      <c r="AB995" s="129"/>
    </row>
    <row r="996" ht="10.5" customHeight="1">
      <c r="A996" s="128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8"/>
      <c r="Q996" s="128"/>
      <c r="R996" s="128"/>
      <c r="S996" s="129"/>
      <c r="T996" s="129"/>
      <c r="U996" s="129"/>
      <c r="V996" s="129"/>
      <c r="W996" s="129"/>
      <c r="X996" s="129"/>
      <c r="Y996" s="129"/>
      <c r="Z996" s="129"/>
      <c r="AA996" s="129"/>
      <c r="AB996" s="129"/>
    </row>
    <row r="997" ht="10.5" customHeight="1">
      <c r="A997" s="128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8"/>
      <c r="Q997" s="128"/>
      <c r="R997" s="128"/>
      <c r="S997" s="129"/>
      <c r="T997" s="129"/>
      <c r="U997" s="129"/>
      <c r="V997" s="129"/>
      <c r="W997" s="129"/>
      <c r="X997" s="129"/>
      <c r="Y997" s="129"/>
      <c r="Z997" s="129"/>
      <c r="AA997" s="129"/>
      <c r="AB997" s="129"/>
    </row>
    <row r="998" ht="10.5" customHeight="1">
      <c r="A998" s="128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8"/>
      <c r="Q998" s="128"/>
      <c r="R998" s="128"/>
      <c r="S998" s="129"/>
      <c r="T998" s="129"/>
      <c r="U998" s="129"/>
      <c r="V998" s="129"/>
      <c r="W998" s="129"/>
      <c r="X998" s="129"/>
      <c r="Y998" s="129"/>
      <c r="Z998" s="129"/>
      <c r="AA998" s="129"/>
      <c r="AB998" s="129"/>
    </row>
    <row r="999" ht="10.5" customHeight="1">
      <c r="A999" s="128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8"/>
      <c r="Q999" s="128"/>
      <c r="R999" s="128"/>
      <c r="S999" s="129"/>
      <c r="T999" s="129"/>
      <c r="U999" s="129"/>
      <c r="V999" s="129"/>
      <c r="W999" s="129"/>
      <c r="X999" s="129"/>
      <c r="Y999" s="129"/>
      <c r="Z999" s="129"/>
      <c r="AA999" s="129"/>
      <c r="AB999" s="129"/>
    </row>
    <row r="1000" ht="10.5" customHeight="1">
      <c r="A1000" s="128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8"/>
      <c r="Q1000" s="128"/>
      <c r="R1000" s="128"/>
      <c r="S1000" s="129"/>
      <c r="T1000" s="129"/>
      <c r="U1000" s="129"/>
      <c r="V1000" s="129"/>
      <c r="W1000" s="129"/>
      <c r="X1000" s="129"/>
      <c r="Y1000" s="129"/>
      <c r="Z1000" s="129"/>
      <c r="AA1000" s="129"/>
      <c r="AB1000" s="129"/>
    </row>
  </sheetData>
  <mergeCells count="4">
    <mergeCell ref="C1:E1"/>
    <mergeCell ref="F1:J1"/>
    <mergeCell ref="K1:O1"/>
    <mergeCell ref="S1:U1"/>
  </mergeCells>
  <printOptions/>
  <pageMargins bottom="0.75" footer="0.0" header="0.0" left="0.7" right="0.7" top="0.75"/>
  <pageSetup scale="63" orientation="portrait"/>
  <drawing r:id="rId1"/>
</worksheet>
</file>